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195" yWindow="1260" windowWidth="27975" windowHeight="10215" activeTab="1"/>
  </bookViews>
  <sheets>
    <sheet name="年度" sheetId="18" r:id="rId1"/>
    <sheet name="月次" sheetId="20" r:id="rId2"/>
  </sheets>
  <externalReferences>
    <externalReference r:id="rId3"/>
  </externalReferences>
  <definedNames>
    <definedName name="_xlnm.Print_Area" localSheetId="1">月次!$A$1:$AA$336</definedName>
    <definedName name="_xlnm.Print_Area" localSheetId="0">年度!$B$2:$AA$45</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320" i="20" l="1"/>
  <c r="X331" i="20" l="1"/>
  <c r="Z331" i="20" s="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Z329" i="20" s="1"/>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Y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Z325" i="20" s="1"/>
  <c r="AA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Y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Z321" i="20" s="1"/>
  <c r="AA321" i="20" s="1"/>
  <c r="W321" i="20"/>
  <c r="U321" i="20"/>
  <c r="S321" i="20"/>
  <c r="Q321" i="20"/>
  <c r="N321" i="20"/>
  <c r="O321" i="20" s="1"/>
  <c r="M321" i="20"/>
  <c r="K321" i="20"/>
  <c r="I321" i="20"/>
  <c r="G321" i="20"/>
  <c r="E321" i="20"/>
  <c r="X320" i="20"/>
  <c r="Y320" i="20" s="1"/>
  <c r="W320" i="20"/>
  <c r="U320" i="20"/>
  <c r="Q320" i="20"/>
  <c r="N320" i="20"/>
  <c r="O320" i="20" s="1"/>
  <c r="M320" i="20"/>
  <c r="K320" i="20"/>
  <c r="I320" i="20"/>
  <c r="G320" i="20"/>
  <c r="E320" i="20"/>
  <c r="O330" i="20" l="1"/>
  <c r="Z324" i="20"/>
  <c r="AA324" i="20" s="1"/>
  <c r="Z323" i="20"/>
  <c r="AA323" i="20" s="1"/>
  <c r="Z327" i="20"/>
  <c r="AA327" i="20" s="1"/>
  <c r="Z328" i="20"/>
  <c r="AA328" i="20" s="1"/>
  <c r="Z320" i="20"/>
  <c r="AA320" i="20" s="1"/>
  <c r="Y322" i="20"/>
  <c r="Y326" i="20"/>
  <c r="Y321" i="20"/>
  <c r="Y325" i="20"/>
  <c r="R40" i="18"/>
  <c r="V41" i="18"/>
  <c r="X41" i="18" s="1"/>
  <c r="Y41" i="18" s="1"/>
  <c r="T41" i="18"/>
  <c r="R41" i="18"/>
  <c r="P41" i="18"/>
  <c r="N41" i="18" s="1"/>
  <c r="O41" i="18" s="1"/>
  <c r="L41" i="18"/>
  <c r="M41" i="18" s="1"/>
  <c r="J41" i="18"/>
  <c r="H41" i="18"/>
  <c r="F41" i="18"/>
  <c r="D41" i="18"/>
  <c r="E41" i="18" s="1"/>
  <c r="X319" i="20"/>
  <c r="Y331" i="20" s="1"/>
  <c r="W319" i="20"/>
  <c r="U319" i="20"/>
  <c r="S319" i="20"/>
  <c r="Q319" i="20"/>
  <c r="N319" i="20"/>
  <c r="O331" i="20" s="1"/>
  <c r="M319" i="20"/>
  <c r="K319" i="20"/>
  <c r="I319" i="20"/>
  <c r="G319" i="20"/>
  <c r="E319" i="20"/>
  <c r="X318" i="20"/>
  <c r="Y330" i="20" s="1"/>
  <c r="W318" i="20"/>
  <c r="U318" i="20"/>
  <c r="S318" i="20"/>
  <c r="Q318" i="20"/>
  <c r="N318" i="20"/>
  <c r="O318" i="20"/>
  <c r="M318" i="20"/>
  <c r="K318" i="20"/>
  <c r="I318" i="20"/>
  <c r="G318" i="20"/>
  <c r="E318" i="20"/>
  <c r="X317" i="20"/>
  <c r="Y329" i="20" s="1"/>
  <c r="W317" i="20"/>
  <c r="U317" i="20"/>
  <c r="S317" i="20"/>
  <c r="Q317" i="20"/>
  <c r="N317" i="20"/>
  <c r="O329" i="20" s="1"/>
  <c r="M317" i="20"/>
  <c r="K317" i="20"/>
  <c r="I317" i="20"/>
  <c r="G317" i="20"/>
  <c r="E317" i="20"/>
  <c r="X316" i="20"/>
  <c r="Z316" i="20"/>
  <c r="W316" i="20"/>
  <c r="U316" i="20"/>
  <c r="S316" i="20"/>
  <c r="Q316" i="20"/>
  <c r="N316" i="20"/>
  <c r="M316" i="20"/>
  <c r="K316" i="20"/>
  <c r="I316" i="20"/>
  <c r="G316" i="20"/>
  <c r="E316" i="20"/>
  <c r="X315" i="20"/>
  <c r="Z315" i="20"/>
  <c r="W315" i="20"/>
  <c r="U315" i="20"/>
  <c r="S315" i="20"/>
  <c r="Q315" i="20"/>
  <c r="N315" i="20"/>
  <c r="M315" i="20"/>
  <c r="K315" i="20"/>
  <c r="I315" i="20"/>
  <c r="G315" i="20"/>
  <c r="E315" i="20"/>
  <c r="X314" i="20"/>
  <c r="Z314" i="20"/>
  <c r="W314" i="20"/>
  <c r="U314" i="20"/>
  <c r="S314" i="20"/>
  <c r="Q314" i="20"/>
  <c r="N314" i="20"/>
  <c r="M314" i="20"/>
  <c r="K314" i="20"/>
  <c r="I314" i="20"/>
  <c r="G314" i="20"/>
  <c r="E314" i="20"/>
  <c r="X313" i="20"/>
  <c r="W313" i="20"/>
  <c r="U313" i="20"/>
  <c r="S313" i="20"/>
  <c r="Q313" i="20"/>
  <c r="N313" i="20"/>
  <c r="M313" i="20"/>
  <c r="K313" i="20"/>
  <c r="I313" i="20"/>
  <c r="G313" i="20"/>
  <c r="E313" i="20"/>
  <c r="X312" i="20"/>
  <c r="Z312" i="20"/>
  <c r="W312" i="20"/>
  <c r="U312" i="20"/>
  <c r="S312" i="20"/>
  <c r="Q312" i="20"/>
  <c r="N312" i="20"/>
  <c r="M312" i="20"/>
  <c r="K312" i="20"/>
  <c r="I312" i="20"/>
  <c r="G312" i="20"/>
  <c r="E312" i="20"/>
  <c r="X311" i="20"/>
  <c r="Z311" i="20"/>
  <c r="W311" i="20"/>
  <c r="U311" i="20"/>
  <c r="S311" i="20"/>
  <c r="Q311" i="20"/>
  <c r="N311" i="20"/>
  <c r="M311" i="20"/>
  <c r="K311" i="20"/>
  <c r="I311" i="20"/>
  <c r="G311" i="20"/>
  <c r="E311" i="20"/>
  <c r="X310" i="20"/>
  <c r="Z310" i="20"/>
  <c r="W310" i="20"/>
  <c r="U310" i="20"/>
  <c r="S310" i="20"/>
  <c r="Q310" i="20"/>
  <c r="N310" i="20"/>
  <c r="M310" i="20"/>
  <c r="K310" i="20"/>
  <c r="I310" i="20"/>
  <c r="G310" i="20"/>
  <c r="E310" i="20"/>
  <c r="X309" i="20"/>
  <c r="Z309" i="20"/>
  <c r="W309" i="20"/>
  <c r="U309" i="20"/>
  <c r="S309" i="20"/>
  <c r="Q309" i="20"/>
  <c r="N309" i="20"/>
  <c r="M309" i="20"/>
  <c r="K309" i="20"/>
  <c r="I309" i="20"/>
  <c r="G309" i="20"/>
  <c r="E309" i="20"/>
  <c r="X308" i="20"/>
  <c r="Z308" i="20"/>
  <c r="W308" i="20"/>
  <c r="U308" i="20"/>
  <c r="S308" i="20"/>
  <c r="Q308" i="20"/>
  <c r="N308" i="20"/>
  <c r="M308" i="20"/>
  <c r="K308" i="20"/>
  <c r="I308" i="20"/>
  <c r="G308" i="20"/>
  <c r="E308" i="20"/>
  <c r="V40" i="18"/>
  <c r="W41" i="18"/>
  <c r="T40" i="18"/>
  <c r="P40" i="18"/>
  <c r="L40" i="18"/>
  <c r="J40" i="18"/>
  <c r="K40" i="18" s="1"/>
  <c r="H40" i="18"/>
  <c r="F40" i="18"/>
  <c r="D40" i="18"/>
  <c r="E40" i="18" s="1"/>
  <c r="R39" i="18"/>
  <c r="V39" i="18"/>
  <c r="X39" i="18" s="1"/>
  <c r="T39" i="18"/>
  <c r="P39" i="18"/>
  <c r="N39" i="18"/>
  <c r="Q40" i="18"/>
  <c r="J39" i="18"/>
  <c r="L39" i="18"/>
  <c r="H39" i="18"/>
  <c r="I39" i="18" s="1"/>
  <c r="F39" i="18"/>
  <c r="D39" i="18"/>
  <c r="X307" i="20"/>
  <c r="Z307" i="20"/>
  <c r="W307" i="20"/>
  <c r="U307" i="20"/>
  <c r="S307" i="20"/>
  <c r="Q307" i="20"/>
  <c r="N307" i="20"/>
  <c r="M307" i="20"/>
  <c r="K307" i="20"/>
  <c r="I307" i="20"/>
  <c r="G307" i="20"/>
  <c r="E307" i="20"/>
  <c r="X306" i="20"/>
  <c r="W306" i="20"/>
  <c r="U306" i="20"/>
  <c r="S306" i="20"/>
  <c r="Q306" i="20"/>
  <c r="N306" i="20"/>
  <c r="M306" i="20"/>
  <c r="K306" i="20"/>
  <c r="I306" i="20"/>
  <c r="G306" i="20"/>
  <c r="E306" i="20"/>
  <c r="X305" i="20"/>
  <c r="Z305" i="20"/>
  <c r="W305" i="20"/>
  <c r="U305" i="20"/>
  <c r="S305" i="20"/>
  <c r="Q305" i="20"/>
  <c r="N305" i="20"/>
  <c r="M305" i="20"/>
  <c r="K305" i="20"/>
  <c r="I305" i="20"/>
  <c r="G305" i="20"/>
  <c r="E305" i="20"/>
  <c r="X304" i="20"/>
  <c r="Z304" i="20"/>
  <c r="X292" i="20"/>
  <c r="Z292" i="20"/>
  <c r="W304" i="20"/>
  <c r="U304" i="20"/>
  <c r="S304" i="20"/>
  <c r="Q304" i="20"/>
  <c r="N304" i="20"/>
  <c r="O316" i="20"/>
  <c r="M304" i="20"/>
  <c r="K304" i="20"/>
  <c r="I304" i="20"/>
  <c r="G304" i="20"/>
  <c r="E304" i="20"/>
  <c r="X303" i="20"/>
  <c r="W303" i="20"/>
  <c r="U303" i="20"/>
  <c r="S303" i="20"/>
  <c r="Q303" i="20"/>
  <c r="N303" i="20"/>
  <c r="M303" i="20"/>
  <c r="K303" i="20"/>
  <c r="I303" i="20"/>
  <c r="G303" i="20"/>
  <c r="E303" i="20"/>
  <c r="X302" i="20"/>
  <c r="Y302" i="20"/>
  <c r="W302" i="20"/>
  <c r="U302" i="20"/>
  <c r="S302" i="20"/>
  <c r="Q302" i="20"/>
  <c r="N302" i="20"/>
  <c r="M302" i="20"/>
  <c r="K302" i="20"/>
  <c r="I302" i="20"/>
  <c r="G302" i="20"/>
  <c r="E302" i="20"/>
  <c r="X301" i="20"/>
  <c r="Z301" i="20"/>
  <c r="AA301" i="20"/>
  <c r="W301" i="20"/>
  <c r="U301" i="20"/>
  <c r="S301" i="20"/>
  <c r="Q301" i="20"/>
  <c r="N301" i="20"/>
  <c r="M301" i="20"/>
  <c r="K301" i="20"/>
  <c r="I301" i="20"/>
  <c r="G301" i="20"/>
  <c r="E301" i="20"/>
  <c r="X300" i="20"/>
  <c r="Y312" i="20"/>
  <c r="X288" i="20"/>
  <c r="Z288" i="20"/>
  <c r="W300" i="20"/>
  <c r="U300" i="20"/>
  <c r="S300" i="20"/>
  <c r="Q300" i="20"/>
  <c r="N300" i="20"/>
  <c r="O300" i="20"/>
  <c r="N288" i="20"/>
  <c r="M300" i="20"/>
  <c r="K300" i="20"/>
  <c r="I300" i="20"/>
  <c r="G300" i="20"/>
  <c r="E300" i="20"/>
  <c r="X299" i="20"/>
  <c r="W299" i="20"/>
  <c r="U299" i="20"/>
  <c r="S299" i="20"/>
  <c r="Q299" i="20"/>
  <c r="N299" i="20"/>
  <c r="M299" i="20"/>
  <c r="K299" i="20"/>
  <c r="I299" i="20"/>
  <c r="G299" i="20"/>
  <c r="E299" i="20"/>
  <c r="X298" i="20"/>
  <c r="W298" i="20"/>
  <c r="U298" i="20"/>
  <c r="S298" i="20"/>
  <c r="Q298" i="20"/>
  <c r="N298" i="20"/>
  <c r="M298" i="20"/>
  <c r="K298" i="20"/>
  <c r="I298" i="20"/>
  <c r="G298" i="20"/>
  <c r="E298" i="20"/>
  <c r="X297" i="20"/>
  <c r="Y309" i="20"/>
  <c r="W297" i="20"/>
  <c r="U297" i="20"/>
  <c r="S297" i="20"/>
  <c r="Q297" i="20"/>
  <c r="N297" i="20"/>
  <c r="O309" i="20"/>
  <c r="M297" i="20"/>
  <c r="K297" i="20"/>
  <c r="I297" i="20"/>
  <c r="G297" i="20"/>
  <c r="E297" i="20"/>
  <c r="X296" i="20"/>
  <c r="Y308" i="20"/>
  <c r="W296" i="20"/>
  <c r="U296" i="20"/>
  <c r="S296" i="20"/>
  <c r="Q296" i="20"/>
  <c r="N296" i="20"/>
  <c r="M296" i="20"/>
  <c r="K296" i="20"/>
  <c r="I296" i="20"/>
  <c r="G296" i="20"/>
  <c r="E296" i="20"/>
  <c r="N289" i="20"/>
  <c r="O301" i="20"/>
  <c r="X290" i="20"/>
  <c r="Z290" i="20"/>
  <c r="X284" i="20"/>
  <c r="Z284" i="20"/>
  <c r="N286" i="20"/>
  <c r="O298" i="20"/>
  <c r="X291" i="20"/>
  <c r="Z291" i="20"/>
  <c r="Z306" i="20"/>
  <c r="X295" i="20"/>
  <c r="W295" i="20"/>
  <c r="U295" i="20"/>
  <c r="S295" i="20"/>
  <c r="Q295" i="20"/>
  <c r="N295" i="20"/>
  <c r="O295" i="20"/>
  <c r="M295" i="20"/>
  <c r="K295" i="20"/>
  <c r="I295" i="20"/>
  <c r="G295" i="20"/>
  <c r="E295" i="20"/>
  <c r="X294" i="20"/>
  <c r="Y306" i="20"/>
  <c r="W294" i="20"/>
  <c r="U294" i="20"/>
  <c r="S294" i="20"/>
  <c r="Q294" i="20"/>
  <c r="N294" i="20"/>
  <c r="O294" i="20"/>
  <c r="M294" i="20"/>
  <c r="K294" i="20"/>
  <c r="I294" i="20"/>
  <c r="G294" i="20"/>
  <c r="E294" i="20"/>
  <c r="X293" i="20"/>
  <c r="Y293" i="20"/>
  <c r="W293" i="20"/>
  <c r="U293" i="20"/>
  <c r="S293" i="20"/>
  <c r="Q293" i="20"/>
  <c r="N293" i="20"/>
  <c r="O293" i="20"/>
  <c r="M293" i="20"/>
  <c r="K293" i="20"/>
  <c r="I293" i="20"/>
  <c r="G293" i="20"/>
  <c r="E293" i="20"/>
  <c r="W292" i="20"/>
  <c r="U292" i="20"/>
  <c r="S292" i="20"/>
  <c r="Q292" i="20"/>
  <c r="N292" i="20"/>
  <c r="M292" i="20"/>
  <c r="K292" i="20"/>
  <c r="I292" i="20"/>
  <c r="G292" i="20"/>
  <c r="E292" i="20"/>
  <c r="W291" i="20"/>
  <c r="U291" i="20"/>
  <c r="S291" i="20"/>
  <c r="Q291" i="20"/>
  <c r="N291" i="20"/>
  <c r="M291" i="20"/>
  <c r="K291" i="20"/>
  <c r="I291" i="20"/>
  <c r="G291" i="20"/>
  <c r="E291" i="20"/>
  <c r="W290" i="20"/>
  <c r="U290" i="20"/>
  <c r="S290" i="20"/>
  <c r="Q290" i="20"/>
  <c r="N290" i="20"/>
  <c r="O302" i="20"/>
  <c r="M290" i="20"/>
  <c r="K290" i="20"/>
  <c r="I290" i="20"/>
  <c r="G290" i="20"/>
  <c r="E290" i="20"/>
  <c r="X289" i="20"/>
  <c r="W289" i="20"/>
  <c r="U289" i="20"/>
  <c r="S289" i="20"/>
  <c r="Q289" i="20"/>
  <c r="M289" i="20"/>
  <c r="K289" i="20"/>
  <c r="I289" i="20"/>
  <c r="G289" i="20"/>
  <c r="E289" i="20"/>
  <c r="W288" i="20"/>
  <c r="U288" i="20"/>
  <c r="S288" i="20"/>
  <c r="Q288" i="20"/>
  <c r="M288" i="20"/>
  <c r="K288" i="20"/>
  <c r="I288" i="20"/>
  <c r="G288" i="20"/>
  <c r="E288" i="20"/>
  <c r="X287" i="20"/>
  <c r="Z287" i="20"/>
  <c r="W287" i="20"/>
  <c r="U287" i="20"/>
  <c r="S287" i="20"/>
  <c r="Q287" i="20"/>
  <c r="N287" i="20"/>
  <c r="O299" i="20"/>
  <c r="M287" i="20"/>
  <c r="K287" i="20"/>
  <c r="I287" i="20"/>
  <c r="G287" i="20"/>
  <c r="E287" i="20"/>
  <c r="X286" i="20"/>
  <c r="Z286" i="20"/>
  <c r="W286" i="20"/>
  <c r="U286" i="20"/>
  <c r="S286" i="20"/>
  <c r="Q286" i="20"/>
  <c r="M286" i="20"/>
  <c r="K286" i="20"/>
  <c r="I286" i="20"/>
  <c r="G286" i="20"/>
  <c r="E286" i="20"/>
  <c r="X285" i="20"/>
  <c r="W285" i="20"/>
  <c r="U285" i="20"/>
  <c r="S285" i="20"/>
  <c r="Q285" i="20"/>
  <c r="N285" i="20"/>
  <c r="O297" i="20"/>
  <c r="M285" i="20"/>
  <c r="K285" i="20"/>
  <c r="I285" i="20"/>
  <c r="G285" i="20"/>
  <c r="E285" i="20"/>
  <c r="W284" i="20"/>
  <c r="U284" i="20"/>
  <c r="S284" i="20"/>
  <c r="Q284" i="20"/>
  <c r="N284" i="20"/>
  <c r="O296" i="20"/>
  <c r="M284" i="20"/>
  <c r="K284" i="20"/>
  <c r="I284" i="20"/>
  <c r="G284" i="20"/>
  <c r="E284" i="20"/>
  <c r="Y297" i="20"/>
  <c r="Y298" i="20"/>
  <c r="Z285" i="20"/>
  <c r="Z289" i="20"/>
  <c r="V38" i="18"/>
  <c r="W39" i="18"/>
  <c r="T38" i="18"/>
  <c r="R38" i="18"/>
  <c r="S39" i="18"/>
  <c r="P38" i="18"/>
  <c r="Q38" i="18" s="1"/>
  <c r="L38" i="18"/>
  <c r="M39" i="18" s="1"/>
  <c r="J38" i="18"/>
  <c r="N38" i="18" s="1"/>
  <c r="K39" i="18"/>
  <c r="H38" i="18"/>
  <c r="F38" i="18"/>
  <c r="G39" i="18"/>
  <c r="D38" i="18"/>
  <c r="E39" i="18" s="1"/>
  <c r="X38" i="18"/>
  <c r="Z38" i="18" s="1"/>
  <c r="U39" i="18"/>
  <c r="V37" i="18"/>
  <c r="W38" i="18"/>
  <c r="T37" i="18"/>
  <c r="U38" i="18" s="1"/>
  <c r="R37" i="18"/>
  <c r="S38" i="18"/>
  <c r="P37" i="18"/>
  <c r="N37" i="18" s="1"/>
  <c r="O37" i="18" s="1"/>
  <c r="L37" i="18"/>
  <c r="M38" i="18" s="1"/>
  <c r="J37" i="18"/>
  <c r="K37" i="18" s="1"/>
  <c r="K38" i="18"/>
  <c r="H37" i="18"/>
  <c r="I38" i="18" s="1"/>
  <c r="F37" i="18"/>
  <c r="G37" i="18" s="1"/>
  <c r="G38" i="18"/>
  <c r="D37" i="18"/>
  <c r="E38" i="18" s="1"/>
  <c r="X283" i="20"/>
  <c r="Y295" i="20"/>
  <c r="W283" i="20"/>
  <c r="U283" i="20"/>
  <c r="S283" i="20"/>
  <c r="Q283" i="20"/>
  <c r="N283" i="20"/>
  <c r="M283" i="20"/>
  <c r="K283" i="20"/>
  <c r="I283" i="20"/>
  <c r="G283" i="20"/>
  <c r="E283" i="20"/>
  <c r="X282" i="20"/>
  <c r="W282" i="20"/>
  <c r="U282" i="20"/>
  <c r="S282" i="20"/>
  <c r="Q282" i="20"/>
  <c r="N282" i="20"/>
  <c r="M282" i="20"/>
  <c r="K282" i="20"/>
  <c r="I282" i="20"/>
  <c r="G282" i="20"/>
  <c r="E282" i="20"/>
  <c r="X281" i="20"/>
  <c r="W281" i="20"/>
  <c r="U281" i="20"/>
  <c r="S281" i="20"/>
  <c r="Q281" i="20"/>
  <c r="N281" i="20"/>
  <c r="M281" i="20"/>
  <c r="K281" i="20"/>
  <c r="I281" i="20"/>
  <c r="G281" i="20"/>
  <c r="E281" i="20"/>
  <c r="X280" i="20"/>
  <c r="W280" i="20"/>
  <c r="U280" i="20"/>
  <c r="S280" i="20"/>
  <c r="Q280" i="20"/>
  <c r="N280" i="20"/>
  <c r="O292" i="20"/>
  <c r="M280" i="20"/>
  <c r="K280" i="20"/>
  <c r="I280" i="20"/>
  <c r="G280" i="20"/>
  <c r="E280" i="20"/>
  <c r="X279" i="20"/>
  <c r="Y291" i="20"/>
  <c r="W279" i="20"/>
  <c r="U279" i="20"/>
  <c r="S279" i="20"/>
  <c r="Q279" i="20"/>
  <c r="N279" i="20"/>
  <c r="O291" i="20"/>
  <c r="M279" i="20"/>
  <c r="K279" i="20"/>
  <c r="I279" i="20"/>
  <c r="G279" i="20"/>
  <c r="E279" i="20"/>
  <c r="X278" i="20"/>
  <c r="W278" i="20"/>
  <c r="U278" i="20"/>
  <c r="S278" i="20"/>
  <c r="Q278" i="20"/>
  <c r="N278" i="20"/>
  <c r="O290" i="20"/>
  <c r="M278" i="20"/>
  <c r="K278" i="20"/>
  <c r="I278" i="20"/>
  <c r="G278" i="20"/>
  <c r="E278" i="20"/>
  <c r="X277" i="20"/>
  <c r="Y289" i="20"/>
  <c r="W277" i="20"/>
  <c r="U277" i="20"/>
  <c r="S277" i="20"/>
  <c r="Q277" i="20"/>
  <c r="N277" i="20"/>
  <c r="O289" i="20"/>
  <c r="M277" i="20"/>
  <c r="K277" i="20"/>
  <c r="I277" i="20"/>
  <c r="G277" i="20"/>
  <c r="E277" i="20"/>
  <c r="X276" i="20"/>
  <c r="W276" i="20"/>
  <c r="U276" i="20"/>
  <c r="S276" i="20"/>
  <c r="Q276" i="20"/>
  <c r="N276" i="20"/>
  <c r="O288" i="20"/>
  <c r="M276" i="20"/>
  <c r="K276" i="20"/>
  <c r="I276" i="20"/>
  <c r="G276" i="20"/>
  <c r="E276" i="20"/>
  <c r="X275" i="20"/>
  <c r="Y287" i="20"/>
  <c r="W275" i="20"/>
  <c r="U275" i="20"/>
  <c r="S275" i="20"/>
  <c r="Q275" i="20"/>
  <c r="N275" i="20"/>
  <c r="O287" i="20"/>
  <c r="M275" i="20"/>
  <c r="K275" i="20"/>
  <c r="I275" i="20"/>
  <c r="G275" i="20"/>
  <c r="E275" i="20"/>
  <c r="X274" i="20"/>
  <c r="Y286" i="20"/>
  <c r="W274" i="20"/>
  <c r="U274" i="20"/>
  <c r="S274" i="20"/>
  <c r="Q274" i="20"/>
  <c r="N274" i="20"/>
  <c r="O286" i="20"/>
  <c r="M274" i="20"/>
  <c r="K274" i="20"/>
  <c r="I274" i="20"/>
  <c r="G274" i="20"/>
  <c r="E274" i="20"/>
  <c r="X273" i="20"/>
  <c r="Y285" i="20"/>
  <c r="W273" i="20"/>
  <c r="U273" i="20"/>
  <c r="S273" i="20"/>
  <c r="Q273" i="20"/>
  <c r="N273" i="20"/>
  <c r="O285" i="20"/>
  <c r="M273" i="20"/>
  <c r="K273" i="20"/>
  <c r="I273" i="20"/>
  <c r="G273" i="20"/>
  <c r="E273" i="20"/>
  <c r="X272" i="20"/>
  <c r="W272" i="20"/>
  <c r="U272" i="20"/>
  <c r="S272" i="20"/>
  <c r="Q272" i="20"/>
  <c r="N272" i="20"/>
  <c r="O284" i="20"/>
  <c r="M272" i="20"/>
  <c r="K272" i="20"/>
  <c r="I272" i="20"/>
  <c r="G272" i="20"/>
  <c r="E272" i="20"/>
  <c r="Z278" i="20"/>
  <c r="AA290" i="20"/>
  <c r="Y290" i="20"/>
  <c r="Z282" i="20"/>
  <c r="Y294" i="20"/>
  <c r="Z272" i="20"/>
  <c r="AA284" i="20"/>
  <c r="Y284" i="20"/>
  <c r="Z276" i="20"/>
  <c r="AA288" i="20"/>
  <c r="Y288" i="20"/>
  <c r="Z280" i="20"/>
  <c r="AA292" i="20"/>
  <c r="Y292" i="20"/>
  <c r="O281" i="20"/>
  <c r="Z274" i="20"/>
  <c r="AA286" i="20"/>
  <c r="Z275" i="20"/>
  <c r="AA287" i="20"/>
  <c r="Z283" i="20"/>
  <c r="Z279" i="20"/>
  <c r="AA291" i="20"/>
  <c r="Z273" i="20"/>
  <c r="AA285" i="20"/>
  <c r="Z277" i="20"/>
  <c r="AA289" i="20"/>
  <c r="Z281" i="20"/>
  <c r="X271" i="20"/>
  <c r="Y283" i="20"/>
  <c r="W271" i="20"/>
  <c r="U271" i="20"/>
  <c r="S271" i="20"/>
  <c r="Q271" i="20"/>
  <c r="N271" i="20"/>
  <c r="O283" i="20"/>
  <c r="M271" i="20"/>
  <c r="K271" i="20"/>
  <c r="I271" i="20"/>
  <c r="G271" i="20"/>
  <c r="E271" i="20"/>
  <c r="X270" i="20"/>
  <c r="Z270" i="20"/>
  <c r="AA282" i="20"/>
  <c r="W270" i="20"/>
  <c r="U270" i="20"/>
  <c r="S270" i="20"/>
  <c r="Q270" i="20"/>
  <c r="N270" i="20"/>
  <c r="O282" i="20"/>
  <c r="M270" i="20"/>
  <c r="K270" i="20"/>
  <c r="I270" i="20"/>
  <c r="G270" i="20"/>
  <c r="E270" i="20"/>
  <c r="X269" i="20"/>
  <c r="Y281" i="20"/>
  <c r="W269" i="20"/>
  <c r="U269" i="20"/>
  <c r="S269" i="20"/>
  <c r="Q269" i="20"/>
  <c r="N269" i="20"/>
  <c r="M269" i="20"/>
  <c r="K269" i="20"/>
  <c r="I269" i="20"/>
  <c r="G269" i="20"/>
  <c r="E269" i="20"/>
  <c r="X268" i="20"/>
  <c r="Z268" i="20"/>
  <c r="AA280" i="20"/>
  <c r="W268" i="20"/>
  <c r="U268" i="20"/>
  <c r="S268" i="20"/>
  <c r="Q268" i="20"/>
  <c r="N268" i="20"/>
  <c r="O280" i="20"/>
  <c r="M268" i="20"/>
  <c r="K268" i="20"/>
  <c r="I268" i="20"/>
  <c r="G268" i="20"/>
  <c r="E268" i="20"/>
  <c r="X267" i="20"/>
  <c r="Y279" i="20"/>
  <c r="W267" i="20"/>
  <c r="U267" i="20"/>
  <c r="S267" i="20"/>
  <c r="Q267" i="20"/>
  <c r="N267" i="20"/>
  <c r="O279" i="20"/>
  <c r="M267" i="20"/>
  <c r="K267" i="20"/>
  <c r="I267" i="20"/>
  <c r="G267" i="20"/>
  <c r="E267" i="20"/>
  <c r="X266" i="20"/>
  <c r="Z266" i="20"/>
  <c r="AA278" i="20"/>
  <c r="W266" i="20"/>
  <c r="U266" i="20"/>
  <c r="S266" i="20"/>
  <c r="Q266" i="20"/>
  <c r="N266" i="20"/>
  <c r="O278" i="20"/>
  <c r="M266" i="20"/>
  <c r="K266" i="20"/>
  <c r="I266" i="20"/>
  <c r="G266" i="20"/>
  <c r="E266" i="20"/>
  <c r="X265" i="20"/>
  <c r="Y277" i="20"/>
  <c r="W265" i="20"/>
  <c r="U265" i="20"/>
  <c r="S265" i="20"/>
  <c r="Q265" i="20"/>
  <c r="N265" i="20"/>
  <c r="O277" i="20"/>
  <c r="M265" i="20"/>
  <c r="K265" i="20"/>
  <c r="I265" i="20"/>
  <c r="G265" i="20"/>
  <c r="E265" i="20"/>
  <c r="X264" i="20"/>
  <c r="Z264" i="20"/>
  <c r="AA276" i="20"/>
  <c r="W264" i="20"/>
  <c r="U264" i="20"/>
  <c r="S264" i="20"/>
  <c r="Q264" i="20"/>
  <c r="N264" i="20"/>
  <c r="O276" i="20"/>
  <c r="M264" i="20"/>
  <c r="K264" i="20"/>
  <c r="I264" i="20"/>
  <c r="G264" i="20"/>
  <c r="E264" i="20"/>
  <c r="X263" i="20"/>
  <c r="Y275" i="20"/>
  <c r="W263" i="20"/>
  <c r="U263" i="20"/>
  <c r="S263" i="20"/>
  <c r="Q263" i="20"/>
  <c r="N263" i="20"/>
  <c r="O275" i="20"/>
  <c r="M263" i="20"/>
  <c r="K263" i="20"/>
  <c r="I263" i="20"/>
  <c r="G263" i="20"/>
  <c r="E263" i="20"/>
  <c r="X262" i="20"/>
  <c r="Z262" i="20"/>
  <c r="W262" i="20"/>
  <c r="U262" i="20"/>
  <c r="S262" i="20"/>
  <c r="Q262" i="20"/>
  <c r="N262" i="20"/>
  <c r="O274" i="20"/>
  <c r="M262" i="20"/>
  <c r="K262" i="20"/>
  <c r="I262" i="20"/>
  <c r="G262" i="20"/>
  <c r="E262" i="20"/>
  <c r="X261" i="20"/>
  <c r="Y273" i="20"/>
  <c r="W261" i="20"/>
  <c r="U261" i="20"/>
  <c r="S261" i="20"/>
  <c r="Q261" i="20"/>
  <c r="N261" i="20"/>
  <c r="O273" i="20"/>
  <c r="M261" i="20"/>
  <c r="K261" i="20"/>
  <c r="I261" i="20"/>
  <c r="G261" i="20"/>
  <c r="E261" i="20"/>
  <c r="X260" i="20"/>
  <c r="Z260" i="20"/>
  <c r="AA272" i="20"/>
  <c r="W260" i="20"/>
  <c r="U260" i="20"/>
  <c r="S260" i="20"/>
  <c r="Q260" i="20"/>
  <c r="N260" i="20"/>
  <c r="O272" i="20"/>
  <c r="M260" i="20"/>
  <c r="K260" i="20"/>
  <c r="I260" i="20"/>
  <c r="G260" i="20"/>
  <c r="E260" i="20"/>
  <c r="Y282" i="20"/>
  <c r="Y272" i="20"/>
  <c r="Y274" i="20"/>
  <c r="Y280" i="20"/>
  <c r="AA274" i="20"/>
  <c r="Y276" i="20"/>
  <c r="Y278" i="20"/>
  <c r="Z261" i="20"/>
  <c r="AA273" i="20"/>
  <c r="Z263" i="20"/>
  <c r="AA275" i="20"/>
  <c r="Z265" i="20"/>
  <c r="AA277" i="20"/>
  <c r="Z267" i="20"/>
  <c r="AA279" i="20"/>
  <c r="Z269" i="20"/>
  <c r="AA281" i="20"/>
  <c r="Z271" i="20"/>
  <c r="AA283" i="20"/>
  <c r="R343" i="20"/>
  <c r="R344" i="20"/>
  <c r="R340" i="20"/>
  <c r="R341" i="20"/>
  <c r="R342" i="20"/>
  <c r="V338" i="20"/>
  <c r="V36" i="18"/>
  <c r="W37" i="18"/>
  <c r="T36" i="18"/>
  <c r="U36" i="18" s="1"/>
  <c r="R36" i="18"/>
  <c r="S37" i="18"/>
  <c r="P36" i="18"/>
  <c r="Q36" i="18" s="1"/>
  <c r="L36" i="18"/>
  <c r="M37" i="18"/>
  <c r="J36" i="18"/>
  <c r="N36" i="18" s="1"/>
  <c r="O36" i="18" s="1"/>
  <c r="H36" i="18"/>
  <c r="I37" i="18"/>
  <c r="F36" i="18"/>
  <c r="D36" i="18"/>
  <c r="E37" i="18"/>
  <c r="T338" i="20"/>
  <c r="R338" i="20"/>
  <c r="P338" i="20"/>
  <c r="L338" i="20"/>
  <c r="J338" i="20"/>
  <c r="H338" i="20"/>
  <c r="F338" i="20"/>
  <c r="S245" i="20"/>
  <c r="U245" i="20"/>
  <c r="W245" i="20"/>
  <c r="X245" i="20"/>
  <c r="Z245" i="20"/>
  <c r="I233" i="20"/>
  <c r="K233" i="20"/>
  <c r="M233" i="20"/>
  <c r="N233" i="20"/>
  <c r="Q233" i="20"/>
  <c r="S233" i="20"/>
  <c r="E234" i="20"/>
  <c r="E235" i="20"/>
  <c r="E236" i="20"/>
  <c r="E237" i="20"/>
  <c r="E238" i="20"/>
  <c r="E239" i="20"/>
  <c r="E240" i="20"/>
  <c r="E241" i="20"/>
  <c r="E242" i="20"/>
  <c r="E243" i="20"/>
  <c r="E244" i="20"/>
  <c r="E233" i="20"/>
  <c r="G233" i="20"/>
  <c r="G234" i="20"/>
  <c r="I234" i="20"/>
  <c r="K234" i="20"/>
  <c r="M234" i="20"/>
  <c r="N234" i="20"/>
  <c r="G235" i="20"/>
  <c r="I235" i="20"/>
  <c r="K235" i="20"/>
  <c r="M235" i="20"/>
  <c r="N235" i="20"/>
  <c r="G236" i="20"/>
  <c r="I236" i="20"/>
  <c r="K236" i="20"/>
  <c r="M236" i="20"/>
  <c r="N236" i="20"/>
  <c r="G237" i="20"/>
  <c r="I237" i="20"/>
  <c r="K237" i="20"/>
  <c r="M237" i="20"/>
  <c r="N237" i="20"/>
  <c r="G238" i="20"/>
  <c r="I238" i="20"/>
  <c r="K238" i="20"/>
  <c r="M238" i="20"/>
  <c r="N238" i="20"/>
  <c r="G239" i="20"/>
  <c r="I239" i="20"/>
  <c r="K239" i="20"/>
  <c r="M239" i="20"/>
  <c r="N239" i="20"/>
  <c r="G240" i="20"/>
  <c r="I240" i="20"/>
  <c r="K240" i="20"/>
  <c r="M240" i="20"/>
  <c r="N240" i="20"/>
  <c r="G241" i="20"/>
  <c r="I241" i="20"/>
  <c r="K241" i="20"/>
  <c r="M241" i="20"/>
  <c r="N241" i="20"/>
  <c r="G242" i="20"/>
  <c r="I242" i="20"/>
  <c r="K242" i="20"/>
  <c r="M242" i="20"/>
  <c r="N242" i="20"/>
  <c r="G243" i="20"/>
  <c r="I243" i="20"/>
  <c r="K243" i="20"/>
  <c r="M243" i="20"/>
  <c r="N243" i="20"/>
  <c r="G244" i="20"/>
  <c r="I244" i="20"/>
  <c r="K244" i="20"/>
  <c r="M244" i="20"/>
  <c r="N244" i="20"/>
  <c r="U233" i="20"/>
  <c r="W233" i="20"/>
  <c r="X259" i="20"/>
  <c r="Y271" i="20"/>
  <c r="W259" i="20"/>
  <c r="U259" i="20"/>
  <c r="S259" i="20"/>
  <c r="Q259" i="20"/>
  <c r="N259" i="20"/>
  <c r="O271" i="20"/>
  <c r="M259" i="20"/>
  <c r="K259" i="20"/>
  <c r="I259" i="20"/>
  <c r="G259" i="20"/>
  <c r="E259" i="20"/>
  <c r="X258" i="20"/>
  <c r="W258" i="20"/>
  <c r="U258" i="20"/>
  <c r="S258" i="20"/>
  <c r="Q258" i="20"/>
  <c r="N258" i="20"/>
  <c r="O270" i="20"/>
  <c r="M258" i="20"/>
  <c r="K258" i="20"/>
  <c r="I258" i="20"/>
  <c r="G258" i="20"/>
  <c r="E258" i="20"/>
  <c r="X257" i="20"/>
  <c r="Y269" i="20"/>
  <c r="W257" i="20"/>
  <c r="U257" i="20"/>
  <c r="S257" i="20"/>
  <c r="Q257" i="20"/>
  <c r="N257" i="20"/>
  <c r="O269" i="20"/>
  <c r="M257" i="20"/>
  <c r="K257" i="20"/>
  <c r="I257" i="20"/>
  <c r="G257" i="20"/>
  <c r="E257" i="20"/>
  <c r="X256" i="20"/>
  <c r="W256" i="20"/>
  <c r="U256" i="20"/>
  <c r="S256" i="20"/>
  <c r="Q256" i="20"/>
  <c r="N256" i="20"/>
  <c r="O268" i="20"/>
  <c r="M256" i="20"/>
  <c r="K256" i="20"/>
  <c r="I256" i="20"/>
  <c r="G256" i="20"/>
  <c r="E256" i="20"/>
  <c r="X255" i="20"/>
  <c r="Y267" i="20"/>
  <c r="W255" i="20"/>
  <c r="U255" i="20"/>
  <c r="S255" i="20"/>
  <c r="Q255" i="20"/>
  <c r="N255" i="20"/>
  <c r="O267" i="20"/>
  <c r="M255" i="20"/>
  <c r="K255" i="20"/>
  <c r="I255" i="20"/>
  <c r="G255" i="20"/>
  <c r="E255" i="20"/>
  <c r="X254" i="20"/>
  <c r="W254" i="20"/>
  <c r="U254" i="20"/>
  <c r="S254" i="20"/>
  <c r="Q254" i="20"/>
  <c r="N254" i="20"/>
  <c r="O266" i="20"/>
  <c r="M254" i="20"/>
  <c r="K254" i="20"/>
  <c r="I254" i="20"/>
  <c r="G254" i="20"/>
  <c r="E254" i="20"/>
  <c r="X253" i="20"/>
  <c r="Y265" i="20"/>
  <c r="W253" i="20"/>
  <c r="U253" i="20"/>
  <c r="S253" i="20"/>
  <c r="Q253" i="20"/>
  <c r="N253" i="20"/>
  <c r="O265" i="20"/>
  <c r="M253" i="20"/>
  <c r="K253" i="20"/>
  <c r="I253" i="20"/>
  <c r="G253" i="20"/>
  <c r="E253" i="20"/>
  <c r="X252" i="20"/>
  <c r="W252" i="20"/>
  <c r="U252" i="20"/>
  <c r="S252" i="20"/>
  <c r="Q252" i="20"/>
  <c r="N252" i="20"/>
  <c r="O264" i="20"/>
  <c r="M252" i="20"/>
  <c r="K252" i="20"/>
  <c r="I252" i="20"/>
  <c r="G252" i="20"/>
  <c r="E252" i="20"/>
  <c r="X251" i="20"/>
  <c r="Y263" i="20"/>
  <c r="W251" i="20"/>
  <c r="U251" i="20"/>
  <c r="S251" i="20"/>
  <c r="Q251" i="20"/>
  <c r="N251" i="20"/>
  <c r="O263" i="20"/>
  <c r="M251" i="20"/>
  <c r="K251" i="20"/>
  <c r="I251" i="20"/>
  <c r="G251" i="20"/>
  <c r="E251" i="20"/>
  <c r="X250" i="20"/>
  <c r="W250" i="20"/>
  <c r="U250" i="20"/>
  <c r="S250" i="20"/>
  <c r="Q250" i="20"/>
  <c r="N250" i="20"/>
  <c r="O262" i="20"/>
  <c r="M250" i="20"/>
  <c r="K250" i="20"/>
  <c r="I250" i="20"/>
  <c r="G250" i="20"/>
  <c r="E250" i="20"/>
  <c r="X249" i="20"/>
  <c r="Y261" i="20"/>
  <c r="W249" i="20"/>
  <c r="U249" i="20"/>
  <c r="S249" i="20"/>
  <c r="Q249" i="20"/>
  <c r="N249" i="20"/>
  <c r="O261" i="20"/>
  <c r="M249" i="20"/>
  <c r="K249" i="20"/>
  <c r="I249" i="20"/>
  <c r="G249" i="20"/>
  <c r="E249" i="20"/>
  <c r="X248" i="20"/>
  <c r="Y260" i="20"/>
  <c r="W248" i="20"/>
  <c r="U248" i="20"/>
  <c r="S248" i="20"/>
  <c r="Q248" i="20"/>
  <c r="N248" i="20"/>
  <c r="M248" i="20"/>
  <c r="K248" i="20"/>
  <c r="I248" i="20"/>
  <c r="G248" i="20"/>
  <c r="E248" i="20"/>
  <c r="Z252" i="20"/>
  <c r="AA264" i="20"/>
  <c r="Y264" i="20"/>
  <c r="Z256" i="20"/>
  <c r="AA268" i="20"/>
  <c r="Y268" i="20"/>
  <c r="Z250" i="20"/>
  <c r="AA262" i="20"/>
  <c r="Y262" i="20"/>
  <c r="Z254" i="20"/>
  <c r="AA266" i="20"/>
  <c r="Y266" i="20"/>
  <c r="Z258" i="20"/>
  <c r="AA270" i="20"/>
  <c r="Y270" i="20"/>
  <c r="N338" i="20"/>
  <c r="O260" i="20"/>
  <c r="Z248" i="20"/>
  <c r="X338" i="20"/>
  <c r="Z249" i="20"/>
  <c r="AA261" i="20"/>
  <c r="Z251" i="20"/>
  <c r="AA263" i="20"/>
  <c r="Z253" i="20"/>
  <c r="AA265" i="20"/>
  <c r="Z255" i="20"/>
  <c r="AA267" i="20"/>
  <c r="Z257" i="20"/>
  <c r="AA269" i="20"/>
  <c r="Z259" i="20"/>
  <c r="AA271" i="20"/>
  <c r="F341" i="20"/>
  <c r="H341" i="20"/>
  <c r="J341" i="20"/>
  <c r="L341" i="20"/>
  <c r="P341" i="20"/>
  <c r="T341" i="20"/>
  <c r="V341" i="20"/>
  <c r="D341" i="20"/>
  <c r="Z338" i="20"/>
  <c r="AA260" i="20"/>
  <c r="V35" i="18"/>
  <c r="T35" i="18"/>
  <c r="R35" i="18"/>
  <c r="R48" i="18" s="1"/>
  <c r="P35" i="18"/>
  <c r="Q35" i="18" s="1"/>
  <c r="L35" i="18"/>
  <c r="J35" i="18"/>
  <c r="H35" i="18"/>
  <c r="I36" i="18" s="1"/>
  <c r="F35" i="18"/>
  <c r="F48" i="18" s="1"/>
  <c r="D35" i="18"/>
  <c r="E36" i="18" s="1"/>
  <c r="J48" i="18"/>
  <c r="T48" i="18"/>
  <c r="D48" i="18"/>
  <c r="L48" i="18"/>
  <c r="M36" i="18"/>
  <c r="S36" i="18"/>
  <c r="V48" i="18"/>
  <c r="W36" i="18"/>
  <c r="X35" i="18"/>
  <c r="N35" i="18"/>
  <c r="N48" i="18" s="1"/>
  <c r="D33" i="18"/>
  <c r="X232" i="20"/>
  <c r="Z232" i="20"/>
  <c r="X222" i="20"/>
  <c r="X221" i="20"/>
  <c r="Z221" i="20"/>
  <c r="N202" i="20"/>
  <c r="N221" i="20"/>
  <c r="O233" i="20"/>
  <c r="E232" i="20"/>
  <c r="O254" i="20"/>
  <c r="X247" i="20"/>
  <c r="Y259" i="20"/>
  <c r="W247" i="20"/>
  <c r="U247" i="20"/>
  <c r="S247" i="20"/>
  <c r="Q247" i="20"/>
  <c r="N247" i="20"/>
  <c r="O259" i="20"/>
  <c r="M247" i="20"/>
  <c r="K247" i="20"/>
  <c r="I247" i="20"/>
  <c r="G247" i="20"/>
  <c r="E247" i="20"/>
  <c r="X246" i="20"/>
  <c r="W246" i="20"/>
  <c r="U246" i="20"/>
  <c r="S246" i="20"/>
  <c r="Q246" i="20"/>
  <c r="N246" i="20"/>
  <c r="O258" i="20"/>
  <c r="M246" i="20"/>
  <c r="K246" i="20"/>
  <c r="I246" i="20"/>
  <c r="G246" i="20"/>
  <c r="E246" i="20"/>
  <c r="Y257" i="20"/>
  <c r="Q245" i="20"/>
  <c r="N245" i="20"/>
  <c r="O257" i="20"/>
  <c r="M245" i="20"/>
  <c r="K245" i="20"/>
  <c r="I245" i="20"/>
  <c r="G245" i="20"/>
  <c r="E245" i="20"/>
  <c r="X244" i="20"/>
  <c r="W244" i="20"/>
  <c r="U244" i="20"/>
  <c r="S244" i="20"/>
  <c r="Q244" i="20"/>
  <c r="O256" i="20"/>
  <c r="X243" i="20"/>
  <c r="Y255" i="20"/>
  <c r="W243" i="20"/>
  <c r="U243" i="20"/>
  <c r="S243" i="20"/>
  <c r="Q243" i="20"/>
  <c r="O255" i="20"/>
  <c r="X242" i="20"/>
  <c r="W242" i="20"/>
  <c r="U242" i="20"/>
  <c r="S242" i="20"/>
  <c r="Q242" i="20"/>
  <c r="X241" i="20"/>
  <c r="Y253" i="20"/>
  <c r="W241" i="20"/>
  <c r="U241" i="20"/>
  <c r="S241" i="20"/>
  <c r="Q241" i="20"/>
  <c r="O253" i="20"/>
  <c r="X240" i="20"/>
  <c r="W240" i="20"/>
  <c r="U240" i="20"/>
  <c r="S240" i="20"/>
  <c r="Q240" i="20"/>
  <c r="O252" i="20"/>
  <c r="X239" i="20"/>
  <c r="Y251" i="20"/>
  <c r="W239" i="20"/>
  <c r="U239" i="20"/>
  <c r="S239" i="20"/>
  <c r="Q239" i="20"/>
  <c r="O251" i="20"/>
  <c r="X238" i="20"/>
  <c r="W238" i="20"/>
  <c r="U238" i="20"/>
  <c r="S238" i="20"/>
  <c r="Q238" i="20"/>
  <c r="O250" i="20"/>
  <c r="X237" i="20"/>
  <c r="Y249" i="20"/>
  <c r="W237" i="20"/>
  <c r="U237" i="20"/>
  <c r="S237" i="20"/>
  <c r="Q237" i="20"/>
  <c r="O249" i="20"/>
  <c r="X236" i="20"/>
  <c r="Z236" i="20"/>
  <c r="W236" i="20"/>
  <c r="U236" i="20"/>
  <c r="S236" i="20"/>
  <c r="Q236" i="20"/>
  <c r="Z242" i="20"/>
  <c r="AA254" i="20"/>
  <c r="Y254" i="20"/>
  <c r="Z246" i="20"/>
  <c r="AA258" i="20"/>
  <c r="Y258" i="20"/>
  <c r="Z238" i="20"/>
  <c r="AA250" i="20"/>
  <c r="Y250" i="20"/>
  <c r="N341" i="20"/>
  <c r="O248" i="20"/>
  <c r="Z244" i="20"/>
  <c r="AA256" i="20"/>
  <c r="Y256" i="20"/>
  <c r="AA248" i="20"/>
  <c r="Y248" i="20"/>
  <c r="Z240" i="20"/>
  <c r="AA252" i="20"/>
  <c r="Y252" i="20"/>
  <c r="Z237" i="20"/>
  <c r="AA249" i="20"/>
  <c r="Z239" i="20"/>
  <c r="AA251" i="20"/>
  <c r="Z241" i="20"/>
  <c r="AA253" i="20"/>
  <c r="Z243" i="20"/>
  <c r="AA255" i="20"/>
  <c r="AA257" i="20"/>
  <c r="Z247" i="20"/>
  <c r="AA259" i="20"/>
  <c r="V34" i="18"/>
  <c r="W35" i="18" s="1"/>
  <c r="T34" i="18"/>
  <c r="U34" i="18" s="1"/>
  <c r="R34" i="18"/>
  <c r="S35" i="18" s="1"/>
  <c r="P34" i="18"/>
  <c r="Q34" i="18" s="1"/>
  <c r="L34" i="18"/>
  <c r="M35" i="18" s="1"/>
  <c r="J34" i="18"/>
  <c r="K35" i="18" s="1"/>
  <c r="H34" i="18"/>
  <c r="F34" i="18"/>
  <c r="G35" i="18"/>
  <c r="D34" i="18"/>
  <c r="E35" i="18"/>
  <c r="N34" i="18"/>
  <c r="E210" i="20"/>
  <c r="I209" i="20"/>
  <c r="K209" i="20"/>
  <c r="M209" i="20"/>
  <c r="N209" i="20"/>
  <c r="Q209" i="20"/>
  <c r="S209" i="20"/>
  <c r="Q225" i="20"/>
  <c r="Q226" i="20"/>
  <c r="Q227" i="20"/>
  <c r="Q228" i="20"/>
  <c r="Q229" i="20"/>
  <c r="Q230" i="20"/>
  <c r="Q231" i="20"/>
  <c r="Q232" i="20"/>
  <c r="Q234" i="20"/>
  <c r="Q235" i="20"/>
  <c r="X235" i="20"/>
  <c r="W235" i="20"/>
  <c r="U235" i="20"/>
  <c r="S235" i="20"/>
  <c r="O247" i="20"/>
  <c r="X234" i="20"/>
  <c r="Y246" i="20"/>
  <c r="W234" i="20"/>
  <c r="U234" i="20"/>
  <c r="S234" i="20"/>
  <c r="O246" i="20"/>
  <c r="X233" i="20"/>
  <c r="Y245" i="20"/>
  <c r="O245" i="20"/>
  <c r="W232" i="20"/>
  <c r="U232" i="20"/>
  <c r="S232" i="20"/>
  <c r="N232" i="20"/>
  <c r="O244" i="20"/>
  <c r="M232" i="20"/>
  <c r="K232" i="20"/>
  <c r="I232" i="20"/>
  <c r="G232" i="20"/>
  <c r="X231" i="20"/>
  <c r="W231" i="20"/>
  <c r="U231" i="20"/>
  <c r="S231" i="20"/>
  <c r="N231" i="20"/>
  <c r="O243" i="20"/>
  <c r="M231" i="20"/>
  <c r="K231" i="20"/>
  <c r="I231" i="20"/>
  <c r="G231" i="20"/>
  <c r="E231" i="20"/>
  <c r="X230" i="20"/>
  <c r="Y242" i="20"/>
  <c r="W230" i="20"/>
  <c r="U230" i="20"/>
  <c r="S230" i="20"/>
  <c r="N230" i="20"/>
  <c r="O242" i="20"/>
  <c r="M230" i="20"/>
  <c r="K230" i="20"/>
  <c r="I230" i="20"/>
  <c r="G230" i="20"/>
  <c r="E230" i="20"/>
  <c r="X229" i="20"/>
  <c r="Y241" i="20"/>
  <c r="W229" i="20"/>
  <c r="U229" i="20"/>
  <c r="S229" i="20"/>
  <c r="N229" i="20"/>
  <c r="O241" i="20"/>
  <c r="M229" i="20"/>
  <c r="K229" i="20"/>
  <c r="I229" i="20"/>
  <c r="G229" i="20"/>
  <c r="E229" i="20"/>
  <c r="X228" i="20"/>
  <c r="W228" i="20"/>
  <c r="U228" i="20"/>
  <c r="S228" i="20"/>
  <c r="N228" i="20"/>
  <c r="O240" i="20"/>
  <c r="M228" i="20"/>
  <c r="K228" i="20"/>
  <c r="I228" i="20"/>
  <c r="G228" i="20"/>
  <c r="E228" i="20"/>
  <c r="X227" i="20"/>
  <c r="W227" i="20"/>
  <c r="U227" i="20"/>
  <c r="S227" i="20"/>
  <c r="N227" i="20"/>
  <c r="O239" i="20"/>
  <c r="M227" i="20"/>
  <c r="K227" i="20"/>
  <c r="I227" i="20"/>
  <c r="G227" i="20"/>
  <c r="E227" i="20"/>
  <c r="X226" i="20"/>
  <c r="Y238" i="20"/>
  <c r="W226" i="20"/>
  <c r="U226" i="20"/>
  <c r="S226" i="20"/>
  <c r="N226" i="20"/>
  <c r="O238" i="20"/>
  <c r="M226" i="20"/>
  <c r="K226" i="20"/>
  <c r="I226" i="20"/>
  <c r="G226" i="20"/>
  <c r="E226" i="20"/>
  <c r="X225" i="20"/>
  <c r="W225" i="20"/>
  <c r="U225" i="20"/>
  <c r="S225" i="20"/>
  <c r="N225" i="20"/>
  <c r="O237" i="20"/>
  <c r="M225" i="20"/>
  <c r="K225" i="20"/>
  <c r="I225" i="20"/>
  <c r="G225" i="20"/>
  <c r="E225" i="20"/>
  <c r="X224" i="20"/>
  <c r="W224" i="20"/>
  <c r="U224" i="20"/>
  <c r="S224" i="20"/>
  <c r="Q224" i="20"/>
  <c r="N224" i="20"/>
  <c r="O236" i="20"/>
  <c r="M224" i="20"/>
  <c r="K224" i="20"/>
  <c r="I224" i="20"/>
  <c r="G224" i="20"/>
  <c r="E224" i="20"/>
  <c r="Z229" i="20"/>
  <c r="AA241" i="20"/>
  <c r="Z231" i="20"/>
  <c r="AA243" i="20"/>
  <c r="Y243" i="20"/>
  <c r="Z233" i="20"/>
  <c r="AA245" i="20"/>
  <c r="Z235" i="20"/>
  <c r="AA247" i="20"/>
  <c r="Y247" i="20"/>
  <c r="Z224" i="20"/>
  <c r="AA236" i="20"/>
  <c r="Y236" i="20"/>
  <c r="Z228" i="20"/>
  <c r="AA240" i="20"/>
  <c r="Y240" i="20"/>
  <c r="AA244" i="20"/>
  <c r="Y244" i="20"/>
  <c r="Z225" i="20"/>
  <c r="AA237" i="20"/>
  <c r="Y237" i="20"/>
  <c r="Z227" i="20"/>
  <c r="AA239" i="20"/>
  <c r="Y239" i="20"/>
  <c r="Z226" i="20"/>
  <c r="AA238" i="20"/>
  <c r="Z234" i="20"/>
  <c r="AA246" i="20"/>
  <c r="Z230" i="20"/>
  <c r="AA242" i="20"/>
  <c r="V33" i="18"/>
  <c r="W34" i="18" s="1"/>
  <c r="T33" i="18"/>
  <c r="R33" i="18"/>
  <c r="P33" i="18"/>
  <c r="L33" i="18"/>
  <c r="M34" i="18" s="1"/>
  <c r="J33" i="18"/>
  <c r="H33" i="18"/>
  <c r="I34" i="18" s="1"/>
  <c r="F33" i="18"/>
  <c r="G34" i="18" s="1"/>
  <c r="E34" i="18"/>
  <c r="Q80" i="20"/>
  <c r="M80" i="20"/>
  <c r="Q91" i="20"/>
  <c r="Q90" i="20"/>
  <c r="Q89" i="20"/>
  <c r="Q88" i="20"/>
  <c r="Q87" i="20"/>
  <c r="Q86" i="20"/>
  <c r="Q85" i="20"/>
  <c r="Q84" i="20"/>
  <c r="Q83" i="20"/>
  <c r="Q82" i="20"/>
  <c r="Q81" i="20"/>
  <c r="M91" i="20"/>
  <c r="M90" i="20"/>
  <c r="M89" i="20"/>
  <c r="M88" i="20"/>
  <c r="M87" i="20"/>
  <c r="M86" i="20"/>
  <c r="M85" i="20"/>
  <c r="M84" i="20"/>
  <c r="M83" i="20"/>
  <c r="M82" i="20"/>
  <c r="M81" i="20"/>
  <c r="N68" i="20"/>
  <c r="N69" i="20"/>
  <c r="N70" i="20"/>
  <c r="N71" i="20"/>
  <c r="N72" i="20"/>
  <c r="N73" i="20"/>
  <c r="N74" i="20"/>
  <c r="N75" i="20"/>
  <c r="N76" i="20"/>
  <c r="N77" i="20"/>
  <c r="N78" i="20"/>
  <c r="N79" i="20"/>
  <c r="G80" i="20"/>
  <c r="G91" i="20"/>
  <c r="G90" i="20"/>
  <c r="G89" i="20"/>
  <c r="G88" i="20"/>
  <c r="G87" i="20"/>
  <c r="G86" i="20"/>
  <c r="G85" i="20"/>
  <c r="G84" i="20"/>
  <c r="G83" i="20"/>
  <c r="G82" i="20"/>
  <c r="G81" i="20"/>
  <c r="X8" i="20"/>
  <c r="Z8" i="20"/>
  <c r="P21" i="18"/>
  <c r="L21" i="18"/>
  <c r="F21" i="18"/>
  <c r="W173" i="20"/>
  <c r="X173" i="20"/>
  <c r="Z173" i="20"/>
  <c r="Q101" i="20"/>
  <c r="S101" i="20"/>
  <c r="U101" i="20"/>
  <c r="W101" i="20"/>
  <c r="X101" i="20"/>
  <c r="S89" i="20"/>
  <c r="U89" i="20"/>
  <c r="W89" i="20"/>
  <c r="X89" i="20"/>
  <c r="K77" i="20"/>
  <c r="S68" i="20"/>
  <c r="U68" i="20"/>
  <c r="W68" i="20"/>
  <c r="X68" i="20"/>
  <c r="K68" i="20"/>
  <c r="E65" i="20"/>
  <c r="K65" i="20"/>
  <c r="U53" i="20"/>
  <c r="W53" i="20"/>
  <c r="X53" i="20"/>
  <c r="Z53" i="20"/>
  <c r="Y101" i="20"/>
  <c r="Z101" i="20"/>
  <c r="Z89" i="20"/>
  <c r="Z68" i="20"/>
  <c r="E53" i="20"/>
  <c r="K53" i="20"/>
  <c r="AA101" i="20"/>
  <c r="V32" i="18"/>
  <c r="W33" i="18"/>
  <c r="V31" i="18"/>
  <c r="V30" i="18"/>
  <c r="V29" i="18"/>
  <c r="V28" i="18"/>
  <c r="V27" i="18"/>
  <c r="V26" i="18"/>
  <c r="V25" i="18"/>
  <c r="V24" i="18"/>
  <c r="V23" i="18"/>
  <c r="V22" i="18"/>
  <c r="V21" i="18"/>
  <c r="V20" i="18"/>
  <c r="V19" i="18"/>
  <c r="V18" i="18"/>
  <c r="V17" i="18"/>
  <c r="V16" i="18"/>
  <c r="T32" i="18"/>
  <c r="U33" i="18" s="1"/>
  <c r="T31" i="18"/>
  <c r="T30" i="18"/>
  <c r="T29" i="18"/>
  <c r="T28" i="18"/>
  <c r="T27" i="18"/>
  <c r="T26" i="18"/>
  <c r="T25" i="18"/>
  <c r="T24" i="18"/>
  <c r="T23" i="18"/>
  <c r="T22" i="18"/>
  <c r="T21" i="18"/>
  <c r="T20" i="18"/>
  <c r="T19" i="18"/>
  <c r="T18" i="18"/>
  <c r="T17" i="18"/>
  <c r="T16" i="18"/>
  <c r="R32" i="18"/>
  <c r="S33" i="18" s="1"/>
  <c r="R31" i="18"/>
  <c r="R30" i="18"/>
  <c r="R29" i="18"/>
  <c r="R28" i="18"/>
  <c r="R27" i="18"/>
  <c r="R26" i="18"/>
  <c r="R25" i="18"/>
  <c r="R24" i="18"/>
  <c r="R23" i="18"/>
  <c r="R22" i="18"/>
  <c r="R21" i="18"/>
  <c r="R20" i="18"/>
  <c r="R19" i="18"/>
  <c r="R18" i="18"/>
  <c r="R17" i="18"/>
  <c r="R16" i="18"/>
  <c r="P32" i="18"/>
  <c r="Q33" i="18" s="1"/>
  <c r="P31" i="18"/>
  <c r="P30" i="18"/>
  <c r="P29" i="18"/>
  <c r="P28" i="18"/>
  <c r="P27" i="18"/>
  <c r="P26" i="18"/>
  <c r="P25" i="18"/>
  <c r="P24" i="18"/>
  <c r="P23" i="18"/>
  <c r="P22" i="18"/>
  <c r="Q22" i="18"/>
  <c r="L32" i="18"/>
  <c r="M33" i="18"/>
  <c r="L31" i="18"/>
  <c r="L30" i="18"/>
  <c r="L29" i="18"/>
  <c r="L28" i="18"/>
  <c r="L27" i="18"/>
  <c r="L26" i="18"/>
  <c r="L25" i="18"/>
  <c r="L24" i="18"/>
  <c r="L23" i="18"/>
  <c r="L22" i="18"/>
  <c r="M22" i="18" s="1"/>
  <c r="J32" i="18"/>
  <c r="K33" i="18" s="1"/>
  <c r="J31" i="18"/>
  <c r="J30" i="18"/>
  <c r="J29" i="18"/>
  <c r="J28" i="18"/>
  <c r="J27" i="18"/>
  <c r="J26" i="18"/>
  <c r="J25" i="18"/>
  <c r="J24" i="18"/>
  <c r="J23" i="18"/>
  <c r="J22" i="18"/>
  <c r="J21" i="18"/>
  <c r="N21" i="18" s="1"/>
  <c r="J20" i="18"/>
  <c r="J19" i="18"/>
  <c r="J18" i="18"/>
  <c r="J17" i="18"/>
  <c r="J16" i="18"/>
  <c r="H32" i="18"/>
  <c r="I33" i="18" s="1"/>
  <c r="H31" i="18"/>
  <c r="H30" i="18"/>
  <c r="H29" i="18"/>
  <c r="H28" i="18"/>
  <c r="H27" i="18"/>
  <c r="H26" i="18"/>
  <c r="H25" i="18"/>
  <c r="F32" i="18"/>
  <c r="G33" i="18" s="1"/>
  <c r="F31" i="18"/>
  <c r="F30" i="18"/>
  <c r="F29" i="18"/>
  <c r="F28" i="18"/>
  <c r="F27" i="18"/>
  <c r="F26" i="18"/>
  <c r="F25" i="18"/>
  <c r="F24" i="18"/>
  <c r="F23" i="18"/>
  <c r="F22" i="18"/>
  <c r="G22" i="18"/>
  <c r="D32" i="18"/>
  <c r="E33" i="18"/>
  <c r="D31" i="18"/>
  <c r="D30" i="18"/>
  <c r="D29" i="18"/>
  <c r="D28" i="18"/>
  <c r="D27" i="18"/>
  <c r="D26" i="18"/>
  <c r="D25" i="18"/>
  <c r="D24" i="18"/>
  <c r="D23" i="18"/>
  <c r="D22" i="18"/>
  <c r="D21" i="18"/>
  <c r="D20" i="18"/>
  <c r="D19" i="18"/>
  <c r="D18" i="18"/>
  <c r="D17" i="18"/>
  <c r="D16" i="18"/>
  <c r="N197" i="20"/>
  <c r="O209" i="20"/>
  <c r="X223" i="20"/>
  <c r="Y235" i="20"/>
  <c r="W223" i="20"/>
  <c r="U223" i="20"/>
  <c r="S223" i="20"/>
  <c r="Q223" i="20"/>
  <c r="N223" i="20"/>
  <c r="O235" i="20"/>
  <c r="M223" i="20"/>
  <c r="K223" i="20"/>
  <c r="I223" i="20"/>
  <c r="G223" i="20"/>
  <c r="E223" i="20"/>
  <c r="W222" i="20"/>
  <c r="U222" i="20"/>
  <c r="S222" i="20"/>
  <c r="Q222" i="20"/>
  <c r="N222" i="20"/>
  <c r="O234" i="20"/>
  <c r="M222" i="20"/>
  <c r="K222" i="20"/>
  <c r="I222" i="20"/>
  <c r="G222" i="20"/>
  <c r="E222" i="20"/>
  <c r="Y233" i="20"/>
  <c r="W221" i="20"/>
  <c r="U221" i="20"/>
  <c r="S221" i="20"/>
  <c r="Q221" i="20"/>
  <c r="M221" i="20"/>
  <c r="K221" i="20"/>
  <c r="I221" i="20"/>
  <c r="G221" i="20"/>
  <c r="E221" i="20"/>
  <c r="X220" i="20"/>
  <c r="W220" i="20"/>
  <c r="U220" i="20"/>
  <c r="S220" i="20"/>
  <c r="Q220" i="20"/>
  <c r="N220" i="20"/>
  <c r="O232" i="20"/>
  <c r="M220" i="20"/>
  <c r="K220" i="20"/>
  <c r="I220" i="20"/>
  <c r="G220" i="20"/>
  <c r="E220" i="20"/>
  <c r="X219" i="20"/>
  <c r="Y231" i="20"/>
  <c r="W219" i="20"/>
  <c r="U219" i="20"/>
  <c r="S219" i="20"/>
  <c r="Q219" i="20"/>
  <c r="N219" i="20"/>
  <c r="O231" i="20"/>
  <c r="M219" i="20"/>
  <c r="K219" i="20"/>
  <c r="I219" i="20"/>
  <c r="G219" i="20"/>
  <c r="E219" i="20"/>
  <c r="X218" i="20"/>
  <c r="W218" i="20"/>
  <c r="U218" i="20"/>
  <c r="S218" i="20"/>
  <c r="Q218" i="20"/>
  <c r="N218" i="20"/>
  <c r="O230" i="20"/>
  <c r="M218" i="20"/>
  <c r="K218" i="20"/>
  <c r="I218" i="20"/>
  <c r="G218" i="20"/>
  <c r="E218" i="20"/>
  <c r="X217" i="20"/>
  <c r="Y229" i="20"/>
  <c r="W217" i="20"/>
  <c r="U217" i="20"/>
  <c r="S217" i="20"/>
  <c r="Q217" i="20"/>
  <c r="N217" i="20"/>
  <c r="O229" i="20"/>
  <c r="M217" i="20"/>
  <c r="K217" i="20"/>
  <c r="I217" i="20"/>
  <c r="G217" i="20"/>
  <c r="E217" i="20"/>
  <c r="X216" i="20"/>
  <c r="W216" i="20"/>
  <c r="U216" i="20"/>
  <c r="S216" i="20"/>
  <c r="Q216" i="20"/>
  <c r="N216" i="20"/>
  <c r="O228" i="20"/>
  <c r="M216" i="20"/>
  <c r="K216" i="20"/>
  <c r="I216" i="20"/>
  <c r="G216" i="20"/>
  <c r="E216" i="20"/>
  <c r="X215" i="20"/>
  <c r="Y227" i="20"/>
  <c r="W215" i="20"/>
  <c r="U215" i="20"/>
  <c r="S215" i="20"/>
  <c r="Q215" i="20"/>
  <c r="N215" i="20"/>
  <c r="O227" i="20"/>
  <c r="M215" i="20"/>
  <c r="K215" i="20"/>
  <c r="I215" i="20"/>
  <c r="G215" i="20"/>
  <c r="E215" i="20"/>
  <c r="X214" i="20"/>
  <c r="W214" i="20"/>
  <c r="U214" i="20"/>
  <c r="S214" i="20"/>
  <c r="Q214" i="20"/>
  <c r="N214" i="20"/>
  <c r="O226" i="20"/>
  <c r="M214" i="20"/>
  <c r="K214" i="20"/>
  <c r="I214" i="20"/>
  <c r="G214" i="20"/>
  <c r="E214" i="20"/>
  <c r="X213" i="20"/>
  <c r="Y225" i="20"/>
  <c r="W213" i="20"/>
  <c r="U213" i="20"/>
  <c r="S213" i="20"/>
  <c r="Q213" i="20"/>
  <c r="N213" i="20"/>
  <c r="O225" i="20"/>
  <c r="M213" i="20"/>
  <c r="K213" i="20"/>
  <c r="I213" i="20"/>
  <c r="G213" i="20"/>
  <c r="E213" i="20"/>
  <c r="X212" i="20"/>
  <c r="W212" i="20"/>
  <c r="U212" i="20"/>
  <c r="S212" i="20"/>
  <c r="Q212" i="20"/>
  <c r="N212" i="20"/>
  <c r="O224" i="20"/>
  <c r="M212" i="20"/>
  <c r="K212" i="20"/>
  <c r="I212" i="20"/>
  <c r="G212" i="20"/>
  <c r="E212" i="20"/>
  <c r="Z222" i="20"/>
  <c r="AA234" i="20"/>
  <c r="Y234" i="20"/>
  <c r="Z214" i="20"/>
  <c r="AA226" i="20"/>
  <c r="Y226" i="20"/>
  <c r="Z218" i="20"/>
  <c r="AA230" i="20"/>
  <c r="Y230" i="20"/>
  <c r="Z212" i="20"/>
  <c r="AA224" i="20"/>
  <c r="Y224" i="20"/>
  <c r="Z216" i="20"/>
  <c r="AA228" i="20"/>
  <c r="Y228" i="20"/>
  <c r="Z220" i="20"/>
  <c r="AA232" i="20"/>
  <c r="Y232" i="20"/>
  <c r="Z213" i="20"/>
  <c r="AA225" i="20"/>
  <c r="Z215" i="20"/>
  <c r="AA227" i="20"/>
  <c r="Z217" i="20"/>
  <c r="AA229" i="20"/>
  <c r="Z219" i="20"/>
  <c r="AA231" i="20"/>
  <c r="AA233" i="20"/>
  <c r="Z223" i="20"/>
  <c r="AA235" i="20"/>
  <c r="X32" i="18"/>
  <c r="W32" i="18"/>
  <c r="U32" i="18"/>
  <c r="S32" i="18"/>
  <c r="Q32" i="18"/>
  <c r="N32" i="18"/>
  <c r="M32" i="18"/>
  <c r="K32" i="18"/>
  <c r="I32" i="18"/>
  <c r="G32" i="18"/>
  <c r="E32" i="18"/>
  <c r="Z32" i="18"/>
  <c r="N208" i="20"/>
  <c r="O220" i="20"/>
  <c r="Q173" i="20"/>
  <c r="S173" i="20"/>
  <c r="U173" i="20"/>
  <c r="O214" i="20"/>
  <c r="X211" i="20"/>
  <c r="W211" i="20"/>
  <c r="U211" i="20"/>
  <c r="S211" i="20"/>
  <c r="Q211" i="20"/>
  <c r="N211" i="20"/>
  <c r="M211" i="20"/>
  <c r="K211" i="20"/>
  <c r="I211" i="20"/>
  <c r="G211" i="20"/>
  <c r="E211" i="20"/>
  <c r="X210" i="20"/>
  <c r="W210" i="20"/>
  <c r="U210" i="20"/>
  <c r="S210" i="20"/>
  <c r="Q210" i="20"/>
  <c r="N210" i="20"/>
  <c r="M210" i="20"/>
  <c r="K210" i="20"/>
  <c r="I210" i="20"/>
  <c r="G210" i="20"/>
  <c r="X209" i="20"/>
  <c r="W209" i="20"/>
  <c r="U209" i="20"/>
  <c r="G209" i="20"/>
  <c r="E209" i="20"/>
  <c r="X208" i="20"/>
  <c r="W208" i="20"/>
  <c r="U208" i="20"/>
  <c r="S208" i="20"/>
  <c r="Q208" i="20"/>
  <c r="M208" i="20"/>
  <c r="K208" i="20"/>
  <c r="I208" i="20"/>
  <c r="G208" i="20"/>
  <c r="E208" i="20"/>
  <c r="X207" i="20"/>
  <c r="Y219" i="20"/>
  <c r="W207" i="20"/>
  <c r="U207" i="20"/>
  <c r="S207" i="20"/>
  <c r="Q207" i="20"/>
  <c r="N207" i="20"/>
  <c r="O219" i="20"/>
  <c r="M207" i="20"/>
  <c r="K207" i="20"/>
  <c r="I207" i="20"/>
  <c r="G207" i="20"/>
  <c r="E207" i="20"/>
  <c r="X206" i="20"/>
  <c r="W206" i="20"/>
  <c r="U206" i="20"/>
  <c r="S206" i="20"/>
  <c r="Q206" i="20"/>
  <c r="N206" i="20"/>
  <c r="O218" i="20"/>
  <c r="M206" i="20"/>
  <c r="K206" i="20"/>
  <c r="I206" i="20"/>
  <c r="G206" i="20"/>
  <c r="E206" i="20"/>
  <c r="X205" i="20"/>
  <c r="Y217" i="20"/>
  <c r="W205" i="20"/>
  <c r="U205" i="20"/>
  <c r="S205" i="20"/>
  <c r="Q205" i="20"/>
  <c r="N205" i="20"/>
  <c r="O217" i="20"/>
  <c r="M205" i="20"/>
  <c r="K205" i="20"/>
  <c r="I205" i="20"/>
  <c r="G205" i="20"/>
  <c r="E205" i="20"/>
  <c r="X204" i="20"/>
  <c r="W204" i="20"/>
  <c r="U204" i="20"/>
  <c r="S204" i="20"/>
  <c r="Q204" i="20"/>
  <c r="N204" i="20"/>
  <c r="O216" i="20"/>
  <c r="M204" i="20"/>
  <c r="K204" i="20"/>
  <c r="I204" i="20"/>
  <c r="G204" i="20"/>
  <c r="E204" i="20"/>
  <c r="X203" i="20"/>
  <c r="Y215" i="20"/>
  <c r="W203" i="20"/>
  <c r="U203" i="20"/>
  <c r="S203" i="20"/>
  <c r="Q203" i="20"/>
  <c r="N203" i="20"/>
  <c r="O215" i="20"/>
  <c r="M203" i="20"/>
  <c r="K203" i="20"/>
  <c r="I203" i="20"/>
  <c r="G203" i="20"/>
  <c r="E203" i="20"/>
  <c r="X202" i="20"/>
  <c r="W202" i="20"/>
  <c r="U202" i="20"/>
  <c r="S202" i="20"/>
  <c r="Q202" i="20"/>
  <c r="M202" i="20"/>
  <c r="K202" i="20"/>
  <c r="I202" i="20"/>
  <c r="G202" i="20"/>
  <c r="E202" i="20"/>
  <c r="X201" i="20"/>
  <c r="Y213" i="20"/>
  <c r="W201" i="20"/>
  <c r="U201" i="20"/>
  <c r="S201" i="20"/>
  <c r="Q201" i="20"/>
  <c r="N201" i="20"/>
  <c r="O213" i="20"/>
  <c r="M201" i="20"/>
  <c r="K201" i="20"/>
  <c r="I201" i="20"/>
  <c r="G201" i="20"/>
  <c r="E201" i="20"/>
  <c r="X200" i="20"/>
  <c r="W200" i="20"/>
  <c r="U200" i="20"/>
  <c r="S200" i="20"/>
  <c r="Q200" i="20"/>
  <c r="N200" i="20"/>
  <c r="M200" i="20"/>
  <c r="K200" i="20"/>
  <c r="I200" i="20"/>
  <c r="G200" i="20"/>
  <c r="E200" i="20"/>
  <c r="O212" i="20"/>
  <c r="Z202" i="20"/>
  <c r="AA214" i="20"/>
  <c r="Y214" i="20"/>
  <c r="Z206" i="20"/>
  <c r="AA218" i="20"/>
  <c r="Y218" i="20"/>
  <c r="Y221" i="20"/>
  <c r="Z208" i="20"/>
  <c r="AA220" i="20"/>
  <c r="Y220" i="20"/>
  <c r="O223" i="20"/>
  <c r="Z204" i="20"/>
  <c r="AA216" i="20"/>
  <c r="Y216" i="20"/>
  <c r="O222" i="20"/>
  <c r="Y223" i="20"/>
  <c r="Z200" i="20"/>
  <c r="Y212" i="20"/>
  <c r="O221" i="20"/>
  <c r="Z210" i="20"/>
  <c r="Y222" i="20"/>
  <c r="Z201" i="20"/>
  <c r="AA213" i="20"/>
  <c r="Z203" i="20"/>
  <c r="AA215" i="20"/>
  <c r="Z205" i="20"/>
  <c r="AA217" i="20"/>
  <c r="Z207" i="20"/>
  <c r="AA219" i="20"/>
  <c r="Z209" i="20"/>
  <c r="Z211" i="20"/>
  <c r="N31" i="18"/>
  <c r="O32" i="18" s="1"/>
  <c r="X31" i="18"/>
  <c r="Z31" i="18" s="1"/>
  <c r="W31" i="18"/>
  <c r="U31" i="18"/>
  <c r="S31" i="18"/>
  <c r="Q31" i="18"/>
  <c r="M31" i="18"/>
  <c r="K31" i="18"/>
  <c r="I31" i="18"/>
  <c r="G31" i="18"/>
  <c r="E31" i="18"/>
  <c r="AA212" i="20"/>
  <c r="AA221" i="20"/>
  <c r="AA223" i="20"/>
  <c r="AA222" i="20"/>
  <c r="N199" i="20"/>
  <c r="O211" i="20"/>
  <c r="N98" i="20"/>
  <c r="N198" i="20"/>
  <c r="O210" i="20"/>
  <c r="X199" i="20"/>
  <c r="Y211" i="20"/>
  <c r="W199" i="20"/>
  <c r="U199" i="20"/>
  <c r="S199" i="20"/>
  <c r="Q199" i="20"/>
  <c r="M199" i="20"/>
  <c r="K199" i="20"/>
  <c r="I199" i="20"/>
  <c r="G199" i="20"/>
  <c r="E199" i="20"/>
  <c r="X198" i="20"/>
  <c r="W198" i="20"/>
  <c r="U198" i="20"/>
  <c r="S198" i="20"/>
  <c r="Q198" i="20"/>
  <c r="M198" i="20"/>
  <c r="K198" i="20"/>
  <c r="I198" i="20"/>
  <c r="G198" i="20"/>
  <c r="E198" i="20"/>
  <c r="X197" i="20"/>
  <c r="Y209" i="20"/>
  <c r="W197" i="20"/>
  <c r="U197" i="20"/>
  <c r="S197" i="20"/>
  <c r="Q197" i="20"/>
  <c r="M197" i="20"/>
  <c r="K197" i="20"/>
  <c r="I197" i="20"/>
  <c r="G197" i="20"/>
  <c r="E197" i="20"/>
  <c r="Z198" i="20"/>
  <c r="AA210" i="20"/>
  <c r="Y210" i="20"/>
  <c r="Z197" i="20"/>
  <c r="AA209" i="20"/>
  <c r="Z199" i="20"/>
  <c r="AA211" i="20"/>
  <c r="N81" i="20"/>
  <c r="O81" i="20"/>
  <c r="N82" i="20"/>
  <c r="O82" i="20"/>
  <c r="N83" i="20"/>
  <c r="O83" i="20"/>
  <c r="N84" i="20"/>
  <c r="O84" i="20"/>
  <c r="N85" i="20"/>
  <c r="O85" i="20"/>
  <c r="N86" i="20"/>
  <c r="N87" i="20"/>
  <c r="O87" i="20"/>
  <c r="N88" i="20"/>
  <c r="O88" i="20"/>
  <c r="N89" i="20"/>
  <c r="O89" i="20"/>
  <c r="N90" i="20"/>
  <c r="O90" i="20"/>
  <c r="N91" i="20"/>
  <c r="O91" i="20"/>
  <c r="N92" i="20"/>
  <c r="N93" i="20"/>
  <c r="N94" i="20"/>
  <c r="O94" i="20"/>
  <c r="N95" i="20"/>
  <c r="N96" i="20"/>
  <c r="O96" i="20"/>
  <c r="N97" i="20"/>
  <c r="N99" i="20"/>
  <c r="N100" i="20"/>
  <c r="N101" i="20"/>
  <c r="N102" i="20"/>
  <c r="N103" i="20"/>
  <c r="N104" i="20"/>
  <c r="N105" i="20"/>
  <c r="N106" i="20"/>
  <c r="N107" i="20"/>
  <c r="N108" i="20"/>
  <c r="N109" i="20"/>
  <c r="N110" i="20"/>
  <c r="O110" i="20"/>
  <c r="N111" i="20"/>
  <c r="O111" i="20"/>
  <c r="N112" i="20"/>
  <c r="O112" i="20"/>
  <c r="N113" i="20"/>
  <c r="O113" i="20"/>
  <c r="N114" i="20"/>
  <c r="O114" i="20"/>
  <c r="N115" i="20"/>
  <c r="O115" i="20"/>
  <c r="N116" i="20"/>
  <c r="O116" i="20"/>
  <c r="N117" i="20"/>
  <c r="O117" i="20"/>
  <c r="N118" i="20"/>
  <c r="O118" i="20"/>
  <c r="N119" i="20"/>
  <c r="O119" i="20"/>
  <c r="N120" i="20"/>
  <c r="O120" i="20"/>
  <c r="N121" i="20"/>
  <c r="O121" i="20"/>
  <c r="N122" i="20"/>
  <c r="O122" i="20"/>
  <c r="N123" i="20"/>
  <c r="O123" i="20"/>
  <c r="N124" i="20"/>
  <c r="O124" i="20"/>
  <c r="N125" i="20"/>
  <c r="O125" i="20"/>
  <c r="N126" i="20"/>
  <c r="N127" i="20"/>
  <c r="O127" i="20"/>
  <c r="N128" i="20"/>
  <c r="N129" i="20"/>
  <c r="O129" i="20"/>
  <c r="N130" i="20"/>
  <c r="O130" i="20"/>
  <c r="N131" i="20"/>
  <c r="O131" i="20"/>
  <c r="N132" i="20"/>
  <c r="O132" i="20"/>
  <c r="N133" i="20"/>
  <c r="O133" i="20"/>
  <c r="N134" i="20"/>
  <c r="O134" i="20"/>
  <c r="N135" i="20"/>
  <c r="O135" i="20"/>
  <c r="N136" i="20"/>
  <c r="O136" i="20"/>
  <c r="N137" i="20"/>
  <c r="O137" i="20"/>
  <c r="N138" i="20"/>
  <c r="O138" i="20"/>
  <c r="N139" i="20"/>
  <c r="O139" i="20"/>
  <c r="N140" i="20"/>
  <c r="O140" i="20"/>
  <c r="N141" i="20"/>
  <c r="O141" i="20"/>
  <c r="N142" i="20"/>
  <c r="O142" i="20"/>
  <c r="N143" i="20"/>
  <c r="O143" i="20"/>
  <c r="N144" i="20"/>
  <c r="O144" i="20"/>
  <c r="N145" i="20"/>
  <c r="O145" i="20"/>
  <c r="N146" i="20"/>
  <c r="O146" i="20"/>
  <c r="N147" i="20"/>
  <c r="O147" i="20"/>
  <c r="N148" i="20"/>
  <c r="O148" i="20"/>
  <c r="N149" i="20"/>
  <c r="O149" i="20"/>
  <c r="N150" i="20"/>
  <c r="O150" i="20"/>
  <c r="N151" i="20"/>
  <c r="O151" i="20"/>
  <c r="N152" i="20"/>
  <c r="N153" i="20"/>
  <c r="O153" i="20"/>
  <c r="N154" i="20"/>
  <c r="O154" i="20"/>
  <c r="N155" i="20"/>
  <c r="N156" i="20"/>
  <c r="O156" i="20"/>
  <c r="N157" i="20"/>
  <c r="O157" i="20"/>
  <c r="N158" i="20"/>
  <c r="O158" i="20"/>
  <c r="N159" i="20"/>
  <c r="O159" i="20"/>
  <c r="N160" i="20"/>
  <c r="O160" i="20"/>
  <c r="N161" i="20"/>
  <c r="O161" i="20"/>
  <c r="N162" i="20"/>
  <c r="O162" i="20"/>
  <c r="N163" i="20"/>
  <c r="O163" i="20"/>
  <c r="N164" i="20"/>
  <c r="O164" i="20"/>
  <c r="N165" i="20"/>
  <c r="O165" i="20"/>
  <c r="N166" i="20"/>
  <c r="N167" i="20"/>
  <c r="O167" i="20"/>
  <c r="N168" i="20"/>
  <c r="O168" i="20"/>
  <c r="N169" i="20"/>
  <c r="O169" i="20"/>
  <c r="N170" i="20"/>
  <c r="N171" i="20"/>
  <c r="N172" i="20"/>
  <c r="O172" i="20"/>
  <c r="N173" i="20"/>
  <c r="O173" i="20"/>
  <c r="N174" i="20"/>
  <c r="N175" i="20"/>
  <c r="O175" i="20"/>
  <c r="N176" i="20"/>
  <c r="O176" i="20"/>
  <c r="N177" i="20"/>
  <c r="O177" i="20"/>
  <c r="N178" i="20"/>
  <c r="N179" i="20"/>
  <c r="O179" i="20"/>
  <c r="N180" i="20"/>
  <c r="O180" i="20"/>
  <c r="N181" i="20"/>
  <c r="O181" i="20"/>
  <c r="N182" i="20"/>
  <c r="N183" i="20"/>
  <c r="O183" i="20"/>
  <c r="N184" i="20"/>
  <c r="O184" i="20"/>
  <c r="N185" i="20"/>
  <c r="O197" i="20"/>
  <c r="N186" i="20"/>
  <c r="O198" i="20"/>
  <c r="N187" i="20"/>
  <c r="O199" i="20"/>
  <c r="N188" i="20"/>
  <c r="O188" i="20"/>
  <c r="N189" i="20"/>
  <c r="O201" i="20"/>
  <c r="N190" i="20"/>
  <c r="O202" i="20"/>
  <c r="N191" i="20"/>
  <c r="O203" i="20"/>
  <c r="N192" i="20"/>
  <c r="O204" i="20"/>
  <c r="N193" i="20"/>
  <c r="O205" i="20"/>
  <c r="N194" i="20"/>
  <c r="O206" i="20"/>
  <c r="N195" i="20"/>
  <c r="O207" i="20"/>
  <c r="N196" i="20"/>
  <c r="O208" i="20"/>
  <c r="N80" i="20"/>
  <c r="O126" i="20"/>
  <c r="N23" i="18"/>
  <c r="N24" i="18"/>
  <c r="N25" i="18"/>
  <c r="N26" i="18"/>
  <c r="N27" i="18"/>
  <c r="N28" i="18"/>
  <c r="N29" i="18"/>
  <c r="N30" i="18"/>
  <c r="O31" i="18"/>
  <c r="N22" i="18"/>
  <c r="O102" i="20"/>
  <c r="O95" i="20"/>
  <c r="O92" i="20"/>
  <c r="O80" i="20"/>
  <c r="O98" i="20"/>
  <c r="O86" i="20"/>
  <c r="O99" i="20"/>
  <c r="O187" i="20"/>
  <c r="O171" i="20"/>
  <c r="O152" i="20"/>
  <c r="O155" i="20"/>
  <c r="O128" i="20"/>
  <c r="O107" i="20"/>
  <c r="O192" i="20"/>
  <c r="O195" i="20"/>
  <c r="O189" i="20"/>
  <c r="O104" i="20"/>
  <c r="O103" i="20"/>
  <c r="O196" i="20"/>
  <c r="O108" i="20"/>
  <c r="O106" i="20"/>
  <c r="O100" i="20"/>
  <c r="O200" i="20"/>
  <c r="O193" i="20"/>
  <c r="O185" i="20"/>
  <c r="O191" i="20"/>
  <c r="O109" i="20"/>
  <c r="O105" i="20"/>
  <c r="O101" i="20"/>
  <c r="O93" i="20"/>
  <c r="O97" i="20"/>
  <c r="O166" i="20"/>
  <c r="O170" i="20"/>
  <c r="O174" i="20"/>
  <c r="O178" i="20"/>
  <c r="O182" i="20"/>
  <c r="O186" i="20"/>
  <c r="O190" i="20"/>
  <c r="O194" i="20"/>
  <c r="O30" i="18"/>
  <c r="O29" i="18"/>
  <c r="O28" i="18"/>
  <c r="O27" i="18"/>
  <c r="O26" i="18"/>
  <c r="O25" i="18"/>
  <c r="O24" i="18"/>
  <c r="O23" i="18"/>
  <c r="X196" i="20"/>
  <c r="X195" i="20"/>
  <c r="X194" i="20"/>
  <c r="X193" i="20"/>
  <c r="X192" i="20"/>
  <c r="X191" i="20"/>
  <c r="X190" i="20"/>
  <c r="X189" i="20"/>
  <c r="X188" i="20"/>
  <c r="X187" i="20"/>
  <c r="X186" i="20"/>
  <c r="X185" i="20"/>
  <c r="X184" i="20"/>
  <c r="Z184" i="20"/>
  <c r="X183" i="20"/>
  <c r="Z183" i="20"/>
  <c r="X182" i="20"/>
  <c r="Z182" i="20"/>
  <c r="X181" i="20"/>
  <c r="Z181" i="20"/>
  <c r="X180" i="20"/>
  <c r="Z180" i="20"/>
  <c r="X179" i="20"/>
  <c r="Z179" i="20"/>
  <c r="X178" i="20"/>
  <c r="Z178" i="20"/>
  <c r="X177" i="20"/>
  <c r="Z177" i="20"/>
  <c r="X176" i="20"/>
  <c r="X175" i="20"/>
  <c r="Z175" i="20"/>
  <c r="X174" i="20"/>
  <c r="Z174" i="20"/>
  <c r="X172" i="20"/>
  <c r="Z172" i="20"/>
  <c r="X171" i="20"/>
  <c r="Z171" i="20"/>
  <c r="X170" i="20"/>
  <c r="Z170" i="20"/>
  <c r="X169" i="20"/>
  <c r="Z169" i="20"/>
  <c r="X168" i="20"/>
  <c r="Z168" i="20"/>
  <c r="X167" i="20"/>
  <c r="Z167" i="20"/>
  <c r="X166" i="20"/>
  <c r="Z166" i="20"/>
  <c r="X165" i="20"/>
  <c r="Z165" i="20"/>
  <c r="X164" i="20"/>
  <c r="X163" i="20"/>
  <c r="Z163" i="20"/>
  <c r="X162" i="20"/>
  <c r="Z162" i="20"/>
  <c r="X161" i="20"/>
  <c r="Y173"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Z149" i="20"/>
  <c r="X148" i="20"/>
  <c r="Z148" i="20"/>
  <c r="X147" i="20"/>
  <c r="Z147" i="20"/>
  <c r="X146" i="20"/>
  <c r="Z146" i="20"/>
  <c r="X145" i="20"/>
  <c r="Z145" i="20"/>
  <c r="X144" i="20"/>
  <c r="Z144" i="20"/>
  <c r="X143" i="20"/>
  <c r="Z143" i="20"/>
  <c r="X142" i="20"/>
  <c r="Z142" i="20"/>
  <c r="X141" i="20"/>
  <c r="Z141" i="20"/>
  <c r="X140" i="20"/>
  <c r="Z140" i="20"/>
  <c r="X139" i="20"/>
  <c r="Z139" i="20"/>
  <c r="X138" i="20"/>
  <c r="Z138" i="20"/>
  <c r="X137" i="20"/>
  <c r="Z137"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Z125" i="20"/>
  <c r="X124" i="20"/>
  <c r="Z124" i="20"/>
  <c r="X123" i="20"/>
  <c r="Z123" i="20"/>
  <c r="X122" i="20"/>
  <c r="Z122" i="20"/>
  <c r="X121" i="20"/>
  <c r="Z121" i="20"/>
  <c r="X120" i="20"/>
  <c r="Z120" i="20"/>
  <c r="X119" i="20"/>
  <c r="Z119" i="20"/>
  <c r="X118" i="20"/>
  <c r="Z118" i="20"/>
  <c r="X117" i="20"/>
  <c r="Z117" i="20"/>
  <c r="X116" i="20"/>
  <c r="Z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0" i="20"/>
  <c r="Z100" i="20"/>
  <c r="X99" i="20"/>
  <c r="Z99" i="20"/>
  <c r="X98" i="20"/>
  <c r="Z98" i="20"/>
  <c r="X97" i="20"/>
  <c r="Z97" i="20"/>
  <c r="X96" i="20"/>
  <c r="Z96" i="20"/>
  <c r="X95" i="20"/>
  <c r="Z95" i="20"/>
  <c r="X94" i="20"/>
  <c r="Z94" i="20"/>
  <c r="X93" i="20"/>
  <c r="Z93" i="20"/>
  <c r="X92" i="20"/>
  <c r="Z92" i="20"/>
  <c r="X91" i="20"/>
  <c r="Z91" i="20"/>
  <c r="X90" i="20"/>
  <c r="Z90" i="20"/>
  <c r="X88" i="20"/>
  <c r="Z88" i="20"/>
  <c r="X87" i="20"/>
  <c r="Z87" i="20"/>
  <c r="X86" i="20"/>
  <c r="Z86" i="20"/>
  <c r="X85" i="20"/>
  <c r="Z85" i="20"/>
  <c r="X84" i="20"/>
  <c r="Z84" i="20"/>
  <c r="X83" i="20"/>
  <c r="Z83" i="20"/>
  <c r="X82" i="20"/>
  <c r="Z82" i="20"/>
  <c r="X81" i="20"/>
  <c r="Z81" i="20"/>
  <c r="X80" i="20"/>
  <c r="Z80" i="20"/>
  <c r="X79" i="20"/>
  <c r="Z79" i="20"/>
  <c r="X78" i="20"/>
  <c r="Z78" i="20"/>
  <c r="X77" i="20"/>
  <c r="X76" i="20"/>
  <c r="Z76" i="20"/>
  <c r="X75" i="20"/>
  <c r="Z75" i="20"/>
  <c r="X74" i="20"/>
  <c r="Z74" i="20"/>
  <c r="X73" i="20"/>
  <c r="Z73" i="20"/>
  <c r="X72" i="20"/>
  <c r="Z72" i="20"/>
  <c r="X71" i="20"/>
  <c r="Z71" i="20"/>
  <c r="X70" i="20"/>
  <c r="Z70" i="20"/>
  <c r="X69" i="20"/>
  <c r="Z69" i="20"/>
  <c r="X67" i="20"/>
  <c r="Z67" i="20"/>
  <c r="X66" i="20"/>
  <c r="Z66" i="20"/>
  <c r="X65" i="20"/>
  <c r="Z65" i="20"/>
  <c r="X64" i="20"/>
  <c r="Z64" i="20"/>
  <c r="X63" i="20"/>
  <c r="Z63" i="20"/>
  <c r="X62" i="20"/>
  <c r="Z62" i="20"/>
  <c r="X61" i="20"/>
  <c r="Z61" i="20"/>
  <c r="X60" i="20"/>
  <c r="Z60" i="20"/>
  <c r="X59" i="20"/>
  <c r="Z59" i="20"/>
  <c r="X58" i="20"/>
  <c r="Z58" i="20"/>
  <c r="X57" i="20"/>
  <c r="Z57" i="20"/>
  <c r="X56" i="20"/>
  <c r="X55" i="20"/>
  <c r="Z55" i="20"/>
  <c r="X54" i="20"/>
  <c r="Z54" i="20"/>
  <c r="X52" i="20"/>
  <c r="Z52" i="20"/>
  <c r="X51" i="20"/>
  <c r="Z51" i="20"/>
  <c r="X50" i="20"/>
  <c r="Z50" i="20"/>
  <c r="X49" i="20"/>
  <c r="Z49" i="20"/>
  <c r="X48" i="20"/>
  <c r="Z48" i="20"/>
  <c r="X47" i="20"/>
  <c r="Z47" i="20"/>
  <c r="X46" i="20"/>
  <c r="Z46" i="20"/>
  <c r="X45" i="20"/>
  <c r="Z45" i="20"/>
  <c r="X44" i="20"/>
  <c r="Z44" i="20"/>
  <c r="X43" i="20"/>
  <c r="Z43" i="20"/>
  <c r="X42" i="20"/>
  <c r="Z42" i="20"/>
  <c r="X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30" i="18"/>
  <c r="Z30" i="18" s="1"/>
  <c r="X29" i="18"/>
  <c r="Z29" i="18" s="1"/>
  <c r="AA29" i="18" s="1"/>
  <c r="X28" i="18"/>
  <c r="Z28" i="18"/>
  <c r="X27" i="18"/>
  <c r="Z27" i="18"/>
  <c r="X26" i="18"/>
  <c r="Z26" i="18"/>
  <c r="AA26" i="18" s="1"/>
  <c r="X25" i="18"/>
  <c r="Z25" i="18"/>
  <c r="X24" i="18"/>
  <c r="Z24" i="18" s="1"/>
  <c r="X23" i="18"/>
  <c r="Z23" i="18"/>
  <c r="X22" i="18"/>
  <c r="Z22" i="18" s="1"/>
  <c r="X21" i="18"/>
  <c r="Z21" i="18"/>
  <c r="X20" i="18"/>
  <c r="Z20" i="18" s="1"/>
  <c r="X19" i="18"/>
  <c r="Z19" i="18"/>
  <c r="X18" i="18"/>
  <c r="Z18" i="18" s="1"/>
  <c r="X17" i="18"/>
  <c r="Z17" i="18"/>
  <c r="X16" i="18"/>
  <c r="Z16" i="18" s="1"/>
  <c r="X15" i="18"/>
  <c r="Z15" i="18"/>
  <c r="X14" i="18"/>
  <c r="Z14" i="18"/>
  <c r="X13" i="18"/>
  <c r="Z13" i="18"/>
  <c r="X12" i="18"/>
  <c r="Z12" i="18"/>
  <c r="X11" i="18"/>
  <c r="Z11" i="18"/>
  <c r="X10" i="18"/>
  <c r="Z10" i="18"/>
  <c r="X9" i="18"/>
  <c r="Z9" i="18"/>
  <c r="X8" i="18"/>
  <c r="Z8" i="18"/>
  <c r="Z41" i="20"/>
  <c r="AA53" i="20"/>
  <c r="Y53" i="20"/>
  <c r="Z56" i="20"/>
  <c r="Y68" i="20"/>
  <c r="Z77" i="20"/>
  <c r="AA89" i="20"/>
  <c r="Y89" i="20"/>
  <c r="Z164" i="20"/>
  <c r="Z176" i="20"/>
  <c r="Z161" i="20"/>
  <c r="AA173" i="20"/>
  <c r="Y31" i="18"/>
  <c r="Z189" i="20"/>
  <c r="AA201" i="20"/>
  <c r="Y201" i="20"/>
  <c r="Z191" i="20"/>
  <c r="AA203" i="20"/>
  <c r="Y203" i="20"/>
  <c r="Z193" i="20"/>
  <c r="AA205" i="20"/>
  <c r="Y205" i="20"/>
  <c r="Z195" i="20"/>
  <c r="AA207" i="20"/>
  <c r="Y207" i="20"/>
  <c r="Z188" i="20"/>
  <c r="Y200" i="20"/>
  <c r="Z190" i="20"/>
  <c r="AA202" i="20"/>
  <c r="Y202" i="20"/>
  <c r="Z192" i="20"/>
  <c r="AA204" i="20"/>
  <c r="Y204" i="20"/>
  <c r="Z194" i="20"/>
  <c r="AA206" i="20"/>
  <c r="Y206" i="20"/>
  <c r="Z196" i="20"/>
  <c r="AA208" i="20"/>
  <c r="Y208" i="20"/>
  <c r="Z185" i="20"/>
  <c r="AA197" i="20"/>
  <c r="Y197" i="20"/>
  <c r="Z187" i="20"/>
  <c r="AA199" i="20"/>
  <c r="Y199" i="20"/>
  <c r="Z186" i="20"/>
  <c r="AA198" i="20"/>
  <c r="Y198" i="20"/>
  <c r="AA200" i="20"/>
  <c r="AA196" i="20"/>
  <c r="Y196" i="20"/>
  <c r="W196" i="20"/>
  <c r="U196" i="20"/>
  <c r="S196" i="20"/>
  <c r="Q196" i="20"/>
  <c r="M196" i="20"/>
  <c r="K196" i="20"/>
  <c r="I196" i="20"/>
  <c r="G196" i="20"/>
  <c r="E196" i="20"/>
  <c r="AA195" i="20"/>
  <c r="Y195" i="20"/>
  <c r="W195" i="20"/>
  <c r="U195" i="20"/>
  <c r="S195" i="20"/>
  <c r="Q195" i="20"/>
  <c r="M195" i="20"/>
  <c r="K195" i="20"/>
  <c r="I195" i="20"/>
  <c r="G195" i="20"/>
  <c r="E195" i="20"/>
  <c r="AA194" i="20"/>
  <c r="Y194" i="20"/>
  <c r="W194" i="20"/>
  <c r="U194" i="20"/>
  <c r="S194" i="20"/>
  <c r="Q194" i="20"/>
  <c r="M194" i="20"/>
  <c r="K194" i="20"/>
  <c r="I194" i="20"/>
  <c r="G194" i="20"/>
  <c r="E194" i="20"/>
  <c r="AA193" i="20"/>
  <c r="Y193" i="20"/>
  <c r="W193" i="20"/>
  <c r="U193" i="20"/>
  <c r="S193" i="20"/>
  <c r="Q193" i="20"/>
  <c r="M193" i="20"/>
  <c r="K193" i="20"/>
  <c r="I193" i="20"/>
  <c r="G193" i="20"/>
  <c r="E193" i="20"/>
  <c r="AA192" i="20"/>
  <c r="Y192" i="20"/>
  <c r="W192" i="20"/>
  <c r="U192" i="20"/>
  <c r="S192" i="20"/>
  <c r="Q192" i="20"/>
  <c r="M192" i="20"/>
  <c r="K192" i="20"/>
  <c r="I192" i="20"/>
  <c r="G192" i="20"/>
  <c r="E192" i="20"/>
  <c r="AA191" i="20"/>
  <c r="Y191" i="20"/>
  <c r="W191" i="20"/>
  <c r="U191" i="20"/>
  <c r="S191" i="20"/>
  <c r="Q191" i="20"/>
  <c r="M191" i="20"/>
  <c r="K191" i="20"/>
  <c r="I191" i="20"/>
  <c r="G191" i="20"/>
  <c r="E191" i="20"/>
  <c r="AA190" i="20"/>
  <c r="Y190" i="20"/>
  <c r="W190" i="20"/>
  <c r="U190" i="20"/>
  <c r="S190" i="20"/>
  <c r="Q190" i="20"/>
  <c r="M190" i="20"/>
  <c r="K190" i="20"/>
  <c r="I190" i="20"/>
  <c r="G190" i="20"/>
  <c r="E190" i="20"/>
  <c r="AA189" i="20"/>
  <c r="Y189" i="20"/>
  <c r="W189" i="20"/>
  <c r="U189" i="20"/>
  <c r="S189" i="20"/>
  <c r="Q189" i="20"/>
  <c r="M189" i="20"/>
  <c r="K189" i="20"/>
  <c r="I189" i="20"/>
  <c r="G189" i="20"/>
  <c r="E189" i="20"/>
  <c r="AA188" i="20"/>
  <c r="Y188" i="20"/>
  <c r="W188" i="20"/>
  <c r="U188" i="20"/>
  <c r="S188" i="20"/>
  <c r="Q188" i="20"/>
  <c r="M188" i="20"/>
  <c r="K188" i="20"/>
  <c r="I188" i="20"/>
  <c r="G188" i="20"/>
  <c r="E188" i="20"/>
  <c r="AA187" i="20"/>
  <c r="Y187" i="20"/>
  <c r="W187" i="20"/>
  <c r="U187" i="20"/>
  <c r="S187" i="20"/>
  <c r="Q187" i="20"/>
  <c r="M187" i="20"/>
  <c r="K187" i="20"/>
  <c r="I187" i="20"/>
  <c r="G187" i="20"/>
  <c r="E187" i="20"/>
  <c r="AA186" i="20"/>
  <c r="Y186" i="20"/>
  <c r="W186" i="20"/>
  <c r="U186" i="20"/>
  <c r="S186" i="20"/>
  <c r="Q186" i="20"/>
  <c r="M186" i="20"/>
  <c r="K186" i="20"/>
  <c r="I186" i="20"/>
  <c r="G186" i="20"/>
  <c r="E186" i="20"/>
  <c r="AA185" i="20"/>
  <c r="Y185" i="20"/>
  <c r="W185" i="20"/>
  <c r="U185" i="20"/>
  <c r="S185" i="20"/>
  <c r="Q185" i="20"/>
  <c r="M185" i="20"/>
  <c r="K185" i="20"/>
  <c r="I185" i="20"/>
  <c r="G185" i="20"/>
  <c r="E185" i="20"/>
  <c r="AA184" i="20"/>
  <c r="Y184" i="20"/>
  <c r="W184" i="20"/>
  <c r="U184" i="20"/>
  <c r="S184" i="20"/>
  <c r="Q184" i="20"/>
  <c r="M184" i="20"/>
  <c r="K184" i="20"/>
  <c r="I184" i="20"/>
  <c r="G184" i="20"/>
  <c r="E184" i="20"/>
  <c r="AA183" i="20"/>
  <c r="Y183" i="20"/>
  <c r="W183" i="20"/>
  <c r="U183" i="20"/>
  <c r="S183" i="20"/>
  <c r="Q183" i="20"/>
  <c r="M183" i="20"/>
  <c r="K183" i="20"/>
  <c r="I183" i="20"/>
  <c r="G183" i="20"/>
  <c r="E183" i="20"/>
  <c r="AA182" i="20"/>
  <c r="Y182" i="20"/>
  <c r="W182" i="20"/>
  <c r="U182" i="20"/>
  <c r="S182" i="20"/>
  <c r="Q182" i="20"/>
  <c r="M182" i="20"/>
  <c r="K182" i="20"/>
  <c r="I182" i="20"/>
  <c r="G182" i="20"/>
  <c r="E182" i="20"/>
  <c r="AA181" i="20"/>
  <c r="Y181" i="20"/>
  <c r="W181" i="20"/>
  <c r="U181" i="20"/>
  <c r="S181" i="20"/>
  <c r="Q181" i="20"/>
  <c r="M181" i="20"/>
  <c r="K181" i="20"/>
  <c r="I181" i="20"/>
  <c r="G181" i="20"/>
  <c r="E181" i="20"/>
  <c r="AA180" i="20"/>
  <c r="Y180" i="20"/>
  <c r="W180" i="20"/>
  <c r="U180" i="20"/>
  <c r="S180" i="20"/>
  <c r="Q180" i="20"/>
  <c r="M180" i="20"/>
  <c r="K180" i="20"/>
  <c r="I180" i="20"/>
  <c r="G180" i="20"/>
  <c r="E180" i="20"/>
  <c r="AA179" i="20"/>
  <c r="Y179" i="20"/>
  <c r="W179" i="20"/>
  <c r="U179" i="20"/>
  <c r="S179" i="20"/>
  <c r="Q179" i="20"/>
  <c r="M179" i="20"/>
  <c r="K179" i="20"/>
  <c r="I179" i="20"/>
  <c r="G179" i="20"/>
  <c r="E179" i="20"/>
  <c r="AA178" i="20"/>
  <c r="Y178" i="20"/>
  <c r="W178" i="20"/>
  <c r="U178" i="20"/>
  <c r="S178" i="20"/>
  <c r="Q178" i="20"/>
  <c r="M178" i="20"/>
  <c r="K178" i="20"/>
  <c r="I178" i="20"/>
  <c r="G178" i="20"/>
  <c r="E178" i="20"/>
  <c r="AA177" i="20"/>
  <c r="Y177" i="20"/>
  <c r="W177" i="20"/>
  <c r="U177" i="20"/>
  <c r="S177" i="20"/>
  <c r="Q177" i="20"/>
  <c r="M177" i="20"/>
  <c r="K177" i="20"/>
  <c r="I177" i="20"/>
  <c r="G177" i="20"/>
  <c r="E177" i="20"/>
  <c r="AA176" i="20"/>
  <c r="Y176" i="20"/>
  <c r="W176" i="20"/>
  <c r="U176" i="20"/>
  <c r="S176" i="20"/>
  <c r="Q176" i="20"/>
  <c r="M176" i="20"/>
  <c r="K176" i="20"/>
  <c r="I176" i="20"/>
  <c r="G176" i="20"/>
  <c r="E176" i="20"/>
  <c r="AA175" i="20"/>
  <c r="Y175" i="20"/>
  <c r="W175" i="20"/>
  <c r="U175" i="20"/>
  <c r="S175" i="20"/>
  <c r="Q175" i="20"/>
  <c r="M175" i="20"/>
  <c r="K175" i="20"/>
  <c r="I175" i="20"/>
  <c r="G175" i="20"/>
  <c r="E175" i="20"/>
  <c r="AA174" i="20"/>
  <c r="Y174" i="20"/>
  <c r="W174" i="20"/>
  <c r="U174" i="20"/>
  <c r="S174" i="20"/>
  <c r="Q174" i="20"/>
  <c r="M174" i="20"/>
  <c r="K174" i="20"/>
  <c r="I174" i="20"/>
  <c r="G174" i="20"/>
  <c r="E174" i="20"/>
  <c r="M173" i="20"/>
  <c r="K173" i="20"/>
  <c r="I173" i="20"/>
  <c r="G173" i="20"/>
  <c r="E173" i="20"/>
  <c r="AA172" i="20"/>
  <c r="Y172" i="20"/>
  <c r="W172" i="20"/>
  <c r="U172" i="20"/>
  <c r="S172" i="20"/>
  <c r="Q172" i="20"/>
  <c r="M172" i="20"/>
  <c r="K172" i="20"/>
  <c r="I172" i="20"/>
  <c r="G172" i="20"/>
  <c r="E172" i="20"/>
  <c r="AA171" i="20"/>
  <c r="Y171" i="20"/>
  <c r="W171" i="20"/>
  <c r="U171" i="20"/>
  <c r="S171" i="20"/>
  <c r="Q171" i="20"/>
  <c r="M171" i="20"/>
  <c r="K171" i="20"/>
  <c r="I171" i="20"/>
  <c r="G171" i="20"/>
  <c r="E171" i="20"/>
  <c r="AA170" i="20"/>
  <c r="Y170" i="20"/>
  <c r="W170" i="20"/>
  <c r="U170" i="20"/>
  <c r="S170" i="20"/>
  <c r="Q170" i="20"/>
  <c r="M170" i="20"/>
  <c r="K170" i="20"/>
  <c r="I170" i="20"/>
  <c r="G170" i="20"/>
  <c r="E170" i="20"/>
  <c r="AA169" i="20"/>
  <c r="Y169" i="20"/>
  <c r="W169" i="20"/>
  <c r="U169" i="20"/>
  <c r="S169" i="20"/>
  <c r="Q169" i="20"/>
  <c r="M169" i="20"/>
  <c r="K169" i="20"/>
  <c r="I169" i="20"/>
  <c r="G169" i="20"/>
  <c r="E169" i="20"/>
  <c r="AA168" i="20"/>
  <c r="Y168" i="20"/>
  <c r="W168" i="20"/>
  <c r="U168" i="20"/>
  <c r="S168" i="20"/>
  <c r="Q168" i="20"/>
  <c r="M168" i="20"/>
  <c r="K168" i="20"/>
  <c r="I168" i="20"/>
  <c r="G168" i="20"/>
  <c r="E168" i="20"/>
  <c r="AA167" i="20"/>
  <c r="Y167" i="20"/>
  <c r="W167" i="20"/>
  <c r="U167" i="20"/>
  <c r="S167" i="20"/>
  <c r="Q167" i="20"/>
  <c r="M167" i="20"/>
  <c r="K167" i="20"/>
  <c r="I167" i="20"/>
  <c r="G167" i="20"/>
  <c r="E167" i="20"/>
  <c r="AA166" i="20"/>
  <c r="Y166" i="20"/>
  <c r="W166" i="20"/>
  <c r="U166" i="20"/>
  <c r="S166" i="20"/>
  <c r="Q166" i="20"/>
  <c r="M166" i="20"/>
  <c r="K166" i="20"/>
  <c r="I166" i="20"/>
  <c r="G166" i="20"/>
  <c r="E166" i="20"/>
  <c r="AA165" i="20"/>
  <c r="Y165" i="20"/>
  <c r="W165" i="20"/>
  <c r="U165" i="20"/>
  <c r="S165" i="20"/>
  <c r="Q165" i="20"/>
  <c r="M165" i="20"/>
  <c r="K165" i="20"/>
  <c r="I165" i="20"/>
  <c r="G165" i="20"/>
  <c r="E165" i="20"/>
  <c r="AA164" i="20"/>
  <c r="Y164" i="20"/>
  <c r="W164" i="20"/>
  <c r="U164" i="20"/>
  <c r="S164" i="20"/>
  <c r="Q164" i="20"/>
  <c r="M164" i="20"/>
  <c r="K164" i="20"/>
  <c r="I164" i="20"/>
  <c r="G164" i="20"/>
  <c r="E164" i="20"/>
  <c r="AA163" i="20"/>
  <c r="Y163" i="20"/>
  <c r="W163" i="20"/>
  <c r="U163" i="20"/>
  <c r="S163" i="20"/>
  <c r="Q163" i="20"/>
  <c r="M163" i="20"/>
  <c r="K163" i="20"/>
  <c r="I163" i="20"/>
  <c r="G163" i="20"/>
  <c r="E163" i="20"/>
  <c r="AA162" i="20"/>
  <c r="Y162" i="20"/>
  <c r="W162" i="20"/>
  <c r="U162" i="20"/>
  <c r="S162" i="20"/>
  <c r="Q162" i="20"/>
  <c r="M162" i="20"/>
  <c r="K162" i="20"/>
  <c r="I162" i="20"/>
  <c r="G162" i="20"/>
  <c r="E162" i="20"/>
  <c r="AA161" i="20"/>
  <c r="Y161" i="20"/>
  <c r="W161" i="20"/>
  <c r="U161" i="20"/>
  <c r="S161" i="20"/>
  <c r="Q161" i="20"/>
  <c r="M161" i="20"/>
  <c r="K161" i="20"/>
  <c r="I161" i="20"/>
  <c r="G161" i="20"/>
  <c r="E161" i="20"/>
  <c r="AA160" i="20"/>
  <c r="Y160" i="20"/>
  <c r="W160" i="20"/>
  <c r="U160" i="20"/>
  <c r="S160" i="20"/>
  <c r="Q160" i="20"/>
  <c r="M160" i="20"/>
  <c r="K160" i="20"/>
  <c r="I160" i="20"/>
  <c r="G160" i="20"/>
  <c r="E160" i="20"/>
  <c r="AA159" i="20"/>
  <c r="Y159" i="20"/>
  <c r="W159" i="20"/>
  <c r="U159" i="20"/>
  <c r="S159" i="20"/>
  <c r="Q159" i="20"/>
  <c r="M159" i="20"/>
  <c r="K159" i="20"/>
  <c r="I159" i="20"/>
  <c r="G159" i="20"/>
  <c r="E159" i="20"/>
  <c r="AA158" i="20"/>
  <c r="Y158" i="20"/>
  <c r="W158" i="20"/>
  <c r="U158" i="20"/>
  <c r="S158" i="20"/>
  <c r="Q158" i="20"/>
  <c r="M158" i="20"/>
  <c r="K158" i="20"/>
  <c r="I158" i="20"/>
  <c r="G158" i="20"/>
  <c r="E158" i="20"/>
  <c r="AA157" i="20"/>
  <c r="Y157" i="20"/>
  <c r="W157" i="20"/>
  <c r="U157" i="20"/>
  <c r="S157" i="20"/>
  <c r="Q157" i="20"/>
  <c r="M157" i="20"/>
  <c r="K157" i="20"/>
  <c r="I157" i="20"/>
  <c r="G157" i="20"/>
  <c r="E157" i="20"/>
  <c r="AA156" i="20"/>
  <c r="Y156" i="20"/>
  <c r="W156" i="20"/>
  <c r="U156" i="20"/>
  <c r="S156" i="20"/>
  <c r="Q156" i="20"/>
  <c r="M156" i="20"/>
  <c r="K156" i="20"/>
  <c r="I156" i="20"/>
  <c r="G156" i="20"/>
  <c r="E156" i="20"/>
  <c r="AA155" i="20"/>
  <c r="Y155" i="20"/>
  <c r="W155" i="20"/>
  <c r="U155" i="20"/>
  <c r="S155" i="20"/>
  <c r="Q155" i="20"/>
  <c r="M155" i="20"/>
  <c r="K155" i="20"/>
  <c r="I155" i="20"/>
  <c r="G155" i="20"/>
  <c r="E155" i="20"/>
  <c r="AA154" i="20"/>
  <c r="Y154" i="20"/>
  <c r="W154" i="20"/>
  <c r="U154" i="20"/>
  <c r="S154" i="20"/>
  <c r="Q154" i="20"/>
  <c r="M154" i="20"/>
  <c r="K154" i="20"/>
  <c r="I154" i="20"/>
  <c r="G154" i="20"/>
  <c r="E154" i="20"/>
  <c r="AA153" i="20"/>
  <c r="Y153" i="20"/>
  <c r="W153" i="20"/>
  <c r="U153" i="20"/>
  <c r="S153" i="20"/>
  <c r="Q153" i="20"/>
  <c r="M153" i="20"/>
  <c r="K153" i="20"/>
  <c r="I153" i="20"/>
  <c r="G153" i="20"/>
  <c r="E153" i="20"/>
  <c r="AA152" i="20"/>
  <c r="Y152" i="20"/>
  <c r="W152" i="20"/>
  <c r="U152" i="20"/>
  <c r="S152" i="20"/>
  <c r="Q152" i="20"/>
  <c r="M152" i="20"/>
  <c r="K152" i="20"/>
  <c r="I152" i="20"/>
  <c r="G152" i="20"/>
  <c r="E152" i="20"/>
  <c r="AA151" i="20"/>
  <c r="Y151" i="20"/>
  <c r="W151" i="20"/>
  <c r="U151" i="20"/>
  <c r="S151" i="20"/>
  <c r="Q151" i="20"/>
  <c r="M151" i="20"/>
  <c r="K151" i="20"/>
  <c r="I151" i="20"/>
  <c r="G151" i="20"/>
  <c r="E151" i="20"/>
  <c r="AA150" i="20"/>
  <c r="Y150" i="20"/>
  <c r="W150" i="20"/>
  <c r="U150" i="20"/>
  <c r="S150" i="20"/>
  <c r="Q150" i="20"/>
  <c r="M150" i="20"/>
  <c r="K150" i="20"/>
  <c r="I150" i="20"/>
  <c r="G150" i="20"/>
  <c r="E150" i="20"/>
  <c r="AA149" i="20"/>
  <c r="Y149" i="20"/>
  <c r="W149" i="20"/>
  <c r="U149" i="20"/>
  <c r="S149" i="20"/>
  <c r="Q149" i="20"/>
  <c r="M149" i="20"/>
  <c r="K149" i="20"/>
  <c r="I149" i="20"/>
  <c r="G149" i="20"/>
  <c r="E149" i="20"/>
  <c r="AA148" i="20"/>
  <c r="Y148" i="20"/>
  <c r="W148" i="20"/>
  <c r="U148" i="20"/>
  <c r="S148" i="20"/>
  <c r="Q148" i="20"/>
  <c r="M148" i="20"/>
  <c r="K148" i="20"/>
  <c r="I148" i="20"/>
  <c r="G148" i="20"/>
  <c r="E148" i="20"/>
  <c r="AA147" i="20"/>
  <c r="Y147" i="20"/>
  <c r="W147" i="20"/>
  <c r="U147" i="20"/>
  <c r="S147" i="20"/>
  <c r="Q147" i="20"/>
  <c r="M147" i="20"/>
  <c r="K147" i="20"/>
  <c r="I147" i="20"/>
  <c r="G147" i="20"/>
  <c r="E147" i="20"/>
  <c r="AA146" i="20"/>
  <c r="Y146" i="20"/>
  <c r="W146" i="20"/>
  <c r="U146" i="20"/>
  <c r="S146" i="20"/>
  <c r="Q146" i="20"/>
  <c r="M146" i="20"/>
  <c r="K146" i="20"/>
  <c r="I146" i="20"/>
  <c r="G146" i="20"/>
  <c r="E146" i="20"/>
  <c r="AA145" i="20"/>
  <c r="Y145" i="20"/>
  <c r="W145" i="20"/>
  <c r="U145" i="20"/>
  <c r="S145" i="20"/>
  <c r="Q145" i="20"/>
  <c r="M145" i="20"/>
  <c r="K145" i="20"/>
  <c r="I145" i="20"/>
  <c r="G145" i="20"/>
  <c r="E145" i="20"/>
  <c r="AA144" i="20"/>
  <c r="Y144" i="20"/>
  <c r="W144" i="20"/>
  <c r="U144" i="20"/>
  <c r="S144" i="20"/>
  <c r="Q144" i="20"/>
  <c r="M144" i="20"/>
  <c r="K144" i="20"/>
  <c r="I144" i="20"/>
  <c r="G144" i="20"/>
  <c r="E144" i="20"/>
  <c r="AA143" i="20"/>
  <c r="Y143" i="20"/>
  <c r="W143" i="20"/>
  <c r="U143" i="20"/>
  <c r="S143" i="20"/>
  <c r="Q143" i="20"/>
  <c r="M143" i="20"/>
  <c r="K143" i="20"/>
  <c r="I143" i="20"/>
  <c r="G143" i="20"/>
  <c r="E143" i="20"/>
  <c r="AA142" i="20"/>
  <c r="Y142" i="20"/>
  <c r="W142" i="20"/>
  <c r="U142" i="20"/>
  <c r="S142" i="20"/>
  <c r="Q142" i="20"/>
  <c r="M142" i="20"/>
  <c r="K142" i="20"/>
  <c r="I142" i="20"/>
  <c r="G142" i="20"/>
  <c r="E142" i="20"/>
  <c r="AA141" i="20"/>
  <c r="Y141" i="20"/>
  <c r="W141" i="20"/>
  <c r="U141" i="20"/>
  <c r="S141" i="20"/>
  <c r="Q141" i="20"/>
  <c r="M141" i="20"/>
  <c r="K141" i="20"/>
  <c r="I141" i="20"/>
  <c r="G141" i="20"/>
  <c r="E141" i="20"/>
  <c r="AA140" i="20"/>
  <c r="Y140" i="20"/>
  <c r="W140" i="20"/>
  <c r="U140" i="20"/>
  <c r="S140" i="20"/>
  <c r="Q140" i="20"/>
  <c r="M140" i="20"/>
  <c r="K140" i="20"/>
  <c r="I140" i="20"/>
  <c r="G140" i="20"/>
  <c r="E140" i="20"/>
  <c r="AA139" i="20"/>
  <c r="Y139" i="20"/>
  <c r="W139" i="20"/>
  <c r="U139" i="20"/>
  <c r="S139" i="20"/>
  <c r="Q139" i="20"/>
  <c r="M139" i="20"/>
  <c r="K139" i="20"/>
  <c r="I139" i="20"/>
  <c r="G139" i="20"/>
  <c r="E139" i="20"/>
  <c r="AA138" i="20"/>
  <c r="Y138" i="20"/>
  <c r="W138" i="20"/>
  <c r="U138" i="20"/>
  <c r="S138" i="20"/>
  <c r="Q138" i="20"/>
  <c r="M138" i="20"/>
  <c r="K138" i="20"/>
  <c r="I138" i="20"/>
  <c r="G138" i="20"/>
  <c r="E138" i="20"/>
  <c r="AA137" i="20"/>
  <c r="Y137" i="20"/>
  <c r="W137" i="20"/>
  <c r="U137" i="20"/>
  <c r="S137" i="20"/>
  <c r="Q137" i="20"/>
  <c r="M137" i="20"/>
  <c r="K137" i="20"/>
  <c r="I137" i="20"/>
  <c r="G137" i="20"/>
  <c r="E137" i="20"/>
  <c r="AA136" i="20"/>
  <c r="Y136" i="20"/>
  <c r="W136" i="20"/>
  <c r="U136" i="20"/>
  <c r="S136" i="20"/>
  <c r="Q136" i="20"/>
  <c r="M136" i="20"/>
  <c r="K136" i="20"/>
  <c r="I136" i="20"/>
  <c r="G136" i="20"/>
  <c r="E136" i="20"/>
  <c r="AA135" i="20"/>
  <c r="Y135" i="20"/>
  <c r="W135" i="20"/>
  <c r="U135" i="20"/>
  <c r="S135" i="20"/>
  <c r="Q135" i="20"/>
  <c r="M135" i="20"/>
  <c r="K135" i="20"/>
  <c r="I135" i="20"/>
  <c r="G135" i="20"/>
  <c r="E135" i="20"/>
  <c r="AA134" i="20"/>
  <c r="Y134" i="20"/>
  <c r="W134" i="20"/>
  <c r="U134" i="20"/>
  <c r="S134" i="20"/>
  <c r="Q134" i="20"/>
  <c r="M134" i="20"/>
  <c r="K134" i="20"/>
  <c r="I134" i="20"/>
  <c r="G134" i="20"/>
  <c r="E134" i="20"/>
  <c r="AA133" i="20"/>
  <c r="Y133" i="20"/>
  <c r="W133" i="20"/>
  <c r="U133" i="20"/>
  <c r="S133" i="20"/>
  <c r="Q133" i="20"/>
  <c r="M133" i="20"/>
  <c r="K133" i="20"/>
  <c r="I133" i="20"/>
  <c r="G133" i="20"/>
  <c r="E133" i="20"/>
  <c r="AA132" i="20"/>
  <c r="Y132" i="20"/>
  <c r="W132" i="20"/>
  <c r="U132" i="20"/>
  <c r="S132" i="20"/>
  <c r="Q132" i="20"/>
  <c r="M132" i="20"/>
  <c r="K132" i="20"/>
  <c r="I132" i="20"/>
  <c r="G132" i="20"/>
  <c r="E132" i="20"/>
  <c r="AA131" i="20"/>
  <c r="Y131" i="20"/>
  <c r="W131" i="20"/>
  <c r="U131" i="20"/>
  <c r="S131" i="20"/>
  <c r="Q131" i="20"/>
  <c r="M131" i="20"/>
  <c r="K131" i="20"/>
  <c r="I131" i="20"/>
  <c r="G131" i="20"/>
  <c r="E131" i="20"/>
  <c r="AA130" i="20"/>
  <c r="Y130" i="20"/>
  <c r="W130" i="20"/>
  <c r="U130" i="20"/>
  <c r="S130" i="20"/>
  <c r="Q130" i="20"/>
  <c r="M130" i="20"/>
  <c r="K130" i="20"/>
  <c r="I130" i="20"/>
  <c r="G130" i="20"/>
  <c r="E130" i="20"/>
  <c r="AA129" i="20"/>
  <c r="Y129" i="20"/>
  <c r="W129" i="20"/>
  <c r="U129" i="20"/>
  <c r="S129" i="20"/>
  <c r="Q129" i="20"/>
  <c r="M129" i="20"/>
  <c r="K129" i="20"/>
  <c r="I129" i="20"/>
  <c r="G129" i="20"/>
  <c r="E129" i="20"/>
  <c r="AA128" i="20"/>
  <c r="Y128" i="20"/>
  <c r="W128" i="20"/>
  <c r="U128" i="20"/>
  <c r="S128" i="20"/>
  <c r="Q128" i="20"/>
  <c r="M128" i="20"/>
  <c r="K128" i="20"/>
  <c r="I128" i="20"/>
  <c r="G128" i="20"/>
  <c r="E128" i="20"/>
  <c r="AA127" i="20"/>
  <c r="Y127" i="20"/>
  <c r="W127" i="20"/>
  <c r="U127" i="20"/>
  <c r="S127" i="20"/>
  <c r="Q127" i="20"/>
  <c r="M127" i="20"/>
  <c r="K127" i="20"/>
  <c r="I127" i="20"/>
  <c r="G127" i="20"/>
  <c r="E127" i="20"/>
  <c r="AA126" i="20"/>
  <c r="Y126" i="20"/>
  <c r="W126" i="20"/>
  <c r="U126" i="20"/>
  <c r="S126" i="20"/>
  <c r="Q126" i="20"/>
  <c r="M126" i="20"/>
  <c r="K126" i="20"/>
  <c r="I126" i="20"/>
  <c r="G126" i="20"/>
  <c r="E126" i="20"/>
  <c r="AA125" i="20"/>
  <c r="Y125" i="20"/>
  <c r="W125" i="20"/>
  <c r="U125" i="20"/>
  <c r="S125" i="20"/>
  <c r="Q125" i="20"/>
  <c r="M125" i="20"/>
  <c r="K125" i="20"/>
  <c r="I125" i="20"/>
  <c r="G125" i="20"/>
  <c r="E125" i="20"/>
  <c r="AA124" i="20"/>
  <c r="Y124" i="20"/>
  <c r="W124" i="20"/>
  <c r="U124" i="20"/>
  <c r="S124" i="20"/>
  <c r="Q124" i="20"/>
  <c r="M124" i="20"/>
  <c r="K124" i="20"/>
  <c r="G124" i="20"/>
  <c r="E124" i="20"/>
  <c r="AA123" i="20"/>
  <c r="Y123" i="20"/>
  <c r="W123" i="20"/>
  <c r="U123" i="20"/>
  <c r="S123" i="20"/>
  <c r="Q123" i="20"/>
  <c r="M123" i="20"/>
  <c r="K123" i="20"/>
  <c r="G123" i="20"/>
  <c r="E123" i="20"/>
  <c r="AA122" i="20"/>
  <c r="Y122" i="20"/>
  <c r="W122" i="20"/>
  <c r="U122" i="20"/>
  <c r="S122" i="20"/>
  <c r="Q122" i="20"/>
  <c r="M122" i="20"/>
  <c r="K122" i="20"/>
  <c r="G122" i="20"/>
  <c r="E122" i="20"/>
  <c r="AA121" i="20"/>
  <c r="Y121" i="20"/>
  <c r="W121" i="20"/>
  <c r="U121" i="20"/>
  <c r="S121" i="20"/>
  <c r="Q121" i="20"/>
  <c r="M121" i="20"/>
  <c r="K121" i="20"/>
  <c r="G121" i="20"/>
  <c r="E121" i="20"/>
  <c r="AA120" i="20"/>
  <c r="Y120" i="20"/>
  <c r="W120" i="20"/>
  <c r="U120" i="20"/>
  <c r="S120" i="20"/>
  <c r="Q120" i="20"/>
  <c r="M120" i="20"/>
  <c r="K120" i="20"/>
  <c r="G120" i="20"/>
  <c r="E120" i="20"/>
  <c r="AA119" i="20"/>
  <c r="Y119" i="20"/>
  <c r="W119" i="20"/>
  <c r="U119" i="20"/>
  <c r="S119" i="20"/>
  <c r="Q119" i="20"/>
  <c r="M119" i="20"/>
  <c r="K119" i="20"/>
  <c r="G119" i="20"/>
  <c r="E119" i="20"/>
  <c r="AA118" i="20"/>
  <c r="Y118" i="20"/>
  <c r="W118" i="20"/>
  <c r="U118" i="20"/>
  <c r="S118" i="20"/>
  <c r="Q118" i="20"/>
  <c r="M118" i="20"/>
  <c r="K118" i="20"/>
  <c r="G118" i="20"/>
  <c r="E118" i="20"/>
  <c r="AA117" i="20"/>
  <c r="Y117" i="20"/>
  <c r="W117" i="20"/>
  <c r="U117" i="20"/>
  <c r="S117" i="20"/>
  <c r="Q117" i="20"/>
  <c r="M117" i="20"/>
  <c r="K117" i="20"/>
  <c r="G117" i="20"/>
  <c r="E117" i="20"/>
  <c r="AA116" i="20"/>
  <c r="Y116" i="20"/>
  <c r="W116" i="20"/>
  <c r="U116" i="20"/>
  <c r="S116" i="20"/>
  <c r="Q116" i="20"/>
  <c r="M116" i="20"/>
  <c r="K116" i="20"/>
  <c r="G116" i="20"/>
  <c r="E116" i="20"/>
  <c r="AA115" i="20"/>
  <c r="Y115" i="20"/>
  <c r="W115" i="20"/>
  <c r="U115" i="20"/>
  <c r="S115" i="20"/>
  <c r="Q115" i="20"/>
  <c r="M115" i="20"/>
  <c r="K115" i="20"/>
  <c r="G115" i="20"/>
  <c r="E115" i="20"/>
  <c r="AA114" i="20"/>
  <c r="Y114" i="20"/>
  <c r="W114" i="20"/>
  <c r="U114" i="20"/>
  <c r="S114" i="20"/>
  <c r="Q114" i="20"/>
  <c r="M114" i="20"/>
  <c r="K114" i="20"/>
  <c r="G114" i="20"/>
  <c r="E114" i="20"/>
  <c r="AA113" i="20"/>
  <c r="Y113" i="20"/>
  <c r="W113" i="20"/>
  <c r="U113" i="20"/>
  <c r="S113" i="20"/>
  <c r="Q113" i="20"/>
  <c r="M113" i="20"/>
  <c r="K113" i="20"/>
  <c r="G113" i="20"/>
  <c r="E113" i="20"/>
  <c r="AA112" i="20"/>
  <c r="Y112" i="20"/>
  <c r="W112" i="20"/>
  <c r="U112" i="20"/>
  <c r="S112" i="20"/>
  <c r="Q112" i="20"/>
  <c r="M112" i="20"/>
  <c r="K112" i="20"/>
  <c r="G112" i="20"/>
  <c r="E112" i="20"/>
  <c r="AA111" i="20"/>
  <c r="Y111" i="20"/>
  <c r="W111" i="20"/>
  <c r="U111" i="20"/>
  <c r="S111" i="20"/>
  <c r="Q111" i="20"/>
  <c r="M111" i="20"/>
  <c r="K111" i="20"/>
  <c r="G111" i="20"/>
  <c r="E111" i="20"/>
  <c r="AA110" i="20"/>
  <c r="Y110" i="20"/>
  <c r="W110" i="20"/>
  <c r="U110" i="20"/>
  <c r="S110" i="20"/>
  <c r="Q110" i="20"/>
  <c r="M110" i="20"/>
  <c r="K110" i="20"/>
  <c r="G110" i="20"/>
  <c r="E110" i="20"/>
  <c r="AA109" i="20"/>
  <c r="Y109" i="20"/>
  <c r="W109" i="20"/>
  <c r="U109" i="20"/>
  <c r="S109" i="20"/>
  <c r="Q109" i="20"/>
  <c r="M109" i="20"/>
  <c r="K109" i="20"/>
  <c r="G109" i="20"/>
  <c r="E109" i="20"/>
  <c r="AA108" i="20"/>
  <c r="Y108" i="20"/>
  <c r="W108" i="20"/>
  <c r="U108" i="20"/>
  <c r="S108" i="20"/>
  <c r="Q108" i="20"/>
  <c r="M108" i="20"/>
  <c r="K108" i="20"/>
  <c r="G108" i="20"/>
  <c r="E108" i="20"/>
  <c r="AA107" i="20"/>
  <c r="Y107" i="20"/>
  <c r="W107" i="20"/>
  <c r="U107" i="20"/>
  <c r="S107" i="20"/>
  <c r="Q107" i="20"/>
  <c r="M107" i="20"/>
  <c r="K107" i="20"/>
  <c r="G107" i="20"/>
  <c r="E107" i="20"/>
  <c r="AA106" i="20"/>
  <c r="Y106" i="20"/>
  <c r="W106" i="20"/>
  <c r="U106" i="20"/>
  <c r="S106" i="20"/>
  <c r="Q106" i="20"/>
  <c r="M106" i="20"/>
  <c r="K106" i="20"/>
  <c r="G106" i="20"/>
  <c r="E106" i="20"/>
  <c r="AA105" i="20"/>
  <c r="Y105" i="20"/>
  <c r="W105" i="20"/>
  <c r="U105" i="20"/>
  <c r="S105" i="20"/>
  <c r="Q105" i="20"/>
  <c r="M105" i="20"/>
  <c r="K105" i="20"/>
  <c r="G105" i="20"/>
  <c r="E105" i="20"/>
  <c r="AA104" i="20"/>
  <c r="Y104" i="20"/>
  <c r="W104" i="20"/>
  <c r="U104" i="20"/>
  <c r="S104" i="20"/>
  <c r="Q104" i="20"/>
  <c r="M104" i="20"/>
  <c r="K104" i="20"/>
  <c r="G104" i="20"/>
  <c r="E104" i="20"/>
  <c r="AA103" i="20"/>
  <c r="Y103" i="20"/>
  <c r="W103" i="20"/>
  <c r="U103" i="20"/>
  <c r="S103" i="20"/>
  <c r="Q103" i="20"/>
  <c r="M103" i="20"/>
  <c r="K103" i="20"/>
  <c r="G103" i="20"/>
  <c r="E103" i="20"/>
  <c r="AA102" i="20"/>
  <c r="Y102" i="20"/>
  <c r="W102" i="20"/>
  <c r="U102" i="20"/>
  <c r="S102" i="20"/>
  <c r="Q102" i="20"/>
  <c r="M102" i="20"/>
  <c r="K102" i="20"/>
  <c r="G102" i="20"/>
  <c r="E102" i="20"/>
  <c r="M101" i="20"/>
  <c r="K101" i="20"/>
  <c r="G101" i="20"/>
  <c r="E101" i="20"/>
  <c r="AA100" i="20"/>
  <c r="Y100" i="20"/>
  <c r="W100" i="20"/>
  <c r="U100" i="20"/>
  <c r="S100" i="20"/>
  <c r="Q100" i="20"/>
  <c r="M100" i="20"/>
  <c r="K100" i="20"/>
  <c r="G100" i="20"/>
  <c r="E100" i="20"/>
  <c r="AA99" i="20"/>
  <c r="Y99" i="20"/>
  <c r="W99" i="20"/>
  <c r="U99" i="20"/>
  <c r="S99" i="20"/>
  <c r="Q99" i="20"/>
  <c r="M99" i="20"/>
  <c r="K99" i="20"/>
  <c r="G99" i="20"/>
  <c r="E99" i="20"/>
  <c r="AA98" i="20"/>
  <c r="Y98" i="20"/>
  <c r="W98" i="20"/>
  <c r="U98" i="20"/>
  <c r="S98" i="20"/>
  <c r="Q98" i="20"/>
  <c r="M98" i="20"/>
  <c r="K98" i="20"/>
  <c r="G98" i="20"/>
  <c r="E98" i="20"/>
  <c r="AA97" i="20"/>
  <c r="Y97" i="20"/>
  <c r="W97" i="20"/>
  <c r="U97" i="20"/>
  <c r="S97" i="20"/>
  <c r="Q97" i="20"/>
  <c r="M97" i="20"/>
  <c r="K97" i="20"/>
  <c r="G97" i="20"/>
  <c r="E97" i="20"/>
  <c r="AA96" i="20"/>
  <c r="Y96" i="20"/>
  <c r="W96" i="20"/>
  <c r="U96" i="20"/>
  <c r="S96" i="20"/>
  <c r="Q96" i="20"/>
  <c r="M96" i="20"/>
  <c r="K96" i="20"/>
  <c r="G96" i="20"/>
  <c r="E96" i="20"/>
  <c r="AA95" i="20"/>
  <c r="Y95" i="20"/>
  <c r="W95" i="20"/>
  <c r="U95" i="20"/>
  <c r="S95" i="20"/>
  <c r="Q95" i="20"/>
  <c r="M95" i="20"/>
  <c r="K95" i="20"/>
  <c r="G95" i="20"/>
  <c r="E95" i="20"/>
  <c r="AA94" i="20"/>
  <c r="Y94" i="20"/>
  <c r="W94" i="20"/>
  <c r="U94" i="20"/>
  <c r="S94" i="20"/>
  <c r="Q94" i="20"/>
  <c r="M94" i="20"/>
  <c r="K94" i="20"/>
  <c r="G94" i="20"/>
  <c r="E94" i="20"/>
  <c r="AA93" i="20"/>
  <c r="Y93" i="20"/>
  <c r="W93" i="20"/>
  <c r="U93" i="20"/>
  <c r="S93" i="20"/>
  <c r="Q93" i="20"/>
  <c r="M93" i="20"/>
  <c r="K93" i="20"/>
  <c r="G93" i="20"/>
  <c r="E93" i="20"/>
  <c r="AA92" i="20"/>
  <c r="Y92" i="20"/>
  <c r="W92" i="20"/>
  <c r="U92" i="20"/>
  <c r="S92" i="20"/>
  <c r="Q92" i="20"/>
  <c r="M92" i="20"/>
  <c r="K92" i="20"/>
  <c r="G92" i="20"/>
  <c r="E92" i="20"/>
  <c r="AA91" i="20"/>
  <c r="Y91" i="20"/>
  <c r="W91" i="20"/>
  <c r="U91" i="20"/>
  <c r="S91" i="20"/>
  <c r="K91" i="20"/>
  <c r="E91" i="20"/>
  <c r="AA90" i="20"/>
  <c r="Y90" i="20"/>
  <c r="W90" i="20"/>
  <c r="U90" i="20"/>
  <c r="S90" i="20"/>
  <c r="K90" i="20"/>
  <c r="E90" i="20"/>
  <c r="K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Y77" i="20"/>
  <c r="W77" i="20"/>
  <c r="U77" i="20"/>
  <c r="S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E68" i="20"/>
  <c r="AA67" i="20"/>
  <c r="Y67" i="20"/>
  <c r="W67" i="20"/>
  <c r="U67" i="20"/>
  <c r="S67" i="20"/>
  <c r="K67" i="20"/>
  <c r="E67" i="20"/>
  <c r="AA66" i="20"/>
  <c r="Y66" i="20"/>
  <c r="W66" i="20"/>
  <c r="U66" i="20"/>
  <c r="S66" i="20"/>
  <c r="K66" i="20"/>
  <c r="E66" i="20"/>
  <c r="AA65" i="20"/>
  <c r="Y65" i="20"/>
  <c r="W65" i="20"/>
  <c r="U65" i="20"/>
  <c r="S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S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K20" i="20"/>
  <c r="E20" i="20"/>
  <c r="Y30" i="18"/>
  <c r="W30" i="18"/>
  <c r="U30" i="18"/>
  <c r="S30" i="18"/>
  <c r="Q30" i="18"/>
  <c r="M30" i="18"/>
  <c r="K30" i="18"/>
  <c r="I30" i="18"/>
  <c r="G30" i="18"/>
  <c r="E30" i="18"/>
  <c r="Y29" i="18"/>
  <c r="W29" i="18"/>
  <c r="U29" i="18"/>
  <c r="S29" i="18"/>
  <c r="Q29" i="18"/>
  <c r="M29" i="18"/>
  <c r="K29" i="18"/>
  <c r="I29" i="18"/>
  <c r="G29" i="18"/>
  <c r="E29" i="18"/>
  <c r="Y28" i="18"/>
  <c r="W28" i="18"/>
  <c r="U28" i="18"/>
  <c r="S28" i="18"/>
  <c r="Q28" i="18"/>
  <c r="M28" i="18"/>
  <c r="K28" i="18"/>
  <c r="I28" i="18"/>
  <c r="G28" i="18"/>
  <c r="E28" i="18"/>
  <c r="Y27" i="18"/>
  <c r="W27" i="18"/>
  <c r="U27" i="18"/>
  <c r="S27" i="18"/>
  <c r="Q27" i="18"/>
  <c r="M27" i="18"/>
  <c r="K27" i="18"/>
  <c r="I27" i="18"/>
  <c r="G27" i="18"/>
  <c r="E27" i="18"/>
  <c r="Y26" i="18"/>
  <c r="W26" i="18"/>
  <c r="U26" i="18"/>
  <c r="S26" i="18"/>
  <c r="Q26" i="18"/>
  <c r="M26" i="18"/>
  <c r="K26" i="18"/>
  <c r="I26" i="18"/>
  <c r="G26" i="18"/>
  <c r="E26" i="18"/>
  <c r="Y25" i="18"/>
  <c r="W25" i="18"/>
  <c r="U25" i="18"/>
  <c r="S25" i="18"/>
  <c r="Q25" i="18"/>
  <c r="M25" i="18"/>
  <c r="K25" i="18"/>
  <c r="G25" i="18"/>
  <c r="E25" i="18"/>
  <c r="Y24" i="18"/>
  <c r="W24" i="18"/>
  <c r="U24" i="18"/>
  <c r="S24" i="18"/>
  <c r="Q24" i="18"/>
  <c r="M24" i="18"/>
  <c r="K24" i="18"/>
  <c r="G24" i="18"/>
  <c r="E24" i="18"/>
  <c r="Y23" i="18"/>
  <c r="W23" i="18"/>
  <c r="U23" i="18"/>
  <c r="S23" i="18"/>
  <c r="Q23" i="18"/>
  <c r="M23" i="18"/>
  <c r="K23" i="18"/>
  <c r="G23" i="18"/>
  <c r="E23" i="18"/>
  <c r="Y22" i="18"/>
  <c r="W22" i="18"/>
  <c r="U22" i="18"/>
  <c r="S22" i="18"/>
  <c r="K22" i="18"/>
  <c r="E22" i="18"/>
  <c r="Y21" i="18"/>
  <c r="W21" i="18"/>
  <c r="U21" i="18"/>
  <c r="S21" i="18"/>
  <c r="K21" i="18"/>
  <c r="E21" i="18"/>
  <c r="Y20" i="18"/>
  <c r="W20" i="18"/>
  <c r="U20" i="18"/>
  <c r="S20" i="18"/>
  <c r="K20" i="18"/>
  <c r="E20" i="18"/>
  <c r="Y19" i="18"/>
  <c r="W19" i="18"/>
  <c r="U19" i="18"/>
  <c r="S19" i="18"/>
  <c r="K19" i="18"/>
  <c r="E19" i="18"/>
  <c r="Y18" i="18"/>
  <c r="W18" i="18"/>
  <c r="U18" i="18"/>
  <c r="S18" i="18"/>
  <c r="K18" i="18"/>
  <c r="E18" i="18"/>
  <c r="Y17" i="18"/>
  <c r="W17" i="18"/>
  <c r="U17" i="18"/>
  <c r="S17" i="18"/>
  <c r="K17" i="18"/>
  <c r="E17" i="18"/>
  <c r="Y16" i="18"/>
  <c r="W16" i="18"/>
  <c r="U16" i="18"/>
  <c r="S16" i="18"/>
  <c r="K16" i="18"/>
  <c r="E16" i="18"/>
  <c r="AA15" i="18"/>
  <c r="Y15" i="18"/>
  <c r="W15" i="18"/>
  <c r="U15" i="18"/>
  <c r="S15" i="18"/>
  <c r="K15" i="18"/>
  <c r="E15" i="18"/>
  <c r="AA14" i="18"/>
  <c r="Y14" i="18"/>
  <c r="W14" i="18"/>
  <c r="U14" i="18"/>
  <c r="S14" i="18"/>
  <c r="K14" i="18"/>
  <c r="E14" i="18"/>
  <c r="AA13" i="18"/>
  <c r="Y13" i="18"/>
  <c r="W13" i="18"/>
  <c r="U13" i="18"/>
  <c r="S13" i="18"/>
  <c r="K13" i="18"/>
  <c r="E13" i="18"/>
  <c r="AA12" i="18"/>
  <c r="Y12" i="18"/>
  <c r="W12" i="18"/>
  <c r="U12" i="18"/>
  <c r="S12" i="18"/>
  <c r="K12" i="18"/>
  <c r="E12" i="18"/>
  <c r="AA11" i="18"/>
  <c r="Y11" i="18"/>
  <c r="W11" i="18"/>
  <c r="U11" i="18"/>
  <c r="S11" i="18"/>
  <c r="K11" i="18"/>
  <c r="E11" i="18"/>
  <c r="AA10" i="18"/>
  <c r="Y10" i="18"/>
  <c r="W10" i="18"/>
  <c r="U10" i="18"/>
  <c r="S10" i="18"/>
  <c r="K10" i="18"/>
  <c r="E10" i="18"/>
  <c r="AA9" i="18"/>
  <c r="Y9" i="18"/>
  <c r="W9" i="18"/>
  <c r="U9" i="18"/>
  <c r="S9" i="18"/>
  <c r="K9" i="18"/>
  <c r="E9" i="18"/>
  <c r="Y304" i="20"/>
  <c r="AA28" i="18"/>
  <c r="AA27" i="18"/>
  <c r="N33" i="18"/>
  <c r="G40" i="18"/>
  <c r="N40" i="18"/>
  <c r="Q41" i="18"/>
  <c r="I40" i="18"/>
  <c r="I41" i="18"/>
  <c r="S40" i="18"/>
  <c r="G36" i="18"/>
  <c r="U40" i="18"/>
  <c r="U41" i="18"/>
  <c r="G41" i="18"/>
  <c r="Q39" i="18"/>
  <c r="M40" i="18"/>
  <c r="X40" i="18"/>
  <c r="Z40" i="18" s="1"/>
  <c r="S41" i="18"/>
  <c r="Y311" i="20"/>
  <c r="Y307" i="20"/>
  <c r="Y310" i="20"/>
  <c r="W40" i="18"/>
  <c r="Y315" i="20"/>
  <c r="Y317" i="20"/>
  <c r="O315" i="20"/>
  <c r="O310" i="20"/>
  <c r="O319" i="20"/>
  <c r="O308" i="20"/>
  <c r="O311" i="20"/>
  <c r="Y319" i="20"/>
  <c r="Y318" i="20"/>
  <c r="Y296" i="20"/>
  <c r="Y303" i="20"/>
  <c r="Z293" i="20"/>
  <c r="AA305" i="20"/>
  <c r="Y301" i="20"/>
  <c r="Y299" i="20"/>
  <c r="Y305" i="20"/>
  <c r="Z294" i="20"/>
  <c r="Z295" i="20"/>
  <c r="Y300" i="20"/>
  <c r="Z296" i="20"/>
  <c r="AA296" i="20"/>
  <c r="Z300" i="20"/>
  <c r="AA300" i="20"/>
  <c r="Z302" i="20"/>
  <c r="AA302" i="20"/>
  <c r="Z303" i="20"/>
  <c r="AA316" i="20"/>
  <c r="AA304" i="20"/>
  <c r="Y316" i="20"/>
  <c r="AA293" i="20"/>
  <c r="Z297" i="20"/>
  <c r="Z298" i="20"/>
  <c r="Z299" i="20"/>
  <c r="Y313" i="20"/>
  <c r="O303" i="20"/>
  <c r="O305" i="20"/>
  <c r="O304" i="20"/>
  <c r="O307" i="20"/>
  <c r="O306" i="20"/>
  <c r="O312" i="20"/>
  <c r="O314" i="20"/>
  <c r="O313" i="20"/>
  <c r="AA312" i="20"/>
  <c r="AA314" i="20"/>
  <c r="Y314" i="20"/>
  <c r="Z313" i="20"/>
  <c r="AA313" i="20"/>
  <c r="O40" i="18"/>
  <c r="O34" i="18"/>
  <c r="O33" i="18"/>
  <c r="AA315" i="20"/>
  <c r="AA303" i="20"/>
  <c r="AA307" i="20"/>
  <c r="AA295" i="20"/>
  <c r="AA308" i="20"/>
  <c r="AA306" i="20"/>
  <c r="AA294" i="20"/>
  <c r="AA309" i="20"/>
  <c r="AA297" i="20"/>
  <c r="AA311" i="20"/>
  <c r="AA299" i="20"/>
  <c r="AA310" i="20"/>
  <c r="AA298" i="20"/>
  <c r="Z318" i="20" l="1"/>
  <c r="Z319" i="20"/>
  <c r="Z317" i="20"/>
  <c r="Z41" i="18"/>
  <c r="AA41" i="18" s="1"/>
  <c r="O317" i="20"/>
  <c r="AA19" i="18"/>
  <c r="AA18" i="18"/>
  <c r="O22" i="18"/>
  <c r="O39" i="18"/>
  <c r="O38" i="18"/>
  <c r="Y39" i="18"/>
  <c r="Y40" i="18"/>
  <c r="Z39" i="18"/>
  <c r="AA39" i="18" s="1"/>
  <c r="AA16" i="18"/>
  <c r="AA17" i="18"/>
  <c r="AA25" i="18"/>
  <c r="AA24" i="18"/>
  <c r="AA32" i="18"/>
  <c r="AA31" i="18"/>
  <c r="AA23" i="18"/>
  <c r="AA22" i="18"/>
  <c r="AA40" i="18"/>
  <c r="AA20" i="18"/>
  <c r="AA21" i="18"/>
  <c r="AA30" i="18"/>
  <c r="X34" i="18"/>
  <c r="I35" i="18"/>
  <c r="Z35" i="18"/>
  <c r="P48" i="18"/>
  <c r="H48" i="18"/>
  <c r="X37" i="18"/>
  <c r="Y32" i="18"/>
  <c r="X33" i="18"/>
  <c r="Y33" i="18" s="1"/>
  <c r="S34" i="18"/>
  <c r="O35" i="18"/>
  <c r="U35" i="18"/>
  <c r="K36" i="18"/>
  <c r="X36" i="18"/>
  <c r="Q37" i="18"/>
  <c r="U37" i="18"/>
  <c r="K41" i="18"/>
  <c r="K34" i="18"/>
  <c r="AA330" i="20" l="1"/>
  <c r="AA318" i="20"/>
  <c r="AA331" i="20"/>
  <c r="AA319" i="20"/>
  <c r="AA317" i="20"/>
  <c r="AA329" i="20"/>
  <c r="Y36" i="18"/>
  <c r="Z36" i="18"/>
  <c r="AA36" i="18" s="1"/>
  <c r="Y35" i="18"/>
  <c r="Z34" i="18"/>
  <c r="Y34" i="18"/>
  <c r="Z33" i="18"/>
  <c r="AA33" i="18" s="1"/>
  <c r="Y38" i="18"/>
  <c r="Z37" i="18"/>
  <c r="Y37" i="18"/>
  <c r="AA37" i="18" l="1"/>
  <c r="AA38" i="18"/>
  <c r="AA34" i="18"/>
  <c r="AA35" i="18"/>
</calcChain>
</file>

<file path=xl/sharedStrings.xml><?xml version="1.0" encoding="utf-8"?>
<sst xmlns="http://schemas.openxmlformats.org/spreadsheetml/2006/main" count="940" uniqueCount="348">
  <si>
    <t>純移出入量</t>
  </si>
  <si>
    <t>一次需要量</t>
  </si>
  <si>
    <t>うち業務用</t>
    <rPh sb="2" eb="4">
      <t>ギョウム</t>
    </rPh>
    <rPh sb="4" eb="5">
      <t>ヨウ</t>
    </rPh>
    <phoneticPr fontId="2"/>
  </si>
  <si>
    <t>2008</t>
  </si>
  <si>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</si>
  <si>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</si>
  <si>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</si>
  <si>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</si>
  <si>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</si>
  <si>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</si>
  <si>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</si>
  <si>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</si>
  <si>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</si>
  <si>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</si>
  <si>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</si>
  <si>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</si>
  <si>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</si>
  <si>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</si>
  <si>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</si>
  <si>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</si>
  <si>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</si>
  <si>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</si>
  <si>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</si>
  <si>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1996</t>
    <phoneticPr fontId="2"/>
  </si>
  <si>
    <t>1997</t>
    <phoneticPr fontId="2"/>
  </si>
  <si>
    <t>2000</t>
  </si>
  <si>
    <t>2009</t>
  </si>
  <si>
    <t>2011</t>
  </si>
  <si>
    <t>うち成分調整牛乳</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</si>
  <si>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</si>
  <si>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</si>
  <si>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</si>
  <si>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</si>
  <si>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</si>
  <si>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</si>
  <si>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</si>
  <si>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</si>
  <si>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1998</t>
    <phoneticPr fontId="2"/>
  </si>
  <si>
    <t>1999</t>
    <phoneticPr fontId="2"/>
  </si>
  <si>
    <t>2001</t>
    <phoneticPr fontId="18"/>
  </si>
  <si>
    <t>13</t>
  </si>
  <si>
    <t>2002</t>
    <phoneticPr fontId="18"/>
  </si>
  <si>
    <t>14</t>
  </si>
  <si>
    <t>2003</t>
    <phoneticPr fontId="18"/>
  </si>
  <si>
    <t>15</t>
  </si>
  <si>
    <t>2004</t>
    <phoneticPr fontId="18"/>
  </si>
  <si>
    <t>16</t>
  </si>
  <si>
    <t>2005</t>
    <phoneticPr fontId="18"/>
  </si>
  <si>
    <t>17</t>
  </si>
  <si>
    <t>2006</t>
    <phoneticPr fontId="18"/>
  </si>
  <si>
    <t>18</t>
  </si>
  <si>
    <t>2007</t>
    <phoneticPr fontId="18"/>
  </si>
  <si>
    <t>19</t>
  </si>
  <si>
    <t>20</t>
  </si>
  <si>
    <t>21</t>
  </si>
  <si>
    <t>2010</t>
    <phoneticPr fontId="18"/>
  </si>
  <si>
    <t>22</t>
  </si>
  <si>
    <t>23</t>
  </si>
  <si>
    <t>2012</t>
    <phoneticPr fontId="18"/>
  </si>
  <si>
    <t>24</t>
  </si>
  <si>
    <t>年・月</t>
    <rPh sb="0" eb="1">
      <t>ネン</t>
    </rPh>
    <rPh sb="2" eb="3">
      <t>ツキ</t>
    </rPh>
    <phoneticPr fontId="2"/>
  </si>
  <si>
    <t>11</t>
    <phoneticPr fontId="20"/>
  </si>
  <si>
    <t>（単位：kl、％）</t>
    <phoneticPr fontId="2"/>
  </si>
  <si>
    <t>1998/4</t>
    <phoneticPr fontId="20"/>
  </si>
  <si>
    <t>－</t>
    <phoneticPr fontId="2"/>
  </si>
  <si>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</si>
  <si>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</si>
  <si>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</si>
  <si>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</si>
  <si>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</si>
  <si>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</si>
  <si>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</si>
  <si>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</si>
  <si>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</si>
  <si>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</si>
  <si>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</si>
  <si>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</si>
  <si>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</si>
  <si>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</si>
  <si>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</si>
  <si>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</si>
  <si>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</si>
  <si>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</si>
  <si>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</si>
  <si>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</si>
  <si>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</si>
  <si>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</si>
  <si>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</si>
  <si>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</si>
  <si>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</si>
  <si>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</si>
  <si>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</si>
  <si>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</si>
  <si>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</si>
  <si>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</si>
  <si>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</si>
  <si>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</si>
  <si>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</si>
  <si>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</si>
  <si>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</si>
  <si>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</si>
  <si>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</si>
  <si>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</si>
  <si>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</si>
  <si>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</si>
  <si>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</si>
  <si>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</si>
  <si>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</si>
  <si>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</si>
  <si>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</si>
  <si>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</si>
  <si>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</si>
  <si>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</si>
  <si>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</si>
  <si>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</si>
  <si>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</si>
  <si>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</si>
  <si>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</si>
  <si>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</si>
  <si>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</si>
  <si>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</si>
  <si>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</si>
  <si>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</si>
  <si>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</si>
  <si>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</si>
  <si>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12</t>
    <phoneticPr fontId="20"/>
  </si>
  <si>
    <t>2009/1</t>
    <phoneticPr fontId="20"/>
  </si>
  <si>
    <t>21/1</t>
    <phoneticPr fontId="21"/>
  </si>
  <si>
    <t>2</t>
    <phoneticPr fontId="20"/>
  </si>
  <si>
    <t>2</t>
    <phoneticPr fontId="21"/>
  </si>
  <si>
    <t>3</t>
    <phoneticPr fontId="20"/>
  </si>
  <si>
    <t>2009/4</t>
    <phoneticPr fontId="20"/>
  </si>
  <si>
    <t>21/4</t>
    <phoneticPr fontId="21"/>
  </si>
  <si>
    <t>5</t>
    <phoneticPr fontId="20"/>
  </si>
  <si>
    <t>6</t>
    <phoneticPr fontId="20"/>
  </si>
  <si>
    <t>7</t>
    <phoneticPr fontId="20"/>
  </si>
  <si>
    <t>7</t>
    <phoneticPr fontId="21"/>
  </si>
  <si>
    <t>8</t>
    <phoneticPr fontId="20"/>
  </si>
  <si>
    <t>8</t>
    <phoneticPr fontId="21"/>
  </si>
  <si>
    <t>9</t>
    <phoneticPr fontId="20"/>
  </si>
  <si>
    <t>10</t>
    <phoneticPr fontId="20"/>
  </si>
  <si>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</si>
  <si>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</si>
  <si>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</si>
  <si>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</si>
  <si>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</si>
  <si>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</si>
  <si>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</si>
  <si>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</si>
  <si>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</si>
  <si>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</si>
  <si>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</si>
  <si>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</si>
  <si>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</si>
  <si>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</si>
  <si>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</si>
  <si>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</si>
  <si>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t>
    <phoneticPr fontId="2"/>
  </si>
  <si>
    <t>－</t>
    <phoneticPr fontId="2"/>
  </si>
  <si>
    <t>平成 2</t>
    <rPh sb="0" eb="2">
      <t>ヘイセイ</t>
    </rPh>
    <phoneticPr fontId="1"/>
  </si>
  <si>
    <t>平成 10/4</t>
    <rPh sb="0" eb="2">
      <t>ヘイセイ</t>
    </rPh>
    <phoneticPr fontId="21"/>
  </si>
  <si>
    <t>飲用牛乳等生産量及び需給実績(北海道)</t>
    <rPh sb="15" eb="18">
      <t>ホッカイドウ</t>
    </rPh>
    <phoneticPr fontId="2"/>
  </si>
  <si>
    <t>うち加工乳</t>
    <rPh sb="2" eb="4">
      <t>カコウ</t>
    </rPh>
    <phoneticPr fontId="2"/>
  </si>
  <si>
    <t>2014/1</t>
    <phoneticPr fontId="20"/>
  </si>
  <si>
    <t>26/1</t>
    <phoneticPr fontId="21"/>
  </si>
  <si>
    <t>前年同月比</t>
    <phoneticPr fontId="2"/>
  </si>
  <si>
    <t>注：1  「前年同月比」「うち加工乳」「純移出入量」「一次需要量」はJミルクによる算出。</t>
    <rPh sb="0" eb="1">
      <t>チュウ</t>
    </rPh>
    <rPh sb="15" eb="17">
      <t>カコウ</t>
    </rPh>
    <rPh sb="17" eb="18">
      <t>ニュウ</t>
    </rPh>
    <rPh sb="41" eb="43">
      <t>サンシュツ</t>
    </rPh>
    <phoneticPr fontId="2"/>
  </si>
  <si>
    <t>前年同月比</t>
    <phoneticPr fontId="2"/>
  </si>
  <si>
    <t>（単位：kl、％）</t>
    <phoneticPr fontId="2"/>
  </si>
  <si>
    <t>2013</t>
    <phoneticPr fontId="18"/>
  </si>
  <si>
    <t>25</t>
    <phoneticPr fontId="2"/>
  </si>
  <si>
    <t>2014/4</t>
    <phoneticPr fontId="20"/>
  </si>
  <si>
    <t>2015/1</t>
    <phoneticPr fontId="20"/>
  </si>
  <si>
    <t>26/4</t>
    <phoneticPr fontId="21"/>
  </si>
  <si>
    <t>27/1</t>
    <phoneticPr fontId="21"/>
  </si>
  <si>
    <t>2014</t>
    <phoneticPr fontId="18"/>
  </si>
  <si>
    <t>26</t>
    <phoneticPr fontId="2"/>
  </si>
  <si>
    <t>2015/4</t>
  </si>
  <si>
    <t>27/4</t>
  </si>
  <si>
    <t>2016/1</t>
  </si>
  <si>
    <t>28/1</t>
  </si>
  <si>
    <t>－</t>
  </si>
  <si>
    <t>2015</t>
    <phoneticPr fontId="18"/>
  </si>
  <si>
    <t>27</t>
    <phoneticPr fontId="2"/>
  </si>
  <si>
    <t>2016/4</t>
    <phoneticPr fontId="2"/>
  </si>
  <si>
    <t>28/4</t>
    <phoneticPr fontId="2"/>
  </si>
  <si>
    <t>29/1</t>
    <phoneticPr fontId="2"/>
  </si>
  <si>
    <t>2017/1</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</si>
  <si>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</si>
  <si>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</si>
  <si>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</si>
  <si>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</si>
  <si>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</si>
  <si>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</si>
  <si>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</si>
  <si>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</si>
  <si>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</si>
  <si>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</si>
  <si>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</si>
  <si>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</si>
  <si>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</si>
  <si>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</si>
  <si>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</si>
  <si>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</si>
  <si>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2017</t>
    <phoneticPr fontId="18"/>
  </si>
  <si>
    <t>29</t>
    <phoneticPr fontId="2"/>
  </si>
  <si>
    <t>2018/4</t>
    <phoneticPr fontId="20"/>
  </si>
  <si>
    <t>30/4</t>
    <phoneticPr fontId="21"/>
  </si>
  <si>
    <t>2019/1</t>
    <phoneticPr fontId="20"/>
  </si>
  <si>
    <t>31/1</t>
    <phoneticPr fontId="21"/>
  </si>
  <si>
    <t>出荷量</t>
    <phoneticPr fontId="2"/>
  </si>
  <si>
    <t>入荷量</t>
    <phoneticPr fontId="2"/>
  </si>
  <si>
    <t>　　 2  2004年4月の牛乳乳製品統計調査規則の改正に伴う用語の定義の変更及び調査項目の追加によりそれ以前の数値と連続性なし。</t>
    <phoneticPr fontId="2"/>
  </si>
  <si>
    <t xml:space="preserve">  　 5  色付セルについては確定値。</t>
    <rPh sb="7" eb="8">
      <t>イロ</t>
    </rPh>
    <rPh sb="8" eb="9">
      <t>ツキ</t>
    </rPh>
    <rPh sb="16" eb="18">
      <t>カクテイ</t>
    </rPh>
    <rPh sb="18" eb="19">
      <t>アタイ</t>
    </rPh>
    <phoneticPr fontId="2"/>
  </si>
  <si>
    <t xml:space="preserve">  　 3  飲用牛乳等の流通量のうち、出荷量は工場・処理場が県外の工場・処理場へ飲用牛乳等を出荷した量であり、入荷量は県外の工場・処理場から飲用牛乳等を入荷した量である｡</t>
    <rPh sb="7" eb="9">
      <t>インヨウ</t>
    </rPh>
    <rPh sb="9" eb="11">
      <t>ギュウニュウ</t>
    </rPh>
    <rPh sb="11" eb="12">
      <t>トウ</t>
    </rPh>
    <rPh sb="13" eb="16">
      <t>リュウツウリョウ</t>
    </rPh>
    <rPh sb="20" eb="23">
      <t>シュッカリョウ</t>
    </rPh>
    <rPh sb="24" eb="26">
      <t>コウジョウ</t>
    </rPh>
    <rPh sb="27" eb="30">
      <t>ショリジョウ</t>
    </rPh>
    <rPh sb="31" eb="33">
      <t>ケンガイ</t>
    </rPh>
    <rPh sb="34" eb="36">
      <t>コウジョウ</t>
    </rPh>
    <rPh sb="37" eb="40">
      <t>ショリジョウ</t>
    </rPh>
    <rPh sb="41" eb="43">
      <t>インヨウ</t>
    </rPh>
    <rPh sb="43" eb="45">
      <t>ギュウニュウ</t>
    </rPh>
    <rPh sb="45" eb="46">
      <t>トウ</t>
    </rPh>
    <rPh sb="47" eb="49">
      <t>シュッカ</t>
    </rPh>
    <rPh sb="51" eb="52">
      <t>リョウ</t>
    </rPh>
    <rPh sb="56" eb="59">
      <t>ニュウカリョウ</t>
    </rPh>
    <phoneticPr fontId="2"/>
  </si>
  <si>
    <t xml:space="preserve">  　 4  全国農業地域別の飲用牛乳等の流通量は、全国農業地域内の県別の出荷量、入荷量を積み上げたものである。</t>
    <rPh sb="7" eb="9">
      <t>ゼンコク</t>
    </rPh>
    <rPh sb="9" eb="11">
      <t>ノウギョウ</t>
    </rPh>
    <rPh sb="11" eb="14">
      <t>チイキベツ</t>
    </rPh>
    <rPh sb="15" eb="17">
      <t>インヨウ</t>
    </rPh>
    <rPh sb="17" eb="19">
      <t>ギュウニュウ</t>
    </rPh>
    <rPh sb="19" eb="20">
      <t>トウ</t>
    </rPh>
    <rPh sb="21" eb="24">
      <t>リュウツウリョウ</t>
    </rPh>
    <rPh sb="26" eb="28">
      <t>ゼンコク</t>
    </rPh>
    <rPh sb="28" eb="30">
      <t>ノウギョウ</t>
    </rPh>
    <rPh sb="30" eb="33">
      <t>チイキナイ</t>
    </rPh>
    <rPh sb="34" eb="36">
      <t>ケンベツ</t>
    </rPh>
    <rPh sb="37" eb="40">
      <t>シュッカリョウ</t>
    </rPh>
    <rPh sb="41" eb="44">
      <t>ニュウカリョウ</t>
    </rPh>
    <rPh sb="45" eb="46">
      <t>ツ</t>
    </rPh>
    <rPh sb="47" eb="48">
      <t>ア</t>
    </rPh>
    <phoneticPr fontId="2"/>
  </si>
  <si>
    <t xml:space="preserve">  　 4  色付セルについては確定値。</t>
    <rPh sb="7" eb="8">
      <t>イロ</t>
    </rPh>
    <rPh sb="8" eb="9">
      <t>ツキ</t>
    </rPh>
    <rPh sb="16" eb="18">
      <t>カクテイ</t>
    </rPh>
    <rPh sb="18" eb="19">
      <t>チ</t>
    </rPh>
    <phoneticPr fontId="2"/>
  </si>
  <si>
    <t>9</t>
    <phoneticPr fontId="21"/>
  </si>
  <si>
    <t>9</t>
    <phoneticPr fontId="20"/>
  </si>
  <si>
    <t>2018</t>
    <phoneticPr fontId="18"/>
  </si>
  <si>
    <t>30</t>
    <phoneticPr fontId="2"/>
  </si>
  <si>
    <t>26年次</t>
    <rPh sb="2" eb="3">
      <t>ネン</t>
    </rPh>
    <rPh sb="3" eb="4">
      <t>ジ</t>
    </rPh>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</si>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</sst>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quot;-&quot;"/>
    <numFmt numFmtId="178" formatCode="#,##0.0_ "/>
    <numFmt numFmtId="179" formatCode="#,##0_ "/>
    <numFmt numFmtId="180" formatCode="#,##0_);[Red]\(#,##0\)"/>
    <numFmt numFmtId="181" formatCode="yyyy/m"/>
    <numFmt numFmtId="182" formatCode="_ * #,##0_ ;_ * \-#,##0_ ;_ * &quot;- &quot;_ ;_ @_ "/>
    <numFmt numFmtId="183" formatCode="_ * ###,###,##0_ ;_ * \-###,###,##0_ ;_ * &quot;-&quot;_ ;_ @_ "/>
    <numFmt numFmtId="184" formatCode="0.0;&quot;▲ &quot;0.0"/>
  </numFmts>
  <fonts count="39">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8"/>
      <color theme="1"/>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8"/>
      <color indexed="10"/>
      <name val="ＭＳ 明朝"/>
      <family val="1"/>
      <charset val="128"/>
    </font>
    <font>
      <sz val="10"/>
      <name val="ＭＳ Ｐ明朝"/>
      <family val="1"/>
      <charset val="128"/>
    </font>
    <font>
      <sz val="10"/>
      <color indexed="8"/>
      <name val="ＭＳ 明朝"/>
      <family val="1"/>
      <charset val="128"/>
    </font>
    <font>
      <sz val="10"/>
      <color indexed="9"/>
      <name val="ＭＳ 明朝"/>
      <family val="1"/>
      <charset val="128"/>
    </font>
    <font>
      <sz val="7"/>
      <name val="ＭＳ ゴシック"/>
      <family val="3"/>
      <charset val="128"/>
    </font>
    <font>
      <sz val="7"/>
      <name val="ＭＳ 明朝"/>
      <family val="1"/>
      <charset val="128"/>
    </font>
    <font>
      <sz val="10"/>
      <color theme="0"/>
      <name val="ＭＳ 明朝"/>
      <family val="1"/>
      <charset val="128"/>
    </font>
    <font>
      <sz val="8"/>
      <color rgb="FFFF0000"/>
      <name val="ＭＳ 明朝"/>
      <family val="1"/>
      <charset val="128"/>
    </font>
    <font>
      <b/>
      <sz val="12"/>
      <color rgb="FFFF0000"/>
      <name val="ＭＳ Ｐゴシック"/>
      <family val="3"/>
      <charset val="128"/>
    </font>
    <font>
      <sz val="8"/>
      <name val="ＭＳ 明朝"/>
      <family val="1"/>
      <charset val="128"/>
    </font>
    <font>
      <sz val="10"/>
      <name val="ＭＳ 明朝"/>
      <family val="1"/>
      <charset val="128"/>
    </font>
    <font>
      <sz val="8"/>
      <name val="ＭＳ Ｐゴシック"/>
      <family val="3"/>
      <charset val="128"/>
    </font>
    <font>
      <sz val="7"/>
      <color theme="0"/>
      <name val="ＭＳ ゴシック"/>
      <family val="3"/>
      <charset val="128"/>
    </font>
    <font>
      <sz val="8"/>
      <color indexed="8"/>
      <name val="ＭＳ ゴシック"/>
      <family val="3"/>
      <charset val="128"/>
    </font>
    <font>
      <sz val="10"/>
      <name val="ＭＳ ゴシック"/>
      <family val="3"/>
      <charset val="128"/>
    </font>
    <font>
      <sz val="8"/>
      <color theme="0"/>
      <name val="ＭＳ Ｐゴシック"/>
      <family val="3"/>
      <charset val="128"/>
    </font>
    <font>
      <sz val="9"/>
      <color theme="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49">
    <border>
      <left/>
      <right/>
      <top/>
      <bottom/>
      <diagonal/>
    </border>
    <border>
      <left style="thin">
        <color auto="1"/>
      </left>
      <right/>
      <top/>
      <bottom/>
      <diagonal/>
    </border>
    <border>
      <left/>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auto="1"/>
      </left>
      <right/>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top/>
      <bottom style="thin">
        <color auto="1"/>
      </bottom>
      <diagonal/>
    </border>
    <border>
      <left/>
      <right style="thin">
        <color theme="0"/>
      </right>
      <top style="thin">
        <color theme="0"/>
      </top>
      <bottom/>
      <diagonal/>
    </border>
    <border>
      <left style="thin">
        <color theme="0" tint="-0.499984740745262"/>
      </left>
      <right/>
      <top/>
      <bottom style="thin">
        <color indexed="64"/>
      </bottom>
      <diagonal/>
    </border>
    <border>
      <left/>
      <right style="thin">
        <color theme="0" tint="-0.499984740745262"/>
      </right>
      <top/>
      <bottom/>
      <diagonal/>
    </border>
    <border>
      <left/>
      <right style="thin">
        <color theme="0" tint="-0.499984740745262"/>
      </right>
      <top/>
      <bottom style="thin">
        <color theme="0" tint="-0.499984740745262"/>
      </bottom>
      <diagonal/>
    </border>
  </borders>
  <cellStyleXfs count="8">
    <xf numFmtId="0" fontId="0" fillId="0" borderId="0"/>
    <xf numFmtId="38" fontId="1" fillId="0" borderId="0" applyFont="0" applyFill="0" applyBorder="0" applyAlignment="0" applyProtection="0"/>
    <xf numFmtId="177" fontId="11" fillId="0" borderId="0" applyFill="0" applyBorder="0" applyAlignment="0"/>
    <xf numFmtId="0" fontId="12" fillId="0" borderId="4" applyNumberFormat="0" applyAlignment="0" applyProtection="0">
      <alignment horizontal="left" vertical="center"/>
    </xf>
    <xf numFmtId="0" fontId="12" fillId="0" borderId="2">
      <alignment horizontal="left" vertical="center"/>
    </xf>
    <xf numFmtId="0" fontId="13" fillId="0" borderId="0"/>
    <xf numFmtId="38" fontId="1" fillId="0" borderId="0" applyFont="0" applyFill="0" applyBorder="0" applyAlignment="0" applyProtection="0"/>
    <xf numFmtId="38" fontId="36" fillId="0" borderId="0" applyFont="0" applyFill="0" applyBorder="0" applyAlignment="0" applyProtection="0">
      <alignment vertical="center"/>
    </xf>
  </cellStyleXfs>
  <cellXfs count="202">
    <xf numFmtId="0" fontId="0" fillId="0" borderId="0" xfId="0"/>
    <xf numFmtId="0" fontId="5" fillId="0" borderId="0" xfId="0" applyFont="1" applyFill="1" applyAlignment="1"/>
    <xf numFmtId="0" fontId="5" fillId="0" borderId="0" xfId="0" applyFont="1" applyFill="1"/>
    <xf numFmtId="0" fontId="3" fillId="0" borderId="0" xfId="0" applyFont="1" applyFill="1"/>
    <xf numFmtId="0" fontId="3" fillId="0" borderId="0" xfId="0" applyFont="1" applyFill="1" applyAlignment="1"/>
    <xf numFmtId="0" fontId="7" fillId="0" borderId="0" xfId="0" applyFont="1" applyFill="1"/>
    <xf numFmtId="0" fontId="7" fillId="0" borderId="0" xfId="0" applyFont="1" applyFill="1" applyAlignment="1"/>
    <xf numFmtId="3" fontId="4" fillId="0" borderId="0" xfId="1" applyNumberFormat="1" applyFont="1" applyFill="1" applyBorder="1"/>
    <xf numFmtId="0" fontId="5" fillId="0" borderId="0" xfId="0" applyFont="1" applyFill="1" applyBorder="1"/>
    <xf numFmtId="176" fontId="6" fillId="0" borderId="0" xfId="1" applyNumberFormat="1" applyFont="1" applyFill="1" applyBorder="1" applyAlignment="1">
      <alignment horizontal="left" vertical="center"/>
    </xf>
    <xf numFmtId="0" fontId="10" fillId="4" borderId="0" xfId="0" applyFont="1" applyFill="1" applyAlignment="1">
      <alignment vertical="center"/>
    </xf>
    <xf numFmtId="0" fontId="10" fillId="4" borderId="0" xfId="0" applyFont="1" applyFill="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center" vertical="center"/>
    </xf>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Alignment="1">
      <alignment horizontal="center" vertical="center"/>
    </xf>
    <xf numFmtId="0" fontId="3" fillId="0" borderId="0" xfId="0" applyNumberFormat="1" applyFont="1" applyFill="1" applyBorder="1" applyAlignment="1">
      <alignment horizontal="center" vertical="center" wrapText="1"/>
    </xf>
    <xf numFmtId="0" fontId="6" fillId="0" borderId="0" xfId="0" applyFont="1" applyFill="1" applyAlignment="1">
      <alignment horizontal="right"/>
    </xf>
    <xf numFmtId="0" fontId="16" fillId="3" borderId="18" xfId="0" applyFont="1" applyFill="1" applyBorder="1" applyAlignment="1">
      <alignment horizontal="center" vertical="center"/>
    </xf>
    <xf numFmtId="0" fontId="14" fillId="5" borderId="19" xfId="0" applyFont="1" applyFill="1" applyBorder="1" applyAlignment="1">
      <alignment horizontal="center" vertical="center"/>
    </xf>
    <xf numFmtId="0" fontId="16" fillId="3" borderId="20" xfId="0" applyFont="1" applyFill="1" applyBorder="1" applyAlignment="1">
      <alignment horizontal="center" vertical="center"/>
    </xf>
    <xf numFmtId="0" fontId="9" fillId="3" borderId="20" xfId="0" applyFont="1" applyFill="1" applyBorder="1" applyAlignment="1">
      <alignment vertical="center"/>
    </xf>
    <xf numFmtId="0" fontId="14" fillId="5" borderId="21" xfId="0" applyFont="1" applyFill="1" applyBorder="1" applyAlignment="1">
      <alignment horizontal="center" vertical="center"/>
    </xf>
    <xf numFmtId="178" fontId="8" fillId="0" borderId="23"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178" fontId="8" fillId="0" borderId="24"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8" fontId="8" fillId="0" borderId="25" xfId="0" applyNumberFormat="1" applyFont="1" applyFill="1" applyBorder="1" applyAlignment="1">
      <alignment horizontal="right" vertical="center"/>
    </xf>
    <xf numFmtId="178" fontId="8" fillId="0" borderId="27"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9" fontId="8" fillId="0" borderId="33" xfId="0" applyNumberFormat="1" applyFont="1" applyFill="1" applyBorder="1" applyAlignment="1">
      <alignment horizontal="right" vertical="center"/>
    </xf>
    <xf numFmtId="179" fontId="8" fillId="0" borderId="34"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22" xfId="0" applyNumberFormat="1" applyFont="1" applyFill="1" applyBorder="1" applyAlignment="1">
      <alignment horizontal="right" vertical="center"/>
    </xf>
    <xf numFmtId="49" fontId="19" fillId="2" borderId="26" xfId="0" applyNumberFormat="1" applyFont="1" applyFill="1" applyBorder="1" applyAlignment="1">
      <alignment horizontal="right" vertical="center"/>
    </xf>
    <xf numFmtId="49" fontId="19" fillId="2" borderId="29" xfId="0" applyNumberFormat="1" applyFont="1" applyFill="1" applyBorder="1" applyAlignment="1">
      <alignment horizontal="right" vertical="center"/>
    </xf>
    <xf numFmtId="0" fontId="22" fillId="0" borderId="0" xfId="0" applyFont="1" applyFill="1"/>
    <xf numFmtId="0" fontId="9" fillId="5" borderId="20" xfId="0" applyFont="1" applyFill="1" applyBorder="1" applyAlignment="1">
      <alignment vertical="center" wrapText="1"/>
    </xf>
    <xf numFmtId="0" fontId="24" fillId="0" borderId="0" xfId="0" applyFont="1" applyFill="1" applyAlignment="1"/>
    <xf numFmtId="0" fontId="15" fillId="0" borderId="0" xfId="0" applyFont="1" applyFill="1" applyAlignment="1"/>
    <xf numFmtId="0" fontId="24" fillId="0" borderId="0" xfId="0" applyFont="1" applyFill="1" applyBorder="1" applyAlignment="1"/>
    <xf numFmtId="0" fontId="25" fillId="0" borderId="0" xfId="0" applyFont="1" applyFill="1" applyAlignment="1"/>
    <xf numFmtId="179" fontId="3" fillId="0" borderId="0" xfId="0" applyNumberFormat="1" applyFont="1" applyFill="1" applyAlignment="1">
      <alignment horizontal="center" vertical="center"/>
    </xf>
    <xf numFmtId="179" fontId="3" fillId="0" borderId="0" xfId="0" applyNumberFormat="1" applyFont="1" applyFill="1" applyAlignment="1"/>
    <xf numFmtId="0" fontId="16" fillId="5" borderId="20" xfId="0" applyFont="1" applyFill="1" applyBorder="1" applyAlignment="1">
      <alignment horizontal="center" vertical="center"/>
    </xf>
    <xf numFmtId="49" fontId="19" fillId="2" borderId="39" xfId="0" applyNumberFormat="1" applyFont="1" applyFill="1" applyBorder="1" applyAlignment="1">
      <alignment horizontal="right" vertical="center"/>
    </xf>
    <xf numFmtId="49" fontId="17" fillId="2" borderId="34" xfId="0" applyNumberFormat="1" applyFont="1" applyFill="1" applyBorder="1" applyAlignment="1">
      <alignment horizontal="right" vertical="center"/>
    </xf>
    <xf numFmtId="49" fontId="17" fillId="2" borderId="25" xfId="0" applyNumberFormat="1" applyFont="1" applyFill="1" applyBorder="1" applyAlignment="1">
      <alignment horizontal="right" vertical="center"/>
    </xf>
    <xf numFmtId="49" fontId="17" fillId="2" borderId="7" xfId="0" applyNumberFormat="1" applyFont="1" applyFill="1" applyBorder="1" applyAlignment="1">
      <alignment horizontal="right" vertical="center"/>
    </xf>
    <xf numFmtId="49" fontId="17" fillId="2" borderId="28" xfId="0" applyNumberFormat="1" applyFont="1" applyFill="1" applyBorder="1" applyAlignment="1">
      <alignment horizontal="right" vertical="center"/>
    </xf>
    <xf numFmtId="49" fontId="17" fillId="2" borderId="31" xfId="0" applyNumberFormat="1" applyFont="1" applyFill="1" applyBorder="1" applyAlignment="1">
      <alignment horizontal="right" vertical="center"/>
    </xf>
    <xf numFmtId="49" fontId="17" fillId="2" borderId="26" xfId="0" applyNumberFormat="1" applyFont="1" applyFill="1" applyBorder="1" applyAlignment="1">
      <alignment horizontal="center" vertical="center"/>
    </xf>
    <xf numFmtId="49" fontId="17" fillId="2" borderId="38" xfId="0" applyNumberFormat="1" applyFont="1" applyFill="1" applyBorder="1" applyAlignment="1">
      <alignment horizontal="right" vertical="center"/>
    </xf>
    <xf numFmtId="49" fontId="17" fillId="2" borderId="22" xfId="0" applyNumberFormat="1" applyFont="1" applyFill="1" applyBorder="1" applyAlignment="1">
      <alignment horizontal="center" vertical="center"/>
    </xf>
    <xf numFmtId="49" fontId="17" fillId="2" borderId="36" xfId="0" applyNumberFormat="1" applyFont="1" applyFill="1" applyBorder="1" applyAlignment="1">
      <alignment horizontal="right" vertical="center"/>
    </xf>
    <xf numFmtId="181" fontId="17" fillId="2" borderId="22" xfId="0" applyNumberFormat="1" applyFont="1" applyFill="1" applyBorder="1" applyAlignment="1">
      <alignment horizontal="center" vertical="center"/>
    </xf>
    <xf numFmtId="49" fontId="17" fillId="2" borderId="6" xfId="0" applyNumberFormat="1" applyFont="1" applyFill="1" applyBorder="1" applyAlignment="1">
      <alignment horizontal="center" vertical="center"/>
    </xf>
    <xf numFmtId="49" fontId="17" fillId="2" borderId="35" xfId="0" applyNumberFormat="1" applyFont="1" applyFill="1" applyBorder="1" applyAlignment="1">
      <alignment horizontal="right" vertical="center"/>
    </xf>
    <xf numFmtId="182" fontId="26" fillId="0" borderId="0" xfId="0" applyNumberFormat="1" applyFont="1" applyFill="1" applyBorder="1" applyAlignment="1">
      <alignment horizontal="right"/>
    </xf>
    <xf numFmtId="0" fontId="27"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6" fillId="0" borderId="0" xfId="0" applyFont="1" applyFill="1" applyAlignment="1"/>
    <xf numFmtId="0" fontId="28" fillId="0" borderId="0" xfId="0" applyFont="1" applyFill="1" applyAlignment="1"/>
    <xf numFmtId="179" fontId="16" fillId="0" borderId="0" xfId="0" applyNumberFormat="1" applyFont="1" applyFill="1" applyAlignment="1"/>
    <xf numFmtId="0" fontId="16" fillId="0" borderId="0" xfId="0" applyFont="1" applyFill="1"/>
    <xf numFmtId="49" fontId="19" fillId="2" borderId="41" xfId="0" applyNumberFormat="1" applyFont="1" applyFill="1" applyBorder="1" applyAlignment="1">
      <alignment horizontal="right" vertical="center"/>
    </xf>
    <xf numFmtId="49" fontId="17" fillId="2" borderId="42" xfId="0" applyNumberFormat="1" applyFont="1" applyFill="1" applyBorder="1" applyAlignment="1">
      <alignment horizontal="right" vertical="center"/>
    </xf>
    <xf numFmtId="179" fontId="29" fillId="0" borderId="0" xfId="0" applyNumberFormat="1" applyFont="1" applyFill="1" applyAlignment="1"/>
    <xf numFmtId="0" fontId="29" fillId="0" borderId="0" xfId="0" applyFont="1" applyFill="1"/>
    <xf numFmtId="0" fontId="30" fillId="0" borderId="0" xfId="0" applyFont="1" applyFill="1"/>
    <xf numFmtId="179" fontId="29" fillId="0" borderId="0" xfId="0" applyNumberFormat="1" applyFont="1" applyFill="1"/>
    <xf numFmtId="0" fontId="29" fillId="0" borderId="0" xfId="0" applyFont="1" applyFill="1" applyAlignment="1"/>
    <xf numFmtId="182" fontId="26" fillId="0" borderId="0" xfId="0" applyNumberFormat="1" applyFont="1" applyFill="1" applyBorder="1" applyAlignment="1" applyProtection="1">
      <alignment horizontal="right"/>
      <protection locked="0"/>
    </xf>
    <xf numFmtId="0" fontId="31" fillId="0" borderId="0" xfId="0" applyFont="1" applyFill="1" applyAlignment="1"/>
    <xf numFmtId="179" fontId="31" fillId="0" borderId="0" xfId="0" applyNumberFormat="1" applyFont="1" applyFill="1" applyAlignment="1"/>
    <xf numFmtId="0" fontId="31" fillId="0" borderId="0" xfId="0" applyFont="1" applyFill="1"/>
    <xf numFmtId="0" fontId="31" fillId="0" borderId="0" xfId="0" applyFont="1" applyFill="1" applyBorder="1" applyAlignment="1"/>
    <xf numFmtId="0" fontId="31" fillId="0" borderId="0" xfId="0" applyFont="1" applyFill="1" applyBorder="1"/>
    <xf numFmtId="0" fontId="31" fillId="0" borderId="0" xfId="0" applyFont="1" applyFill="1" applyAlignment="1">
      <alignment horizontal="center" vertical="center"/>
    </xf>
    <xf numFmtId="179" fontId="8" fillId="6" borderId="22" xfId="0" applyNumberFormat="1" applyFont="1" applyFill="1" applyBorder="1" applyAlignment="1">
      <alignment horizontal="right" vertical="center"/>
    </xf>
    <xf numFmtId="179" fontId="8" fillId="6" borderId="26" xfId="0" applyNumberFormat="1" applyFont="1" applyFill="1" applyBorder="1" applyAlignment="1">
      <alignment horizontal="right" vertical="center"/>
    </xf>
    <xf numFmtId="179" fontId="8" fillId="6" borderId="6" xfId="0" applyNumberFormat="1" applyFont="1" applyFill="1" applyBorder="1" applyAlignment="1">
      <alignment horizontal="right" vertical="center"/>
    </xf>
    <xf numFmtId="179" fontId="8" fillId="6" borderId="24" xfId="0" applyNumberFormat="1" applyFont="1" applyFill="1" applyBorder="1" applyAlignment="1">
      <alignment horizontal="right" vertical="center"/>
    </xf>
    <xf numFmtId="179" fontId="8" fillId="6" borderId="27" xfId="0" applyNumberFormat="1" applyFont="1" applyFill="1" applyBorder="1" applyAlignment="1">
      <alignment horizontal="right" vertical="center"/>
    </xf>
    <xf numFmtId="179" fontId="8" fillId="6" borderId="23"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9" fontId="23" fillId="6" borderId="6" xfId="0" applyNumberFormat="1" applyFont="1" applyFill="1" applyBorder="1" applyAlignment="1">
      <alignment horizontal="right" vertical="center"/>
    </xf>
    <xf numFmtId="179" fontId="23" fillId="6" borderId="27" xfId="0" applyNumberFormat="1" applyFont="1" applyFill="1" applyBorder="1" applyAlignment="1"/>
    <xf numFmtId="180" fontId="8" fillId="6" borderId="24" xfId="0" applyNumberFormat="1" applyFont="1" applyFill="1" applyBorder="1" applyAlignment="1">
      <alignment horizontal="right" vertical="center"/>
    </xf>
    <xf numFmtId="180" fontId="23" fillId="6" borderId="27" xfId="0" applyNumberFormat="1" applyFont="1" applyFill="1" applyBorder="1"/>
    <xf numFmtId="180" fontId="8" fillId="6" borderId="23" xfId="0" applyNumberFormat="1" applyFont="1" applyFill="1" applyBorder="1" applyAlignment="1">
      <alignment horizontal="right" vertical="center"/>
    </xf>
    <xf numFmtId="180" fontId="8" fillId="6" borderId="24" xfId="0" applyNumberFormat="1" applyFont="1" applyFill="1" applyBorder="1" applyAlignment="1">
      <alignment vertical="center"/>
    </xf>
    <xf numFmtId="180" fontId="23" fillId="6" borderId="27" xfId="0" applyNumberFormat="1" applyFont="1" applyFill="1" applyBorder="1" applyAlignment="1">
      <alignment vertical="center"/>
    </xf>
    <xf numFmtId="180" fontId="8" fillId="6" borderId="23" xfId="0" applyNumberFormat="1" applyFont="1" applyFill="1" applyBorder="1" applyAlignment="1">
      <alignment vertical="center"/>
    </xf>
    <xf numFmtId="180" fontId="23" fillId="6" borderId="27" xfId="0" applyNumberFormat="1" applyFont="1" applyFill="1" applyBorder="1" applyAlignment="1"/>
    <xf numFmtId="180" fontId="8" fillId="6" borderId="27" xfId="0" applyNumberFormat="1" applyFont="1" applyFill="1" applyBorder="1" applyAlignment="1">
      <alignment vertical="center"/>
    </xf>
    <xf numFmtId="183" fontId="32" fillId="6" borderId="0" xfId="1" applyNumberFormat="1" applyFont="1" applyFill="1" applyBorder="1" applyAlignment="1">
      <alignment horizontal="right"/>
    </xf>
    <xf numFmtId="179" fontId="23" fillId="6" borderId="24" xfId="0" applyNumberFormat="1" applyFont="1" applyFill="1" applyBorder="1" applyAlignment="1">
      <alignment horizontal="right" vertical="center"/>
    </xf>
    <xf numFmtId="180" fontId="23" fillId="6" borderId="24" xfId="0" applyNumberFormat="1" applyFont="1" applyFill="1" applyBorder="1" applyAlignment="1">
      <alignment horizontal="right" vertical="center"/>
    </xf>
    <xf numFmtId="179" fontId="23" fillId="6" borderId="27" xfId="0" applyNumberFormat="1" applyFont="1" applyFill="1" applyBorder="1" applyAlignment="1">
      <alignment horizontal="right" vertical="center"/>
    </xf>
    <xf numFmtId="178" fontId="23" fillId="6" borderId="24" xfId="0" applyNumberFormat="1" applyFont="1" applyFill="1" applyBorder="1" applyAlignment="1">
      <alignment horizontal="right" vertical="center"/>
    </xf>
    <xf numFmtId="178" fontId="8" fillId="6" borderId="24" xfId="0" applyNumberFormat="1" applyFont="1" applyFill="1" applyBorder="1" applyAlignment="1">
      <alignment horizontal="right" vertical="center"/>
    </xf>
    <xf numFmtId="178" fontId="8" fillId="6" borderId="25" xfId="0" applyNumberFormat="1" applyFont="1" applyFill="1" applyBorder="1" applyAlignment="1">
      <alignment horizontal="right" vertical="center"/>
    </xf>
    <xf numFmtId="178" fontId="8" fillId="6" borderId="27" xfId="0" applyNumberFormat="1" applyFont="1" applyFill="1" applyBorder="1" applyAlignment="1">
      <alignment horizontal="right" vertical="center"/>
    </xf>
    <xf numFmtId="178" fontId="8" fillId="6" borderId="28" xfId="0" applyNumberFormat="1" applyFont="1" applyFill="1" applyBorder="1" applyAlignment="1">
      <alignment horizontal="right" vertical="center"/>
    </xf>
    <xf numFmtId="178" fontId="8" fillId="6" borderId="23" xfId="0" applyNumberFormat="1" applyFont="1" applyFill="1" applyBorder="1" applyAlignment="1">
      <alignment horizontal="right" vertical="center"/>
    </xf>
    <xf numFmtId="178" fontId="8" fillId="6" borderId="7" xfId="0" applyNumberFormat="1" applyFont="1" applyFill="1" applyBorder="1" applyAlignment="1">
      <alignment horizontal="right" vertical="center"/>
    </xf>
    <xf numFmtId="178" fontId="23" fillId="6" borderId="25" xfId="0" applyNumberFormat="1" applyFont="1" applyFill="1" applyBorder="1" applyAlignment="1">
      <alignment horizontal="right" vertical="center"/>
    </xf>
    <xf numFmtId="178" fontId="23" fillId="6" borderId="27" xfId="0" applyNumberFormat="1" applyFont="1" applyFill="1" applyBorder="1" applyAlignment="1">
      <alignment horizontal="right" vertical="center"/>
    </xf>
    <xf numFmtId="178" fontId="23" fillId="6" borderId="28" xfId="0" applyNumberFormat="1" applyFont="1" applyFill="1" applyBorder="1" applyAlignment="1">
      <alignment horizontal="right" vertical="center"/>
    </xf>
    <xf numFmtId="178" fontId="23" fillId="6" borderId="23" xfId="0" applyNumberFormat="1" applyFont="1" applyFill="1" applyBorder="1" applyAlignment="1">
      <alignment horizontal="right" vertical="center"/>
    </xf>
    <xf numFmtId="179" fontId="23" fillId="6" borderId="23" xfId="0" applyNumberFormat="1" applyFont="1" applyFill="1" applyBorder="1" applyAlignment="1">
      <alignment horizontal="right" vertical="center"/>
    </xf>
    <xf numFmtId="178" fontId="23" fillId="6" borderId="7" xfId="0" applyNumberFormat="1" applyFont="1" applyFill="1" applyBorder="1" applyAlignment="1">
      <alignment horizontal="right" vertical="center"/>
    </xf>
    <xf numFmtId="179" fontId="8" fillId="6" borderId="39" xfId="0" applyNumberFormat="1" applyFont="1" applyFill="1" applyBorder="1" applyAlignment="1">
      <alignment horizontal="right" vertical="center"/>
    </xf>
    <xf numFmtId="179" fontId="8" fillId="6" borderId="33" xfId="0" applyNumberFormat="1" applyFont="1" applyFill="1" applyBorder="1" applyAlignment="1">
      <alignment horizontal="right" vertical="center"/>
    </xf>
    <xf numFmtId="0" fontId="23" fillId="6" borderId="27" xfId="0" applyFont="1" applyFill="1" applyBorder="1" applyAlignment="1"/>
    <xf numFmtId="179" fontId="8" fillId="6" borderId="34" xfId="0" applyNumberFormat="1" applyFont="1" applyFill="1" applyBorder="1" applyAlignment="1">
      <alignment horizontal="right" vertical="center"/>
    </xf>
    <xf numFmtId="179" fontId="8" fillId="6" borderId="25" xfId="0" applyNumberFormat="1" applyFont="1" applyFill="1" applyBorder="1" applyAlignment="1">
      <alignment horizontal="right" vertical="center"/>
    </xf>
    <xf numFmtId="0" fontId="23" fillId="6" borderId="27" xfId="0" applyFont="1" applyFill="1" applyBorder="1"/>
    <xf numFmtId="0" fontId="23" fillId="6" borderId="27" xfId="0" applyFont="1" applyFill="1" applyBorder="1" applyAlignment="1">
      <alignment horizontal="center" vertical="center"/>
    </xf>
    <xf numFmtId="183" fontId="32" fillId="6" borderId="27" xfId="1" applyNumberFormat="1" applyFont="1" applyFill="1" applyBorder="1" applyAlignment="1">
      <alignment horizontal="right"/>
    </xf>
    <xf numFmtId="0" fontId="33" fillId="4" borderId="0" xfId="0" applyFont="1" applyFill="1" applyAlignment="1">
      <alignment horizontal="left" vertical="center"/>
    </xf>
    <xf numFmtId="0" fontId="27" fillId="0" borderId="0" xfId="0" applyFont="1" applyFill="1" applyBorder="1" applyAlignment="1">
      <alignment horizontal="center" vertical="center" wrapText="1"/>
    </xf>
    <xf numFmtId="0" fontId="25" fillId="0" borderId="44" xfId="0" applyFont="1" applyFill="1" applyBorder="1"/>
    <xf numFmtId="182" fontId="26" fillId="0" borderId="44" xfId="0" applyNumberFormat="1" applyFont="1" applyFill="1" applyBorder="1" applyAlignment="1">
      <alignment horizontal="right"/>
    </xf>
    <xf numFmtId="179" fontId="8" fillId="6" borderId="41" xfId="0" applyNumberFormat="1" applyFont="1" applyFill="1" applyBorder="1" applyAlignment="1">
      <alignment horizontal="right" vertical="center"/>
    </xf>
    <xf numFmtId="178" fontId="8" fillId="6" borderId="43" xfId="0" applyNumberFormat="1" applyFont="1" applyFill="1" applyBorder="1" applyAlignment="1">
      <alignment horizontal="right" vertical="center"/>
    </xf>
    <xf numFmtId="180" fontId="23" fillId="6" borderId="43" xfId="0" applyNumberFormat="1" applyFont="1" applyFill="1" applyBorder="1" applyAlignment="1"/>
    <xf numFmtId="180" fontId="8" fillId="6" borderId="43" xfId="0" applyNumberFormat="1" applyFont="1" applyFill="1" applyBorder="1" applyAlignment="1">
      <alignment vertical="center"/>
    </xf>
    <xf numFmtId="179" fontId="8" fillId="6" borderId="43" xfId="0" applyNumberFormat="1" applyFont="1" applyFill="1" applyBorder="1" applyAlignment="1">
      <alignment horizontal="right" vertical="center"/>
    </xf>
    <xf numFmtId="180" fontId="23" fillId="6" borderId="43" xfId="0" applyNumberFormat="1" applyFont="1" applyFill="1" applyBorder="1" applyAlignment="1">
      <alignment vertical="center"/>
    </xf>
    <xf numFmtId="179" fontId="23" fillId="6" borderId="43" xfId="0" applyNumberFormat="1" applyFont="1" applyFill="1" applyBorder="1" applyAlignment="1">
      <alignment horizontal="right" vertical="center"/>
    </xf>
    <xf numFmtId="178" fontId="8" fillId="6" borderId="42"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6" fillId="0" borderId="0" xfId="0" applyFont="1" applyFill="1" applyAlignment="1">
      <alignment horizontal="center" vertical="center"/>
    </xf>
    <xf numFmtId="182" fontId="34" fillId="0" borderId="0" xfId="0" applyNumberFormat="1" applyFont="1" applyFill="1" applyBorder="1" applyAlignment="1">
      <alignment horizontal="right"/>
    </xf>
    <xf numFmtId="0" fontId="33" fillId="0" borderId="0" xfId="0" applyFont="1" applyAlignment="1">
      <alignment horizontal="right"/>
    </xf>
    <xf numFmtId="0" fontId="35" fillId="0" borderId="0" xfId="0" applyFont="1" applyFill="1"/>
    <xf numFmtId="0" fontId="6" fillId="0" borderId="0" xfId="0" applyFont="1" applyFill="1" applyAlignment="1">
      <alignment horizontal="left" vertical="center"/>
    </xf>
    <xf numFmtId="0" fontId="37" fillId="4" borderId="0" xfId="0" applyFont="1" applyFill="1" applyAlignment="1">
      <alignment horizontal="left" vertical="center"/>
    </xf>
    <xf numFmtId="179" fontId="31" fillId="0" borderId="0" xfId="0" applyNumberFormat="1" applyFont="1" applyFill="1"/>
    <xf numFmtId="179" fontId="16" fillId="0" borderId="0" xfId="0" applyNumberFormat="1" applyFont="1" applyFill="1" applyAlignment="1">
      <alignment horizontal="right"/>
    </xf>
    <xf numFmtId="179" fontId="38" fillId="0" borderId="0" xfId="0" applyNumberFormat="1" applyFont="1" applyFill="1"/>
    <xf numFmtId="179" fontId="23" fillId="0" borderId="22" xfId="0" applyNumberFormat="1" applyFont="1" applyFill="1" applyBorder="1" applyAlignment="1">
      <alignment horizontal="right" vertical="center"/>
    </xf>
    <xf numFmtId="178" fontId="23" fillId="0" borderId="24" xfId="0" applyNumberFormat="1" applyFont="1" applyFill="1" applyBorder="1" applyAlignment="1">
      <alignment horizontal="right" vertical="center"/>
    </xf>
    <xf numFmtId="179" fontId="23" fillId="0" borderId="24" xfId="0" applyNumberFormat="1" applyFont="1" applyFill="1" applyBorder="1" applyAlignment="1">
      <alignment horizontal="right" vertical="center"/>
    </xf>
    <xf numFmtId="178" fontId="23" fillId="0" borderId="25" xfId="0" applyNumberFormat="1" applyFont="1" applyFill="1" applyBorder="1" applyAlignment="1">
      <alignment horizontal="right" vertical="center"/>
    </xf>
    <xf numFmtId="180" fontId="23" fillId="0" borderId="24" xfId="0" applyNumberFormat="1" applyFont="1" applyFill="1" applyBorder="1" applyAlignment="1">
      <alignment horizontal="right" vertical="center"/>
    </xf>
    <xf numFmtId="184" fontId="10" fillId="0" borderId="0" xfId="0" applyNumberFormat="1" applyFont="1" applyFill="1" applyAlignment="1">
      <alignment horizontal="right" vertical="center"/>
    </xf>
    <xf numFmtId="179" fontId="23" fillId="0" borderId="29" xfId="0" applyNumberFormat="1" applyFont="1" applyFill="1" applyBorder="1" applyAlignment="1">
      <alignment horizontal="right" vertical="center"/>
    </xf>
    <xf numFmtId="178" fontId="23" fillId="0" borderId="30" xfId="0" applyNumberFormat="1" applyFont="1" applyFill="1" applyBorder="1" applyAlignment="1">
      <alignment horizontal="right" vertical="center"/>
    </xf>
    <xf numFmtId="180" fontId="23" fillId="0" borderId="30" xfId="0" applyNumberFormat="1" applyFont="1" applyFill="1" applyBorder="1" applyAlignment="1"/>
    <xf numFmtId="180" fontId="23" fillId="0" borderId="30" xfId="0" applyNumberFormat="1" applyFont="1" applyFill="1" applyBorder="1" applyAlignment="1">
      <alignment vertical="center"/>
    </xf>
    <xf numFmtId="179" fontId="23" fillId="0" borderId="30" xfId="0" applyNumberFormat="1" applyFont="1" applyFill="1" applyBorder="1" applyAlignment="1">
      <alignment horizontal="right" vertical="center"/>
    </xf>
    <xf numFmtId="178" fontId="23" fillId="0" borderId="31" xfId="0" applyNumberFormat="1" applyFont="1" applyFill="1" applyBorder="1" applyAlignment="1">
      <alignment horizontal="right" vertical="center"/>
    </xf>
    <xf numFmtId="178" fontId="23" fillId="0" borderId="23" xfId="0" applyNumberFormat="1" applyFont="1" applyFill="1" applyBorder="1" applyAlignment="1">
      <alignment horizontal="right" vertical="center"/>
    </xf>
    <xf numFmtId="179" fontId="23" fillId="0" borderId="23" xfId="0" applyNumberFormat="1" applyFont="1" applyFill="1" applyBorder="1" applyAlignment="1">
      <alignment horizontal="right" vertical="center"/>
    </xf>
    <xf numFmtId="178" fontId="23" fillId="0" borderId="7" xfId="0" applyNumberFormat="1" applyFont="1" applyFill="1" applyBorder="1" applyAlignment="1">
      <alignment horizontal="right" vertical="center"/>
    </xf>
    <xf numFmtId="49" fontId="17" fillId="2" borderId="29" xfId="0" applyNumberFormat="1" applyFont="1" applyFill="1" applyBorder="1" applyAlignment="1">
      <alignment horizontal="center" vertical="center"/>
    </xf>
    <xf numFmtId="49" fontId="17" fillId="2" borderId="46" xfId="0" applyNumberFormat="1" applyFont="1" applyFill="1" applyBorder="1" applyAlignment="1">
      <alignment horizontal="right" vertical="center"/>
    </xf>
    <xf numFmtId="179" fontId="23" fillId="6" borderId="47" xfId="0" applyNumberFormat="1" applyFont="1" applyFill="1" applyBorder="1" applyAlignment="1">
      <alignment horizontal="right" vertical="center"/>
    </xf>
    <xf numFmtId="178" fontId="23" fillId="0" borderId="27" xfId="0" applyNumberFormat="1" applyFont="1" applyFill="1" applyBorder="1" applyAlignment="1">
      <alignment horizontal="right" vertical="center"/>
    </xf>
    <xf numFmtId="179" fontId="23" fillId="0" borderId="27" xfId="0" applyNumberFormat="1" applyFont="1" applyFill="1" applyBorder="1" applyAlignment="1">
      <alignment horizontal="right" vertical="center"/>
    </xf>
    <xf numFmtId="178" fontId="23" fillId="6" borderId="36" xfId="0" applyNumberFormat="1" applyFont="1" applyFill="1" applyBorder="1" applyAlignment="1">
      <alignment horizontal="right" vertical="center"/>
    </xf>
    <xf numFmtId="178" fontId="23" fillId="6" borderId="38" xfId="0" applyNumberFormat="1" applyFont="1" applyFill="1" applyBorder="1" applyAlignment="1">
      <alignment horizontal="right" vertical="center"/>
    </xf>
    <xf numFmtId="179" fontId="23" fillId="6" borderId="48" xfId="0" applyNumberFormat="1" applyFont="1" applyFill="1" applyBorder="1" applyAlignment="1">
      <alignment horizontal="right" vertical="center"/>
    </xf>
    <xf numFmtId="180" fontId="23" fillId="6" borderId="24" xfId="0" applyNumberFormat="1" applyFont="1" applyFill="1" applyBorder="1" applyAlignment="1">
      <alignment vertical="center"/>
    </xf>
    <xf numFmtId="180" fontId="23" fillId="6" borderId="24" xfId="0" applyNumberFormat="1" applyFont="1" applyFill="1" applyBorder="1" applyAlignment="1"/>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9" fillId="3" borderId="1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5" fillId="2" borderId="40" xfId="0" applyFont="1" applyFill="1" applyBorder="1" applyAlignment="1">
      <alignment horizontal="center" vertical="center"/>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2">
    <dxf>
      <font>
        <color rgb="FF9C0006"/>
      </font>
      <fill>
        <patternFill>
          <bgColor rgb="FFFFC7CE"/>
        </patternFill>
      </fill>
    </dxf>
    <dxf>
      <fill>
        <patternFill patternType="none">
          <bgColor indexed="65"/>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683-415A-9DA3-16EC0864936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683-415A-9DA3-16EC0864936D}"/>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683-415A-9DA3-16EC0864936D}"/>
            </c:ext>
          </c:extLst>
        </c:ser>
        <c:dLbls>
          <c:showLegendKey val="0"/>
          <c:showVal val="0"/>
          <c:showCatName val="0"/>
          <c:showSerName val="0"/>
          <c:showPercent val="0"/>
          <c:showBubbleSize val="0"/>
        </c:dLbls>
        <c:gapWidth val="150"/>
        <c:overlap val="100"/>
        <c:axId val="180321792"/>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683-415A-9DA3-16EC0864936D}"/>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683-415A-9DA3-16EC0864936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683-415A-9DA3-16EC0864936D}"/>
            </c:ext>
          </c:extLst>
        </c:ser>
        <c:dLbls>
          <c:showLegendKey val="0"/>
          <c:showVal val="0"/>
          <c:showCatName val="0"/>
          <c:showSerName val="0"/>
          <c:showPercent val="0"/>
          <c:showBubbleSize val="0"/>
        </c:dLbls>
        <c:marker val="1"/>
        <c:smooth val="0"/>
        <c:axId val="180321792"/>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683-415A-9DA3-16EC0864936D}"/>
            </c:ext>
          </c:extLst>
        </c:ser>
        <c:dLbls>
          <c:showLegendKey val="0"/>
          <c:showVal val="0"/>
          <c:showCatName val="0"/>
          <c:showSerName val="0"/>
          <c:showPercent val="0"/>
          <c:showBubbleSize val="0"/>
        </c:dLbls>
        <c:marker val="1"/>
        <c:smooth val="0"/>
        <c:axId val="146113024"/>
        <c:axId val="37313280"/>
      </c:lineChart>
      <c:catAx>
        <c:axId val="18032179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321792"/>
        <c:crosses val="autoZero"/>
        <c:crossBetween val="between"/>
      </c:valAx>
      <c:catAx>
        <c:axId val="146113024"/>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6113024"/>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C9B-4154-A599-852B8C38EDD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C9B-4154-A599-852B8C38EDD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C9B-4154-A599-852B8C38EDD2}"/>
            </c:ext>
          </c:extLst>
        </c:ser>
        <c:dLbls>
          <c:showLegendKey val="0"/>
          <c:showVal val="0"/>
          <c:showCatName val="0"/>
          <c:showSerName val="0"/>
          <c:showPercent val="0"/>
          <c:showBubbleSize val="0"/>
        </c:dLbls>
        <c:gapWidth val="150"/>
        <c:overlap val="100"/>
        <c:axId val="39409664"/>
        <c:axId val="2622019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C9B-4154-A599-852B8C38EDD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C9B-4154-A599-852B8C38EDD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C9B-4154-A599-852B8C38EDD2}"/>
            </c:ext>
          </c:extLst>
        </c:ser>
        <c:dLbls>
          <c:showLegendKey val="0"/>
          <c:showVal val="0"/>
          <c:showCatName val="0"/>
          <c:showSerName val="0"/>
          <c:showPercent val="0"/>
          <c:showBubbleSize val="0"/>
        </c:dLbls>
        <c:marker val="1"/>
        <c:smooth val="0"/>
        <c:axId val="39409664"/>
        <c:axId val="2622019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C9B-4154-A599-852B8C38EDD2}"/>
            </c:ext>
          </c:extLst>
        </c:ser>
        <c:dLbls>
          <c:showLegendKey val="0"/>
          <c:showVal val="0"/>
          <c:showCatName val="0"/>
          <c:showSerName val="0"/>
          <c:showPercent val="0"/>
          <c:showBubbleSize val="0"/>
        </c:dLbls>
        <c:marker val="1"/>
        <c:smooth val="0"/>
        <c:axId val="39410176"/>
        <c:axId val="262203072"/>
      </c:lineChart>
      <c:catAx>
        <c:axId val="3940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201920"/>
        <c:crossesAt val="-1000"/>
        <c:auto val="1"/>
        <c:lblAlgn val="ctr"/>
        <c:lblOffset val="100"/>
        <c:tickLblSkip val="1"/>
        <c:tickMarkSkip val="1"/>
        <c:noMultiLvlLbl val="0"/>
      </c:catAx>
      <c:valAx>
        <c:axId val="26220192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09664"/>
        <c:crosses val="autoZero"/>
        <c:crossBetween val="between"/>
      </c:valAx>
      <c:catAx>
        <c:axId val="39410176"/>
        <c:scaling>
          <c:orientation val="minMax"/>
        </c:scaling>
        <c:delete val="1"/>
        <c:axPos val="b"/>
        <c:majorTickMark val="out"/>
        <c:minorTickMark val="none"/>
        <c:tickLblPos val="nextTo"/>
        <c:crossAx val="262203072"/>
        <c:crosses val="autoZero"/>
        <c:auto val="1"/>
        <c:lblAlgn val="ctr"/>
        <c:lblOffset val="100"/>
        <c:noMultiLvlLbl val="0"/>
      </c:catAx>
      <c:valAx>
        <c:axId val="2622030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101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D4E-4F28-A63D-EE97E1C0785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D4E-4F28-A63D-EE97E1C07852}"/>
            </c:ext>
          </c:extLst>
        </c:ser>
        <c:dLbls>
          <c:showLegendKey val="0"/>
          <c:showVal val="0"/>
          <c:showCatName val="0"/>
          <c:showSerName val="0"/>
          <c:showPercent val="0"/>
          <c:showBubbleSize val="0"/>
        </c:dLbls>
        <c:gapWidth val="150"/>
        <c:overlap val="100"/>
        <c:axId val="184291840"/>
        <c:axId val="2622048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D4E-4F28-A63D-EE97E1C0785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D4E-4F28-A63D-EE97E1C0785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D4E-4F28-A63D-EE97E1C07852}"/>
            </c:ext>
          </c:extLst>
        </c:ser>
        <c:dLbls>
          <c:showLegendKey val="0"/>
          <c:showVal val="0"/>
          <c:showCatName val="0"/>
          <c:showSerName val="0"/>
          <c:showPercent val="0"/>
          <c:showBubbleSize val="0"/>
        </c:dLbls>
        <c:marker val="1"/>
        <c:smooth val="0"/>
        <c:axId val="184291840"/>
        <c:axId val="2622048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D4E-4F28-A63D-EE97E1C0785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D4E-4F28-A63D-EE97E1C07852}"/>
            </c:ext>
          </c:extLst>
        </c:ser>
        <c:dLbls>
          <c:showLegendKey val="0"/>
          <c:showVal val="0"/>
          <c:showCatName val="0"/>
          <c:showSerName val="0"/>
          <c:showPercent val="0"/>
          <c:showBubbleSize val="0"/>
        </c:dLbls>
        <c:marker val="1"/>
        <c:smooth val="0"/>
        <c:axId val="184292352"/>
        <c:axId val="262205376"/>
      </c:lineChart>
      <c:catAx>
        <c:axId val="184291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4800"/>
        <c:crosses val="autoZero"/>
        <c:auto val="1"/>
        <c:lblAlgn val="ctr"/>
        <c:lblOffset val="100"/>
        <c:tickLblSkip val="1"/>
        <c:tickMarkSkip val="1"/>
        <c:noMultiLvlLbl val="0"/>
      </c:catAx>
      <c:valAx>
        <c:axId val="2622048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1840"/>
        <c:crosses val="autoZero"/>
        <c:crossBetween val="between"/>
        <c:majorUnit val="5000"/>
        <c:minorUnit val="1000"/>
      </c:valAx>
      <c:catAx>
        <c:axId val="184292352"/>
        <c:scaling>
          <c:orientation val="minMax"/>
        </c:scaling>
        <c:delete val="1"/>
        <c:axPos val="b"/>
        <c:majorTickMark val="out"/>
        <c:minorTickMark val="none"/>
        <c:tickLblPos val="nextTo"/>
        <c:crossAx val="262205376"/>
        <c:crossesAt val="80"/>
        <c:auto val="1"/>
        <c:lblAlgn val="ctr"/>
        <c:lblOffset val="100"/>
        <c:noMultiLvlLbl val="0"/>
      </c:catAx>
      <c:valAx>
        <c:axId val="2622053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23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9D1-4C6D-A8A9-2C92B6792CA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9D1-4C6D-A8A9-2C92B6792CA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9D1-4C6D-A8A9-2C92B6792CA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9D1-4C6D-A8A9-2C92B6792CA0}"/>
            </c:ext>
          </c:extLst>
        </c:ser>
        <c:dLbls>
          <c:showLegendKey val="0"/>
          <c:showVal val="0"/>
          <c:showCatName val="0"/>
          <c:showSerName val="0"/>
          <c:showPercent val="0"/>
          <c:showBubbleSize val="0"/>
        </c:dLbls>
        <c:gapWidth val="150"/>
        <c:overlap val="100"/>
        <c:axId val="184293376"/>
        <c:axId val="2622076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9D1-4C6D-A8A9-2C92B6792CA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9D1-4C6D-A8A9-2C92B6792CA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9D1-4C6D-A8A9-2C92B6792CA0}"/>
            </c:ext>
          </c:extLst>
        </c:ser>
        <c:dLbls>
          <c:showLegendKey val="0"/>
          <c:showVal val="0"/>
          <c:showCatName val="0"/>
          <c:showSerName val="0"/>
          <c:showPercent val="0"/>
          <c:showBubbleSize val="0"/>
        </c:dLbls>
        <c:marker val="1"/>
        <c:smooth val="0"/>
        <c:axId val="184293376"/>
        <c:axId val="2622076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9D1-4C6D-A8A9-2C92B6792CA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9D1-4C6D-A8A9-2C92B6792CA0}"/>
            </c:ext>
          </c:extLst>
        </c:ser>
        <c:dLbls>
          <c:showLegendKey val="0"/>
          <c:showVal val="0"/>
          <c:showCatName val="0"/>
          <c:showSerName val="0"/>
          <c:showPercent val="0"/>
          <c:showBubbleSize val="0"/>
        </c:dLbls>
        <c:marker val="1"/>
        <c:smooth val="0"/>
        <c:axId val="184294400"/>
        <c:axId val="262208256"/>
      </c:lineChart>
      <c:catAx>
        <c:axId val="1842933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7680"/>
        <c:crosses val="autoZero"/>
        <c:auto val="1"/>
        <c:lblAlgn val="ctr"/>
        <c:lblOffset val="100"/>
        <c:tickLblSkip val="1"/>
        <c:tickMarkSkip val="1"/>
        <c:noMultiLvlLbl val="0"/>
      </c:catAx>
      <c:valAx>
        <c:axId val="2622076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3376"/>
        <c:crosses val="autoZero"/>
        <c:crossBetween val="between"/>
        <c:majorUnit val="2000"/>
      </c:valAx>
      <c:catAx>
        <c:axId val="184294400"/>
        <c:scaling>
          <c:orientation val="minMax"/>
        </c:scaling>
        <c:delete val="1"/>
        <c:axPos val="b"/>
        <c:majorTickMark val="out"/>
        <c:minorTickMark val="none"/>
        <c:tickLblPos val="nextTo"/>
        <c:crossAx val="262208256"/>
        <c:crosses val="autoZero"/>
        <c:auto val="1"/>
        <c:lblAlgn val="ctr"/>
        <c:lblOffset val="100"/>
        <c:noMultiLvlLbl val="0"/>
      </c:catAx>
      <c:valAx>
        <c:axId val="2622082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44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B2E-4CEA-9594-B3AF07E1E11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B2E-4CEA-9594-B3AF07E1E118}"/>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B2E-4CEA-9594-B3AF07E1E118}"/>
            </c:ext>
          </c:extLst>
        </c:ser>
        <c:dLbls>
          <c:showLegendKey val="0"/>
          <c:showVal val="0"/>
          <c:showCatName val="0"/>
          <c:showSerName val="0"/>
          <c:showPercent val="0"/>
          <c:showBubbleSize val="0"/>
        </c:dLbls>
        <c:gapWidth val="150"/>
        <c:overlap val="100"/>
        <c:axId val="189601792"/>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B2E-4CEA-9594-B3AF07E1E118}"/>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B2E-4CEA-9594-B3AF07E1E11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B2E-4CEA-9594-B3AF07E1E118}"/>
            </c:ext>
          </c:extLst>
        </c:ser>
        <c:dLbls>
          <c:showLegendKey val="0"/>
          <c:showVal val="0"/>
          <c:showCatName val="0"/>
          <c:showSerName val="0"/>
          <c:showPercent val="0"/>
          <c:showBubbleSize val="0"/>
        </c:dLbls>
        <c:marker val="1"/>
        <c:smooth val="0"/>
        <c:axId val="189601792"/>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B2E-4CEA-9594-B3AF07E1E118}"/>
            </c:ext>
          </c:extLst>
        </c:ser>
        <c:dLbls>
          <c:showLegendKey val="0"/>
          <c:showVal val="0"/>
          <c:showCatName val="0"/>
          <c:showSerName val="0"/>
          <c:showPercent val="0"/>
          <c:showBubbleSize val="0"/>
        </c:dLbls>
        <c:marker val="1"/>
        <c:smooth val="0"/>
        <c:axId val="189602304"/>
        <c:axId val="327689344"/>
      </c:lineChart>
      <c:catAx>
        <c:axId val="18960179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01792"/>
        <c:crosses val="autoZero"/>
        <c:crossBetween val="between"/>
      </c:valAx>
      <c:catAx>
        <c:axId val="189602304"/>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02304"/>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9FB-4D02-8223-D999829C0CC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9FB-4D02-8223-D999829C0CCC}"/>
            </c:ext>
          </c:extLst>
        </c:ser>
        <c:dLbls>
          <c:showLegendKey val="0"/>
          <c:showVal val="0"/>
          <c:showCatName val="0"/>
          <c:showSerName val="0"/>
          <c:showPercent val="0"/>
          <c:showBubbleSize val="0"/>
        </c:dLbls>
        <c:gapWidth val="150"/>
        <c:overlap val="100"/>
        <c:axId val="18965708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9FB-4D02-8223-D999829C0CC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9FB-4D02-8223-D999829C0CC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9FB-4D02-8223-D999829C0CCC}"/>
            </c:ext>
          </c:extLst>
        </c:ser>
        <c:dLbls>
          <c:showLegendKey val="0"/>
          <c:showVal val="0"/>
          <c:showCatName val="0"/>
          <c:showSerName val="0"/>
          <c:showPercent val="0"/>
          <c:showBubbleSize val="0"/>
        </c:dLbls>
        <c:marker val="1"/>
        <c:smooth val="0"/>
        <c:axId val="18965708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9FB-4D02-8223-D999829C0CC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9FB-4D02-8223-D999829C0CCC}"/>
            </c:ext>
          </c:extLst>
        </c:ser>
        <c:dLbls>
          <c:showLegendKey val="0"/>
          <c:showVal val="0"/>
          <c:showCatName val="0"/>
          <c:showSerName val="0"/>
          <c:showPercent val="0"/>
          <c:showBubbleSize val="0"/>
        </c:dLbls>
        <c:marker val="1"/>
        <c:smooth val="0"/>
        <c:axId val="189657600"/>
        <c:axId val="369019712"/>
      </c:lineChart>
      <c:catAx>
        <c:axId val="189657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57088"/>
        <c:crosses val="autoZero"/>
        <c:crossBetween val="between"/>
        <c:majorUnit val="100"/>
        <c:minorUnit val="100"/>
      </c:valAx>
      <c:catAx>
        <c:axId val="18965760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5760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327-4FA0-91D2-4A5B6512037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327-4FA0-91D2-4A5B6512037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327-4FA0-91D2-4A5B6512037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327-4FA0-91D2-4A5B65120371}"/>
            </c:ext>
          </c:extLst>
        </c:ser>
        <c:dLbls>
          <c:showLegendKey val="0"/>
          <c:showVal val="0"/>
          <c:showCatName val="0"/>
          <c:showSerName val="0"/>
          <c:showPercent val="0"/>
          <c:showBubbleSize val="0"/>
        </c:dLbls>
        <c:gapWidth val="150"/>
        <c:overlap val="100"/>
        <c:axId val="189659648"/>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327-4FA0-91D2-4A5B6512037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327-4FA0-91D2-4A5B6512037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327-4FA0-91D2-4A5B65120371}"/>
            </c:ext>
          </c:extLst>
        </c:ser>
        <c:dLbls>
          <c:showLegendKey val="0"/>
          <c:showVal val="0"/>
          <c:showCatName val="0"/>
          <c:showSerName val="0"/>
          <c:showPercent val="0"/>
          <c:showBubbleSize val="0"/>
        </c:dLbls>
        <c:marker val="1"/>
        <c:smooth val="0"/>
        <c:axId val="189659648"/>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327-4FA0-91D2-4A5B6512037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327-4FA0-91D2-4A5B65120371}"/>
            </c:ext>
          </c:extLst>
        </c:ser>
        <c:dLbls>
          <c:showLegendKey val="0"/>
          <c:showVal val="0"/>
          <c:showCatName val="0"/>
          <c:showSerName val="0"/>
          <c:showPercent val="0"/>
          <c:showBubbleSize val="0"/>
        </c:dLbls>
        <c:marker val="1"/>
        <c:smooth val="0"/>
        <c:axId val="189660160"/>
        <c:axId val="369239744"/>
      </c:lineChart>
      <c:catAx>
        <c:axId val="1896596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59648"/>
        <c:crosses val="autoZero"/>
        <c:crossBetween val="between"/>
        <c:majorUnit val="50"/>
        <c:minorUnit val="50"/>
      </c:valAx>
      <c:catAx>
        <c:axId val="189660160"/>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966016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20-468E-9F72-76A6EC24B7B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20-468E-9F72-76A6EC24B7BA}"/>
            </c:ext>
          </c:extLst>
        </c:ser>
        <c:dLbls>
          <c:showLegendKey val="0"/>
          <c:showVal val="0"/>
          <c:showCatName val="0"/>
          <c:showSerName val="0"/>
          <c:showPercent val="0"/>
          <c:showBubbleSize val="0"/>
        </c:dLbls>
        <c:gapWidth val="150"/>
        <c:overlap val="100"/>
        <c:axId val="181471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020-468E-9F72-76A6EC24B7B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020-468E-9F72-76A6EC24B7B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20-468E-9F72-76A6EC24B7BA}"/>
            </c:ext>
          </c:extLst>
        </c:ser>
        <c:dLbls>
          <c:showLegendKey val="0"/>
          <c:showVal val="0"/>
          <c:showCatName val="0"/>
          <c:showSerName val="0"/>
          <c:showPercent val="0"/>
          <c:showBubbleSize val="0"/>
        </c:dLbls>
        <c:marker val="1"/>
        <c:smooth val="0"/>
        <c:axId val="181471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20-468E-9F72-76A6EC24B7B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20-468E-9F72-76A6EC24B7BA}"/>
            </c:ext>
          </c:extLst>
        </c:ser>
        <c:dLbls>
          <c:showLegendKey val="0"/>
          <c:showVal val="0"/>
          <c:showCatName val="0"/>
          <c:showSerName val="0"/>
          <c:showPercent val="0"/>
          <c:showBubbleSize val="0"/>
        </c:dLbls>
        <c:marker val="1"/>
        <c:smooth val="0"/>
        <c:axId val="181471744"/>
        <c:axId val="138630208"/>
      </c:lineChart>
      <c:catAx>
        <c:axId val="181471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1232"/>
        <c:crosses val="autoZero"/>
        <c:crossBetween val="between"/>
        <c:majorUnit val="100"/>
        <c:minorUnit val="100"/>
      </c:valAx>
      <c:catAx>
        <c:axId val="181471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1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472-480B-8267-D8A7E0E827D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472-480B-8267-D8A7E0E827D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472-480B-8267-D8A7E0E827D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472-480B-8267-D8A7E0E827D7}"/>
            </c:ext>
          </c:extLst>
        </c:ser>
        <c:dLbls>
          <c:showLegendKey val="0"/>
          <c:showVal val="0"/>
          <c:showCatName val="0"/>
          <c:showSerName val="0"/>
          <c:showPercent val="0"/>
          <c:showBubbleSize val="0"/>
        </c:dLbls>
        <c:gapWidth val="150"/>
        <c:overlap val="100"/>
        <c:axId val="181511168"/>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472-480B-8267-D8A7E0E827D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472-480B-8267-D8A7E0E827D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472-480B-8267-D8A7E0E827D7}"/>
            </c:ext>
          </c:extLst>
        </c:ser>
        <c:dLbls>
          <c:showLegendKey val="0"/>
          <c:showVal val="0"/>
          <c:showCatName val="0"/>
          <c:showSerName val="0"/>
          <c:showPercent val="0"/>
          <c:showBubbleSize val="0"/>
        </c:dLbls>
        <c:marker val="1"/>
        <c:smooth val="0"/>
        <c:axId val="181511168"/>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472-480B-8267-D8A7E0E827D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472-480B-8267-D8A7E0E827D7}"/>
            </c:ext>
          </c:extLst>
        </c:ser>
        <c:dLbls>
          <c:showLegendKey val="0"/>
          <c:showVal val="0"/>
          <c:showCatName val="0"/>
          <c:showSerName val="0"/>
          <c:showPercent val="0"/>
          <c:showBubbleSize val="0"/>
        </c:dLbls>
        <c:marker val="1"/>
        <c:smooth val="0"/>
        <c:axId val="181511680"/>
        <c:axId val="138632512"/>
      </c:lineChart>
      <c:catAx>
        <c:axId val="1815111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majorUnit val="50"/>
        <c:minorUnit val="50"/>
      </c:valAx>
      <c:catAx>
        <c:axId val="18151168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4DE-4286-97B8-69C7FC36557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4DE-4286-97B8-69C7FC36557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4DE-4286-97B8-69C7FC36557C}"/>
            </c:ext>
          </c:extLst>
        </c:ser>
        <c:dLbls>
          <c:showLegendKey val="0"/>
          <c:showVal val="0"/>
          <c:showCatName val="0"/>
          <c:showSerName val="0"/>
          <c:showPercent val="0"/>
          <c:showBubbleSize val="0"/>
        </c:dLbls>
        <c:gapWidth val="150"/>
        <c:overlap val="100"/>
        <c:axId val="181968384"/>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4DE-4286-97B8-69C7FC36557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4DE-4286-97B8-69C7FC36557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4DE-4286-97B8-69C7FC36557C}"/>
            </c:ext>
          </c:extLst>
        </c:ser>
        <c:dLbls>
          <c:showLegendKey val="0"/>
          <c:showVal val="0"/>
          <c:showCatName val="0"/>
          <c:showSerName val="0"/>
          <c:showPercent val="0"/>
          <c:showBubbleSize val="0"/>
        </c:dLbls>
        <c:marker val="1"/>
        <c:smooth val="0"/>
        <c:axId val="181968384"/>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4DE-4286-97B8-69C7FC36557C}"/>
            </c:ext>
          </c:extLst>
        </c:ser>
        <c:dLbls>
          <c:showLegendKey val="0"/>
          <c:showVal val="0"/>
          <c:showCatName val="0"/>
          <c:showSerName val="0"/>
          <c:showPercent val="0"/>
          <c:showBubbleSize val="0"/>
        </c:dLbls>
        <c:marker val="1"/>
        <c:smooth val="0"/>
        <c:axId val="182307328"/>
        <c:axId val="218124224"/>
      </c:lineChart>
      <c:catAx>
        <c:axId val="1819683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68384"/>
        <c:crosses val="autoZero"/>
        <c:crossBetween val="between"/>
      </c:valAx>
      <c:catAx>
        <c:axId val="182307328"/>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0732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3A3-42D1-98AF-54611A3823A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3A3-42D1-98AF-54611A3823A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3A3-42D1-98AF-54611A3823AC}"/>
            </c:ext>
          </c:extLst>
        </c:ser>
        <c:dLbls>
          <c:showLegendKey val="0"/>
          <c:showVal val="0"/>
          <c:showCatName val="0"/>
          <c:showSerName val="0"/>
          <c:showPercent val="0"/>
          <c:showBubbleSize val="0"/>
        </c:dLbls>
        <c:gapWidth val="150"/>
        <c:overlap val="100"/>
        <c:axId val="183320576"/>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3A3-42D1-98AF-54611A3823A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3A3-42D1-98AF-54611A3823A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3A3-42D1-98AF-54611A3823AC}"/>
            </c:ext>
          </c:extLst>
        </c:ser>
        <c:dLbls>
          <c:showLegendKey val="0"/>
          <c:showVal val="0"/>
          <c:showCatName val="0"/>
          <c:showSerName val="0"/>
          <c:showPercent val="0"/>
          <c:showBubbleSize val="0"/>
        </c:dLbls>
        <c:marker val="1"/>
        <c:smooth val="0"/>
        <c:axId val="183320576"/>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3A3-42D1-98AF-54611A3823AC}"/>
            </c:ext>
          </c:extLst>
        </c:ser>
        <c:dLbls>
          <c:showLegendKey val="0"/>
          <c:showVal val="0"/>
          <c:showCatName val="0"/>
          <c:showSerName val="0"/>
          <c:showPercent val="0"/>
          <c:showBubbleSize val="0"/>
        </c:dLbls>
        <c:marker val="1"/>
        <c:smooth val="0"/>
        <c:axId val="183321088"/>
        <c:axId val="218126528"/>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valAx>
      <c:catAx>
        <c:axId val="183321088"/>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967-412F-BEAD-EB5830ADB8B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967-412F-BEAD-EB5830ADB8BC}"/>
            </c:ext>
          </c:extLst>
        </c:ser>
        <c:dLbls>
          <c:showLegendKey val="0"/>
          <c:showVal val="0"/>
          <c:showCatName val="0"/>
          <c:showSerName val="0"/>
          <c:showPercent val="0"/>
          <c:showBubbleSize val="0"/>
        </c:dLbls>
        <c:gapWidth val="150"/>
        <c:overlap val="100"/>
        <c:axId val="183323648"/>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967-412F-BEAD-EB5830ADB8B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967-412F-BEAD-EB5830ADB8B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967-412F-BEAD-EB5830ADB8BC}"/>
            </c:ext>
          </c:extLst>
        </c:ser>
        <c:dLbls>
          <c:showLegendKey val="0"/>
          <c:showVal val="0"/>
          <c:showCatName val="0"/>
          <c:showSerName val="0"/>
          <c:showPercent val="0"/>
          <c:showBubbleSize val="0"/>
        </c:dLbls>
        <c:marker val="1"/>
        <c:smooth val="0"/>
        <c:axId val="183323648"/>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967-412F-BEAD-EB5830ADB8B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967-412F-BEAD-EB5830ADB8BC}"/>
            </c:ext>
          </c:extLst>
        </c:ser>
        <c:dLbls>
          <c:showLegendKey val="0"/>
          <c:showVal val="0"/>
          <c:showCatName val="0"/>
          <c:showSerName val="0"/>
          <c:showPercent val="0"/>
          <c:showBubbleSize val="0"/>
        </c:dLbls>
        <c:marker val="1"/>
        <c:smooth val="0"/>
        <c:axId val="183324160"/>
        <c:axId val="236627072"/>
      </c:lineChart>
      <c:catAx>
        <c:axId val="183323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3648"/>
        <c:crosses val="autoZero"/>
        <c:crossBetween val="between"/>
        <c:majorUnit val="5000"/>
        <c:minorUnit val="1000"/>
      </c:valAx>
      <c:catAx>
        <c:axId val="183324160"/>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BD9-42CE-B98F-8E52E473F4A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BD9-42CE-B98F-8E52E473F4A9}"/>
            </c:ext>
          </c:extLst>
        </c:ser>
        <c:dLbls>
          <c:showLegendKey val="0"/>
          <c:showVal val="0"/>
          <c:showCatName val="0"/>
          <c:showSerName val="0"/>
          <c:showPercent val="0"/>
          <c:showBubbleSize val="0"/>
        </c:dLbls>
        <c:gapWidth val="150"/>
        <c:overlap val="100"/>
        <c:axId val="183358976"/>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BD9-42CE-B98F-8E52E473F4A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BD9-42CE-B98F-8E52E473F4A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BD9-42CE-B98F-8E52E473F4A9}"/>
            </c:ext>
          </c:extLst>
        </c:ser>
        <c:dLbls>
          <c:showLegendKey val="0"/>
          <c:showVal val="0"/>
          <c:showCatName val="0"/>
          <c:showSerName val="0"/>
          <c:showPercent val="0"/>
          <c:showBubbleSize val="0"/>
        </c:dLbls>
        <c:marker val="1"/>
        <c:smooth val="0"/>
        <c:axId val="183358976"/>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BD9-42CE-B98F-8E52E473F4A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BD9-42CE-B98F-8E52E473F4A9}"/>
            </c:ext>
          </c:extLst>
        </c:ser>
        <c:dLbls>
          <c:showLegendKey val="0"/>
          <c:showVal val="0"/>
          <c:showCatName val="0"/>
          <c:showSerName val="0"/>
          <c:showPercent val="0"/>
          <c:showBubbleSize val="0"/>
        </c:dLbls>
        <c:marker val="1"/>
        <c:smooth val="0"/>
        <c:axId val="183359488"/>
        <c:axId val="236629952"/>
      </c:lineChart>
      <c:catAx>
        <c:axId val="1833589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8976"/>
        <c:crosses val="autoZero"/>
        <c:crossBetween val="between"/>
        <c:majorUnit val="5000"/>
        <c:minorUnit val="1000"/>
      </c:valAx>
      <c:catAx>
        <c:axId val="183359488"/>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95-4BE8-9793-5468076F1FB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95-4BE8-9793-5468076F1FB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B95-4BE8-9793-5468076F1FB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B95-4BE8-9793-5468076F1FB4}"/>
            </c:ext>
          </c:extLst>
        </c:ser>
        <c:dLbls>
          <c:showLegendKey val="0"/>
          <c:showVal val="0"/>
          <c:showCatName val="0"/>
          <c:showSerName val="0"/>
          <c:showPercent val="0"/>
          <c:showBubbleSize val="0"/>
        </c:dLbls>
        <c:gapWidth val="150"/>
        <c:overlap val="100"/>
        <c:axId val="183428608"/>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95-4BE8-9793-5468076F1FB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95-4BE8-9793-5468076F1FB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95-4BE8-9793-5468076F1FB4}"/>
            </c:ext>
          </c:extLst>
        </c:ser>
        <c:dLbls>
          <c:showLegendKey val="0"/>
          <c:showVal val="0"/>
          <c:showCatName val="0"/>
          <c:showSerName val="0"/>
          <c:showPercent val="0"/>
          <c:showBubbleSize val="0"/>
        </c:dLbls>
        <c:marker val="1"/>
        <c:smooth val="0"/>
        <c:axId val="183428608"/>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B95-4BE8-9793-5468076F1FB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B95-4BE8-9793-5468076F1FB4}"/>
            </c:ext>
          </c:extLst>
        </c:ser>
        <c:dLbls>
          <c:showLegendKey val="0"/>
          <c:showVal val="0"/>
          <c:showCatName val="0"/>
          <c:showSerName val="0"/>
          <c:showPercent val="0"/>
          <c:showBubbleSize val="0"/>
        </c:dLbls>
        <c:marker val="1"/>
        <c:smooth val="0"/>
        <c:axId val="183429120"/>
        <c:axId val="236671488"/>
      </c:lineChart>
      <c:catAx>
        <c:axId val="1834286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autoZero"/>
        <c:crossBetween val="between"/>
        <c:majorUnit val="2000"/>
      </c:valAx>
      <c:catAx>
        <c:axId val="183429120"/>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912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9B5-42DC-8411-1900B0A32F1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9B5-42DC-8411-1900B0A32F1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9B5-42DC-8411-1900B0A32F1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9B5-42DC-8411-1900B0A32F1C}"/>
            </c:ext>
          </c:extLst>
        </c:ser>
        <c:dLbls>
          <c:showLegendKey val="0"/>
          <c:showVal val="0"/>
          <c:showCatName val="0"/>
          <c:showSerName val="0"/>
          <c:showPercent val="0"/>
          <c:showBubbleSize val="0"/>
        </c:dLbls>
        <c:gapWidth val="150"/>
        <c:overlap val="100"/>
        <c:axId val="183430656"/>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9B5-42DC-8411-1900B0A32F1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9B5-42DC-8411-1900B0A32F1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9B5-42DC-8411-1900B0A32F1C}"/>
            </c:ext>
          </c:extLst>
        </c:ser>
        <c:dLbls>
          <c:showLegendKey val="0"/>
          <c:showVal val="0"/>
          <c:showCatName val="0"/>
          <c:showSerName val="0"/>
          <c:showPercent val="0"/>
          <c:showBubbleSize val="0"/>
        </c:dLbls>
        <c:marker val="1"/>
        <c:smooth val="0"/>
        <c:axId val="183430656"/>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9B5-42DC-8411-1900B0A32F1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9B5-42DC-8411-1900B0A32F1C}"/>
            </c:ext>
          </c:extLst>
        </c:ser>
        <c:dLbls>
          <c:showLegendKey val="0"/>
          <c:showVal val="0"/>
          <c:showCatName val="0"/>
          <c:showSerName val="0"/>
          <c:showPercent val="0"/>
          <c:showBubbleSize val="0"/>
        </c:dLbls>
        <c:marker val="1"/>
        <c:smooth val="0"/>
        <c:axId val="183431168"/>
        <c:axId val="236673792"/>
      </c:lineChart>
      <c:catAx>
        <c:axId val="183430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0656"/>
        <c:crosses val="autoZero"/>
        <c:crossBetween val="between"/>
      </c:valAx>
      <c:catAx>
        <c:axId val="183431168"/>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11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3">
          <a:extLst>
            <a:ext uri="{FF2B5EF4-FFF2-40B4-BE49-F238E27FC236}">
              <a16:creationId xmlns="" xmlns:a16="http://schemas.microsoft.com/office/drawing/2014/main"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3">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24">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0">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52">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15BA218B-BBB2-529B-FD2F-4D1BC2C0AC3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CB266CE9-6513-4954-493F-512BA918471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 xmlns:a16="http://schemas.microsoft.com/office/drawing/2014/main"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 xmlns:a16="http://schemas.microsoft.com/office/drawing/2014/main"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 xmlns:a16="http://schemas.microsoft.com/office/drawing/2014/main"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 xmlns:a16="http://schemas.microsoft.com/office/drawing/2014/main"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 xmlns:a16="http://schemas.microsoft.com/office/drawing/2014/main"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 xmlns:a16="http://schemas.microsoft.com/office/drawing/2014/main"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 xmlns:a16="http://schemas.microsoft.com/office/drawing/2014/main"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57150</xdr:rowOff>
    </xdr:to>
    <xdr:sp macro="" textlink="">
      <xdr:nvSpPr>
        <xdr:cNvPr id="23" name="Text Box 23">
          <a:extLst>
            <a:ext uri="{FF2B5EF4-FFF2-40B4-BE49-F238E27FC236}">
              <a16:creationId xmlns="" xmlns:a16="http://schemas.microsoft.com/office/drawing/2014/main"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57150</xdr:rowOff>
    </xdr:to>
    <xdr:sp macro="" textlink="">
      <xdr:nvSpPr>
        <xdr:cNvPr id="24" name="Text Box 24">
          <a:extLst>
            <a:ext uri="{FF2B5EF4-FFF2-40B4-BE49-F238E27FC236}">
              <a16:creationId xmlns="" xmlns:a16="http://schemas.microsoft.com/office/drawing/2014/main"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57150</xdr:rowOff>
    </xdr:to>
    <xdr:sp macro="" textlink="">
      <xdr:nvSpPr>
        <xdr:cNvPr id="25" name="Text Box 50">
          <a:extLst>
            <a:ext uri="{FF2B5EF4-FFF2-40B4-BE49-F238E27FC236}">
              <a16:creationId xmlns="" xmlns:a16="http://schemas.microsoft.com/office/drawing/2014/main"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57150</xdr:rowOff>
    </xdr:to>
    <xdr:sp macro="" textlink="">
      <xdr:nvSpPr>
        <xdr:cNvPr id="26" name="Text Box 52">
          <a:extLst>
            <a:ext uri="{FF2B5EF4-FFF2-40B4-BE49-F238E27FC236}">
              <a16:creationId xmlns="" xmlns:a16="http://schemas.microsoft.com/office/drawing/2014/main"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57151</xdr:rowOff>
    </xdr:to>
    <xdr:sp macro="" textlink="">
      <xdr:nvSpPr>
        <xdr:cNvPr id="27" name="Text Box 23">
          <a:extLst>
            <a:ext uri="{FF2B5EF4-FFF2-40B4-BE49-F238E27FC236}">
              <a16:creationId xmlns="" xmlns:a16="http://schemas.microsoft.com/office/drawing/2014/main"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57151</xdr:rowOff>
    </xdr:to>
    <xdr:sp macro="" textlink="">
      <xdr:nvSpPr>
        <xdr:cNvPr id="28" name="Text Box 24">
          <a:extLst>
            <a:ext uri="{FF2B5EF4-FFF2-40B4-BE49-F238E27FC236}">
              <a16:creationId xmlns="" xmlns:a16="http://schemas.microsoft.com/office/drawing/2014/main"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57151</xdr:rowOff>
    </xdr:to>
    <xdr:sp macro="" textlink="">
      <xdr:nvSpPr>
        <xdr:cNvPr id="29" name="Text Box 50">
          <a:extLst>
            <a:ext uri="{FF2B5EF4-FFF2-40B4-BE49-F238E27FC236}">
              <a16:creationId xmlns="" xmlns:a16="http://schemas.microsoft.com/office/drawing/2014/main"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236</xdr:row>
      <xdr:rowOff>57151</xdr:rowOff>
    </xdr:to>
    <xdr:sp macro="" textlink="">
      <xdr:nvSpPr>
        <xdr:cNvPr id="30" name="Text Box 52">
          <a:extLst>
            <a:ext uri="{FF2B5EF4-FFF2-40B4-BE49-F238E27FC236}">
              <a16:creationId xmlns="" xmlns:a16="http://schemas.microsoft.com/office/drawing/2014/main"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 xmlns:a16="http://schemas.microsoft.com/office/drawing/2014/main"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 xmlns:a16="http://schemas.microsoft.com/office/drawing/2014/main"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 xmlns:a16="http://schemas.microsoft.com/office/drawing/2014/main"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 xmlns:a16="http://schemas.microsoft.com/office/drawing/2014/main"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 xmlns:a16="http://schemas.microsoft.com/office/drawing/2014/main"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 xmlns:a16="http://schemas.microsoft.com/office/drawing/2014/main"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 xmlns:a16="http://schemas.microsoft.com/office/drawing/2014/main"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57150</xdr:rowOff>
    </xdr:to>
    <xdr:sp macro="" textlink="">
      <xdr:nvSpPr>
        <xdr:cNvPr id="38" name="Text Box 23">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39" name="Text Box 24">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40" name="Text Box 50">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41" name="Text Box 52">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42" name="Text Box 23">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43" name="Text Box 24">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44" name="Text Box 50">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45" name="Text Box 52">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57152</xdr:rowOff>
    </xdr:to>
    <xdr:sp macro="" textlink="">
      <xdr:nvSpPr>
        <xdr:cNvPr id="53" name="Text Box 23">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54" name="Text Box 24">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55" name="Text Box 50">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57152</xdr:rowOff>
    </xdr:to>
    <xdr:sp macro="" textlink="">
      <xdr:nvSpPr>
        <xdr:cNvPr id="56" name="Text Box 52">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57150</xdr:rowOff>
    </xdr:to>
    <xdr:sp macro="" textlink="">
      <xdr:nvSpPr>
        <xdr:cNvPr id="64" name="Text Box 23">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65" name="Text Box 24">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66" name="Text Box 50">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67" name="Text Box 52">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236</xdr:row>
      <xdr:rowOff>57150</xdr:rowOff>
    </xdr:to>
    <xdr:sp macro="" textlink="">
      <xdr:nvSpPr>
        <xdr:cNvPr id="75" name="Text Box 23">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76" name="Text Box 24">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77" name="Text Box 50">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236</xdr:row>
      <xdr:rowOff>57150</xdr:rowOff>
    </xdr:to>
    <xdr:sp macro="" textlink="">
      <xdr:nvSpPr>
        <xdr:cNvPr id="78" name="Text Box 52">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236</xdr:row>
      <xdr:rowOff>57150</xdr:rowOff>
    </xdr:to>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236</xdr:row>
      <xdr:rowOff>57150</xdr:rowOff>
    </xdr:to>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 xmlns:a16="http://schemas.microsoft.com/office/drawing/2014/main"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 xmlns:a16="http://schemas.microsoft.com/office/drawing/2014/main"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 xmlns:a16="http://schemas.microsoft.com/office/drawing/2014/main"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 xmlns:a16="http://schemas.microsoft.com/office/drawing/2014/main"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10</xdr:col>
      <xdr:colOff>0</xdr:colOff>
      <xdr:row>2</xdr:row>
      <xdr:rowOff>0</xdr:rowOff>
    </xdr:from>
    <xdr:ext cx="76200" cy="209550"/>
    <xdr:sp macro="" textlink="">
      <xdr:nvSpPr>
        <xdr:cNvPr id="179" name="Text Box 23">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5" name="Text Box 23">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9" name="Text Box 24">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0" name="Text Box 50">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1" name="Text Box 52">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2" name="Text Box 23">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3" name="Text Box 24">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4" name="Text Box 50">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5" name="Text Box 52">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6" name="Text Box 24">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7" name="Text Box 50">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8" name="Text Box 52">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9" name="Text Box 23">
          <a:extLst>
            <a:ext uri="{FF2B5EF4-FFF2-40B4-BE49-F238E27FC236}">
              <a16:creationId xmlns="" xmlns:a16="http://schemas.microsoft.com/office/drawing/2014/main" id="{00000000-0008-0000-0100-0000D1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0" name="Text Box 24">
          <a:extLst>
            <a:ext uri="{FF2B5EF4-FFF2-40B4-BE49-F238E27FC236}">
              <a16:creationId xmlns="" xmlns:a16="http://schemas.microsoft.com/office/drawing/2014/main" id="{00000000-0008-0000-0100-0000D2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1" name="Text Box 50">
          <a:extLst>
            <a:ext uri="{FF2B5EF4-FFF2-40B4-BE49-F238E27FC236}">
              <a16:creationId xmlns="" xmlns:a16="http://schemas.microsoft.com/office/drawing/2014/main" id="{00000000-0008-0000-0100-0000D3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2" name="Text Box 52">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3" name="Text Box 23">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4" name="Text Box 24">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5" name="Text Box 50">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6" name="Text Box 52">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0" name="Text Box 23">
          <a:extLst>
            <a:ext uri="{FF2B5EF4-FFF2-40B4-BE49-F238E27FC236}">
              <a16:creationId xmlns="" xmlns:a16="http://schemas.microsoft.com/office/drawing/2014/main" id="{00000000-0008-0000-0100-0000D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1" name="Text Box 24">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2" name="Text Box 50">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3" name="Text Box 52">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4" name="Text Box 24">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5" name="Text Box 50">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6" name="Text Box 52">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7" name="Text Box 23">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8" name="Text Box 24">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9" name="Text Box 50">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0" name="Text Box 52">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8" name="Text Box 24">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9" name="Text Box 50">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0" name="Text Box 52">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1" name="Text Box 23">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2" name="Text Box 24">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3" name="Text Box 50">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4" name="Text Box 52">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5" name="Text Box 24">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6" name="Text Box 50">
          <a:extLst>
            <a:ext uri="{FF2B5EF4-FFF2-40B4-BE49-F238E27FC236}">
              <a16:creationId xmlns="" xmlns:a16="http://schemas.microsoft.com/office/drawing/2014/main" id="{00000000-0008-0000-0100-0000F6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7" name="Text Box 52">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48" name="Text Box 24">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9" name="Text Box 23">
          <a:extLst>
            <a:ext uri="{FF2B5EF4-FFF2-40B4-BE49-F238E27FC236}">
              <a16:creationId xmlns="" xmlns:a16="http://schemas.microsoft.com/office/drawing/2014/main" id="{00000000-0008-0000-0100-0000F9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0" name="Text Box 24">
          <a:extLst>
            <a:ext uri="{FF2B5EF4-FFF2-40B4-BE49-F238E27FC236}">
              <a16:creationId xmlns="" xmlns:a16="http://schemas.microsoft.com/office/drawing/2014/main" id="{00000000-0008-0000-0100-0000FA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1" name="Text Box 50">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2" name="Text Box 52">
          <a:extLst>
            <a:ext uri="{FF2B5EF4-FFF2-40B4-BE49-F238E27FC236}">
              <a16:creationId xmlns="" xmlns:a16="http://schemas.microsoft.com/office/drawing/2014/main" id="{00000000-0008-0000-0100-0000FC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3" name="Text Box 24">
          <a:extLst>
            <a:ext uri="{FF2B5EF4-FFF2-40B4-BE49-F238E27FC236}">
              <a16:creationId xmlns="" xmlns:a16="http://schemas.microsoft.com/office/drawing/2014/main" id="{00000000-0008-0000-0100-0000FD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4" name="Text Box 50">
          <a:extLst>
            <a:ext uri="{FF2B5EF4-FFF2-40B4-BE49-F238E27FC236}">
              <a16:creationId xmlns="" xmlns:a16="http://schemas.microsoft.com/office/drawing/2014/main" id="{00000000-0008-0000-0100-0000FE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5" name="Text Box 52">
          <a:extLst>
            <a:ext uri="{FF2B5EF4-FFF2-40B4-BE49-F238E27FC236}">
              <a16:creationId xmlns="" xmlns:a16="http://schemas.microsoft.com/office/drawing/2014/main" id="{00000000-0008-0000-0100-0000FF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6" name="Text Box 23">
          <a:extLst>
            <a:ext uri="{FF2B5EF4-FFF2-40B4-BE49-F238E27FC236}">
              <a16:creationId xmlns="" xmlns:a16="http://schemas.microsoft.com/office/drawing/2014/main" id="{00000000-0008-0000-0100-000000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7" name="Text Box 24">
          <a:extLst>
            <a:ext uri="{FF2B5EF4-FFF2-40B4-BE49-F238E27FC236}">
              <a16:creationId xmlns="" xmlns:a16="http://schemas.microsoft.com/office/drawing/2014/main" id="{00000000-0008-0000-0100-000001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8" name="Text Box 50">
          <a:extLst>
            <a:ext uri="{FF2B5EF4-FFF2-40B4-BE49-F238E27FC236}">
              <a16:creationId xmlns="" xmlns:a16="http://schemas.microsoft.com/office/drawing/2014/main" id="{00000000-0008-0000-0100-000002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9" name="Text Box 52">
          <a:extLst>
            <a:ext uri="{FF2B5EF4-FFF2-40B4-BE49-F238E27FC236}">
              <a16:creationId xmlns="" xmlns:a16="http://schemas.microsoft.com/office/drawing/2014/main" id="{00000000-0008-0000-0100-000003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0" name="Text Box 24">
          <a:extLst>
            <a:ext uri="{FF2B5EF4-FFF2-40B4-BE49-F238E27FC236}">
              <a16:creationId xmlns="" xmlns:a16="http://schemas.microsoft.com/office/drawing/2014/main" id="{00000000-0008-0000-0100-000004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1" name="Text Box 50">
          <a:extLst>
            <a:ext uri="{FF2B5EF4-FFF2-40B4-BE49-F238E27FC236}">
              <a16:creationId xmlns="" xmlns:a16="http://schemas.microsoft.com/office/drawing/2014/main" id="{00000000-0008-0000-0100-000005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2" name="Text Box 52">
          <a:extLst>
            <a:ext uri="{FF2B5EF4-FFF2-40B4-BE49-F238E27FC236}">
              <a16:creationId xmlns="" xmlns:a16="http://schemas.microsoft.com/office/drawing/2014/main" id="{00000000-0008-0000-0100-000006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3" name="Text Box 23">
          <a:extLst>
            <a:ext uri="{FF2B5EF4-FFF2-40B4-BE49-F238E27FC236}">
              <a16:creationId xmlns="" xmlns:a16="http://schemas.microsoft.com/office/drawing/2014/main" id="{00000000-0008-0000-0100-00000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4" name="Text Box 24">
          <a:extLst>
            <a:ext uri="{FF2B5EF4-FFF2-40B4-BE49-F238E27FC236}">
              <a16:creationId xmlns="" xmlns:a16="http://schemas.microsoft.com/office/drawing/2014/main" id="{00000000-0008-0000-0100-00000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5" name="Text Box 50">
          <a:extLst>
            <a:ext uri="{FF2B5EF4-FFF2-40B4-BE49-F238E27FC236}">
              <a16:creationId xmlns="" xmlns:a16="http://schemas.microsoft.com/office/drawing/2014/main" id="{00000000-0008-0000-0100-00000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6" name="Text Box 52">
          <a:extLst>
            <a:ext uri="{FF2B5EF4-FFF2-40B4-BE49-F238E27FC236}">
              <a16:creationId xmlns="" xmlns:a16="http://schemas.microsoft.com/office/drawing/2014/main" id="{00000000-0008-0000-0100-00000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7" name="Text Box 23">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1" name="Text Box 24">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50">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52">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4" name="Text Box 23">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5" name="Text Box 24">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7" name="Text Box 52">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23">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52">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23">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24">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5" name="Text Box 23">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9"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0"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1"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2" name="Text Box 23">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6"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7"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8"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23">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3"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4"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6" name="Text Box 23">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23">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23">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23">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4" name="Text Box 23">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1" name="Text Box 23">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8" name="Text Box 23">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0"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4"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1" name="Text Box 23">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2" name="Text Box 24">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50">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52">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6"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7"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8" name="Text Box 23">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9" name="Text Box 24">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0" name="Text Box 50">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1" name="Text Box 52">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2"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3"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4"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5" name="Text Box 23">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6" name="Text Box 24">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7" name="Text Box 50">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8" name="Text Box 52">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9" name="Text Box 24">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0" name="Text Box 50">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1" name="Text Box 52">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2" name="Text Box 23">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3" name="Text Box 24">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4" name="Text Box 50">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5" name="Text Box 52">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6" name="Text Box 24">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7" name="Text Box 50">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8" name="Text Box 52">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23">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0"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2"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3" name="Text Box 24">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4" name="Text Box 50">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5" name="Text Box 52">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6" name="Text Box 23">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7"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8"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9"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0" name="Text Box 24">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1" name="Text Box 50">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2" name="Text Box 52">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3" name="Text Box 23">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4"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24">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0">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52">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23">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24">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50">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52">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23">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24">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50">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52">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4" name="Text Box 23">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5"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6"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7"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8" name="Text Box 24">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50">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52">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23">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24">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50">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52">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8" name="Text Box 23">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9"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0"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1"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24">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50">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52">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23">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4">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0">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2">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23">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24">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50">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52">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23">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24">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50">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52">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6" name="Text Box 23">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7"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8"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9"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0" name="Text Box 24">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50">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52">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23">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24">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50">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52">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0" name="Text Box 23">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1"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24">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50">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52">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23">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4">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0">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2">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23">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24">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50">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52">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23">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24">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50">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52">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8" name="Text Box 23">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9"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0"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1"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2" name="Text Box 24">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50">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52">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23">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24">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50">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52">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2" name="Text Box 23">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3"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24">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50">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52">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23">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24">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50">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2">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6" name="Text Box 23">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7"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8"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9"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24">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1" name="Text Box 50">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2" name="Text Box 52">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23">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24">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50">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52">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0" name="Text Box 23">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1"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2"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3"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4" name="Text Box 24">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50">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52">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23">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24">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50">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52">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4" name="Text Box 23">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5"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24">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50">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52">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23">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8" name="Text Box 23">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9"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0"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1"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3"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4"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23">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2" name="Text Box 23">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3"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23">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6" name="Text Box 23">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7"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3" name="Text Box 23">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4" name="Text Box 24">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5" name="Text Box 50">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6" name="Text Box 52">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7"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8"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59"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0" name="Text Box 23">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1" name="Text Box 24">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2" name="Text Box 50">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3" name="Text Box 52">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4"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5"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6"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7" name="Text Box 23">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8" name="Text Box 24">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69" name="Text Box 50">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0" name="Text Box 52">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1" name="Text Box 24">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2" name="Text Box 50">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73" name="Text Box 52">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4" name="Text Box 23">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5" name="Text Box 24">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6" name="Text Box 50">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7" name="Text Box 52">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8" name="Text Box 24">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79" name="Text Box 50">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0" name="Text Box 52">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1" name="Text Box 23">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2"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3"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4"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5" name="Text Box 24">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6" name="Text Box 50">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87" name="Text Box 52">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8" name="Text Box 23">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89"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0"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1"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2" name="Text Box 24">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3" name="Text Box 50">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794" name="Text Box 52">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5" name="Text Box 23">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6"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7"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8"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799" name="Text Box 24">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0" name="Text Box 50">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1" name="Text Box 52">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2" name="Text Box 23">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3"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4"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5"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6" name="Text Box 24">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7" name="Text Box 50">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8" name="Text Box 52">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9" name="Text Box 23">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0"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1"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2"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3" name="Text Box 24">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4" name="Text Box 50">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5" name="Text Box 52">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6" name="Text Box 23">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7"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8"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19"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0" name="Text Box 24">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1" name="Text Box 50">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2" name="Text Box 52">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3" name="Text Box 23">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4"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5"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6"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7" name="Text Box 24">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8" name="Text Box 50">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9" name="Text Box 52">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0" name="Text Box 23">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1"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2"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3"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4" name="Text Box 24">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5" name="Text Box 50">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6" name="Text Box 52">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7" name="Text Box 23">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8"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9"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0"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1" name="Text Box 24">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2" name="Text Box 50">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3" name="Text Box 52">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4" name="Text Box 23">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5"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6"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7"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8" name="Text Box 24">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9" name="Text Box 50">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0" name="Text Box 52">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1" name="Text Box 23">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2"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3"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4"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5" name="Text Box 24">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6" name="Text Box 50">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7" name="Text Box 52">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8" name="Text Box 23">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9"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0"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1"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2" name="Text Box 24">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3" name="Text Box 50">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4" name="Text Box 52">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5" name="Text Box 23">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6"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8"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9" name="Text Box 24">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0" name="Text Box 50">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1" name="Text Box 52">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2" name="Text Box 23">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3"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4"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5"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6" name="Text Box 24">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7" name="Text Box 50">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8" name="Text Box 52">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9" name="Text Box 23">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0"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24">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50">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52">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23">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8"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9"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0" name="Text Box 24">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1" name="Text Box 50">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2" name="Text Box 52">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3" name="Text Box 23">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4"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5"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6"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7" name="Text Box 24">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8" name="Text Box 50">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9" name="Text Box 52">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0" name="Text Box 23">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1"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2"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3"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4" name="Text Box 24">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5" name="Text Box 50">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6" name="Text Box 52">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23">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8"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0"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1" name="Text Box 24">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2" name="Text Box 50">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3" name="Text Box 52">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4" name="Text Box 23">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5"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6"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7"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8" name="Text Box 24">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9" name="Text Box 50">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0" name="Text Box 52">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1" name="Text Box 23">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2"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24">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50">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52">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8" name="Text Box 23">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9"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0"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1"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2" name="Text Box 24">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3" name="Text Box 50">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4" name="Text Box 52">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23">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24">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50">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52">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2" name="Text Box 23">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3"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4"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5"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6" name="Text Box 24">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50">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52">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23">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0"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24">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50">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52">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6" name="Text Box 23">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7"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8"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9"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24">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50">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52">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23">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0" name="Text Box 23">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1"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2"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3"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5"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6"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23">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4" name="Text Box 23">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5"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6"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7"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8"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23">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8" name="Text Box 23">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9"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6"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7"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8"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9"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0"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1"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4"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5"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6"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7"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9"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0"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8"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9"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0"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1"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2"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2"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3"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6"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7"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8"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9"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1"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2"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0"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1"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4"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5"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1"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2"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8"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9"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0"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1"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3"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4"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2"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3"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59" name="Text Box 23">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0" name="Text Box 24">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1" name="Text Box 50">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2" name="Text Box 52">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3"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4"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5"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6" name="Text Box 23">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7" name="Text Box 24">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8" name="Text Box 50">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69" name="Text Box 52">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0"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1"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2"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3" name="Text Box 23">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4" name="Text Box 24">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5" name="Text Box 50">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6" name="Text Box 52">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7" name="Text Box 24">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8" name="Text Box 50">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79" name="Text Box 52">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0" name="Text Box 23">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1" name="Text Box 24">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2" name="Text Box 50">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3" name="Text Box 52">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4" name="Text Box 24">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5" name="Text Box 50">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86" name="Text Box 52">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7" name="Text Box 23">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8"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89"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0"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1" name="Text Box 24">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2" name="Text Box 50">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193" name="Text Box 52">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4" name="Text Box 23">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5"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6"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7"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8" name="Text Box 24">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199" name="Text Box 50">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00" name="Text Box 52">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1" name="Text Box 23">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2"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3"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4"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5" name="Text Box 24">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6" name="Text Box 50">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7" name="Text Box 52">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8" name="Text Box 23">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09"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0"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1"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2" name="Text Box 24">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3" name="Text Box 50">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4" name="Text Box 52">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5" name="Text Box 23">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6"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7"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8"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19" name="Text Box 24">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0" name="Text Box 50">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1" name="Text Box 52">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2" name="Text Box 23">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3"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4"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5"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6" name="Text Box 24">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7" name="Text Box 50">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28" name="Text Box 52">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29" name="Text Box 23">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0"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1"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2"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3" name="Text Box 24">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4" name="Text Box 50">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35" name="Text Box 52">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6" name="Text Box 23">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7"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8"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39"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0" name="Text Box 24">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1" name="Text Box 50">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42" name="Text Box 52">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3" name="Text Box 23">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4"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5"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6"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7" name="Text Box 24">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8" name="Text Box 50">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49" name="Text Box 52">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0" name="Text Box 23">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1"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2"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3"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4" name="Text Box 24">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5" name="Text Box 50">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6" name="Text Box 52">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7" name="Text Box 23">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8"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59"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0"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1" name="Text Box 24">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2" name="Text Box 50">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63" name="Text Box 52">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4" name="Text Box 23">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5"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6"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7"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8" name="Text Box 24">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69" name="Text Box 50">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0" name="Text Box 52">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1" name="Text Box 23">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2"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3"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4"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5" name="Text Box 24">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6" name="Text Box 50">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77" name="Text Box 52">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8" name="Text Box 23">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79"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0"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1"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2" name="Text Box 24">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3" name="Text Box 50">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284" name="Text Box 52">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5" name="Text Box 23">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6"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7"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8"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89" name="Text Box 24">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0" name="Text Box 50">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1" name="Text Box 52">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2" name="Text Box 23">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3"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4"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5"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6" name="Text Box 24">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7" name="Text Box 50">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8" name="Text Box 52">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299" name="Text Box 23">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0"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1"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2"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3" name="Text Box 24">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4" name="Text Box 50">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05" name="Text Box 52">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6" name="Text Box 23">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7"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8"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09"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0" name="Text Box 24">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1" name="Text Box 50">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12" name="Text Box 52">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3" name="Text Box 23">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4"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5"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6"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7" name="Text Box 24">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8" name="Text Box 50">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19" name="Text Box 52">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0" name="Text Box 23">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1"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2"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3"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4" name="Text Box 24">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5" name="Text Box 50">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26" name="Text Box 52">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7" name="Text Box 23">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8"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29"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0"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1" name="Text Box 24">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2" name="Text Box 50">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3" name="Text Box 52">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4" name="Text Box 23">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5"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6"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7"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8" name="Text Box 24">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39" name="Text Box 50">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0" name="Text Box 52">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1" name="Text Box 23">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2"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3"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4"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5" name="Text Box 24">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6" name="Text Box 50">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7" name="Text Box 52">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8" name="Text Box 23">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49"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0"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1"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2" name="Text Box 24">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3" name="Text Box 50">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54" name="Text Box 52">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5" name="Text Box 23">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6"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7"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8"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9" name="Text Box 24">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0" name="Text Box 50">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1" name="Text Box 52">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2" name="Text Box 23">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3"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4"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5"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6" name="Text Box 24">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7" name="Text Box 50">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8" name="Text Box 52">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9" name="Text Box 23">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0"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1"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2"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3"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4"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5"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6" name="Text Box 23">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7"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8"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9"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0"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1"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2"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3" name="Text Box 23">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4"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5"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6"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7"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8"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9"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0" name="Text Box 23">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1"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2"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3"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4"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5"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6"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7" name="Text Box 23">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8"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9"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0"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1"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2"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3"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4" name="Text Box 23">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5"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6"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7"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8"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9"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0"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1"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2"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0"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1"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2"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3"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4"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5"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6"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7"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8"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9"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0"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1"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2"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3"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4"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5"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6"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7"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8"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0"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2"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3"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4"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5"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6"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7"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8"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9"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0"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1"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2"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3"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4"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0"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1"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2"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3"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4"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5"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6"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4"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5"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6"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7"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8"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2"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8"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9"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0"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1"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2"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3"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4"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5"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7"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8"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6"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7"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8"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9"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0"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0"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1"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3081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3229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2"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3"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6"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7"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8"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9"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1"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2"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CD70EE03-FA5A-6A98-8ED4-5E6082B7DC6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2"/>
  <sheetViews>
    <sheetView showGridLines="0" zoomScale="90" zoomScaleNormal="90" workbookViewId="0">
      <pane xSplit="2" ySplit="7" topLeftCell="C23" activePane="bottomRight" state="frozen"/>
      <selection activeCell="O217" sqref="O217"/>
      <selection pane="topRight" activeCell="O217" sqref="O217"/>
      <selection pane="bottomLeft" activeCell="O217" sqref="O217"/>
      <selection pane="bottomRight" activeCell="R44" sqref="R44:R45"/>
    </sheetView>
  </sheetViews>
  <sheetFormatPr defaultColWidth="9" defaultRowHeight="12" customHeight="1"/>
  <cols>
    <col min="1" max="1" width="5.625" style="4" customWidth="1"/>
    <col min="2" max="2" width="7.625" style="4" customWidth="1"/>
    <col min="3" max="3" width="10.75" style="4" customWidth="1"/>
    <col min="4" max="4" width="7.625" style="4" customWidth="1"/>
    <col min="5" max="5" width="6.625" style="4" customWidth="1"/>
    <col min="6" max="6" width="7.625" style="4" customWidth="1"/>
    <col min="7" max="7" width="6.625" style="4" customWidth="1"/>
    <col min="8" max="8" width="7.625" style="4" customWidth="1"/>
    <col min="9" max="9" width="6.625" style="4" customWidth="1"/>
    <col min="10" max="10" width="7.625" style="4" customWidth="1"/>
    <col min="11" max="11" width="6.625" style="3" customWidth="1"/>
    <col min="12" max="12" width="7.625" style="3" customWidth="1"/>
    <col min="13" max="13" width="6.625" style="16" customWidth="1"/>
    <col min="14" max="14" width="7.625" style="16" customWidth="1"/>
    <col min="15" max="15" width="6.625" style="16" customWidth="1"/>
    <col min="16" max="16" width="10.625" style="16" customWidth="1"/>
    <col min="17" max="17" width="6.625" style="16" customWidth="1"/>
    <col min="18" max="18" width="7.625" style="16" customWidth="1"/>
    <col min="19" max="19" width="6.625" style="16" customWidth="1"/>
    <col min="20" max="20" width="7.625" style="16" customWidth="1"/>
    <col min="21" max="21" width="6.625" style="16" customWidth="1"/>
    <col min="22" max="22" width="7.625" style="16" customWidth="1"/>
    <col min="23" max="23" width="6.625" style="16" customWidth="1"/>
    <col min="24" max="24" width="10" style="16" customWidth="1"/>
    <col min="25" max="25" width="6.625" style="16" customWidth="1"/>
    <col min="26" max="26" width="9.625" style="16" customWidth="1"/>
    <col min="27" max="28" width="6.625" style="16" customWidth="1"/>
    <col min="29" max="29" width="7.625" style="16" customWidth="1"/>
    <col min="30" max="30" width="6.625" style="16" customWidth="1"/>
    <col min="31" max="31" width="7.625" style="16" customWidth="1"/>
    <col min="32" max="32" width="6.625" style="16" customWidth="1"/>
    <col min="33" max="33" width="7.625" style="16" customWidth="1"/>
    <col min="34" max="34" width="6.625" style="16" customWidth="1"/>
    <col min="35" max="35" width="7.625" style="16" customWidth="1"/>
    <col min="36" max="36" width="6.625" style="16" customWidth="1"/>
    <col min="37" max="16384" width="9" style="3"/>
  </cols>
  <sheetData>
    <row r="2" spans="1:36" s="5" customFormat="1" ht="15" customHeight="1">
      <c r="A2" s="6"/>
      <c r="B2" s="12" t="s">
        <v>161</v>
      </c>
      <c r="C2" s="6"/>
      <c r="D2" s="6"/>
      <c r="E2" s="6"/>
      <c r="F2" s="6"/>
      <c r="G2" s="6"/>
      <c r="H2" s="6"/>
      <c r="I2" s="6"/>
      <c r="J2" s="6"/>
      <c r="M2" s="13"/>
      <c r="N2" s="13"/>
      <c r="O2" s="13"/>
      <c r="P2" s="13"/>
      <c r="Q2" s="13"/>
      <c r="R2" s="13"/>
      <c r="S2" s="13"/>
      <c r="T2" s="13"/>
      <c r="U2" s="13"/>
      <c r="V2" s="13"/>
      <c r="W2" s="13"/>
      <c r="X2" s="13"/>
      <c r="Y2" s="13"/>
      <c r="Z2" s="13"/>
      <c r="AA2" s="13"/>
      <c r="AB2" s="13"/>
      <c r="AC2" s="13"/>
      <c r="AD2" s="13"/>
      <c r="AE2" s="13"/>
      <c r="AF2" s="13"/>
      <c r="AG2" s="13"/>
      <c r="AH2" s="13"/>
      <c r="AI2" s="13"/>
      <c r="AJ2" s="13"/>
    </row>
    <row r="3" spans="1:36" ht="12" customHeight="1">
      <c r="A3" s="14"/>
      <c r="B3" s="15"/>
      <c r="C3" s="14"/>
      <c r="D3" s="14"/>
      <c r="E3" s="14"/>
      <c r="F3" s="14"/>
      <c r="G3" s="14"/>
      <c r="H3" s="14"/>
    </row>
    <row r="4" spans="1:36" ht="12" customHeight="1">
      <c r="B4" s="2"/>
      <c r="C4" s="2"/>
      <c r="D4" s="2"/>
      <c r="E4" s="2"/>
      <c r="F4" s="2"/>
      <c r="G4" s="2"/>
      <c r="H4" s="2"/>
      <c r="I4" s="2"/>
      <c r="J4" s="17"/>
      <c r="AA4" s="18" t="s">
        <v>168</v>
      </c>
      <c r="AJ4" s="18"/>
    </row>
    <row r="5" spans="1:36" ht="12" customHeight="1">
      <c r="B5" s="186" t="s">
        <v>17</v>
      </c>
      <c r="C5" s="187"/>
      <c r="D5" s="192" t="s">
        <v>18</v>
      </c>
      <c r="E5" s="193"/>
      <c r="F5" s="195"/>
      <c r="G5" s="196"/>
      <c r="H5" s="196"/>
      <c r="I5" s="196"/>
      <c r="J5" s="181" t="s">
        <v>19</v>
      </c>
      <c r="K5" s="197"/>
      <c r="L5" s="195"/>
      <c r="M5" s="196"/>
      <c r="N5" s="196"/>
      <c r="O5" s="196"/>
      <c r="P5" s="196"/>
      <c r="Q5" s="196"/>
      <c r="R5" s="181" t="s">
        <v>20</v>
      </c>
      <c r="S5" s="181"/>
      <c r="T5" s="173" t="s">
        <v>210</v>
      </c>
      <c r="U5" s="173"/>
      <c r="V5" s="173" t="s">
        <v>211</v>
      </c>
      <c r="W5" s="173"/>
      <c r="X5" s="176" t="s">
        <v>0</v>
      </c>
      <c r="Y5" s="176"/>
      <c r="Z5" s="176" t="s">
        <v>1</v>
      </c>
      <c r="AA5" s="179"/>
      <c r="AB5" s="3"/>
      <c r="AC5" s="3"/>
      <c r="AD5" s="3"/>
      <c r="AE5" s="3"/>
      <c r="AF5" s="3"/>
      <c r="AG5" s="3"/>
      <c r="AH5" s="3"/>
      <c r="AI5" s="3"/>
      <c r="AJ5" s="3"/>
    </row>
    <row r="6" spans="1:36" ht="12" customHeight="1">
      <c r="B6" s="188"/>
      <c r="C6" s="189"/>
      <c r="D6" s="194"/>
      <c r="E6" s="175"/>
      <c r="F6" s="174" t="s">
        <v>2</v>
      </c>
      <c r="G6" s="175"/>
      <c r="H6" s="174" t="s">
        <v>21</v>
      </c>
      <c r="I6" s="175"/>
      <c r="J6" s="182"/>
      <c r="K6" s="183"/>
      <c r="L6" s="174" t="s">
        <v>2</v>
      </c>
      <c r="M6" s="175"/>
      <c r="N6" s="184" t="s">
        <v>162</v>
      </c>
      <c r="O6" s="185"/>
      <c r="P6" s="174" t="s">
        <v>22</v>
      </c>
      <c r="Q6" s="175"/>
      <c r="R6" s="182"/>
      <c r="S6" s="183"/>
      <c r="T6" s="174"/>
      <c r="U6" s="175"/>
      <c r="V6" s="174"/>
      <c r="W6" s="175"/>
      <c r="X6" s="177"/>
      <c r="Y6" s="178"/>
      <c r="Z6" s="177"/>
      <c r="AA6" s="180"/>
      <c r="AB6" s="3"/>
      <c r="AC6" s="3"/>
      <c r="AD6" s="3"/>
      <c r="AE6" s="3"/>
      <c r="AF6" s="3"/>
      <c r="AG6" s="3"/>
      <c r="AH6" s="3"/>
      <c r="AI6" s="3"/>
      <c r="AJ6" s="3"/>
    </row>
    <row r="7" spans="1:36" ht="12" customHeight="1">
      <c r="B7" s="190"/>
      <c r="C7" s="191"/>
      <c r="D7" s="19"/>
      <c r="E7" s="20" t="s">
        <v>4</v>
      </c>
      <c r="F7" s="21"/>
      <c r="G7" s="20" t="s">
        <v>4</v>
      </c>
      <c r="H7" s="21"/>
      <c r="I7" s="20" t="s">
        <v>4</v>
      </c>
      <c r="J7" s="21"/>
      <c r="K7" s="20" t="s">
        <v>4</v>
      </c>
      <c r="L7" s="21"/>
      <c r="M7" s="20" t="s">
        <v>4</v>
      </c>
      <c r="N7" s="47"/>
      <c r="O7" s="20" t="s">
        <v>4</v>
      </c>
      <c r="P7" s="21"/>
      <c r="Q7" s="20" t="s">
        <v>4</v>
      </c>
      <c r="R7" s="21"/>
      <c r="S7" s="20" t="s">
        <v>4</v>
      </c>
      <c r="T7" s="22"/>
      <c r="U7" s="20" t="s">
        <v>4</v>
      </c>
      <c r="V7" s="22"/>
      <c r="W7" s="20" t="s">
        <v>4</v>
      </c>
      <c r="X7" s="40"/>
      <c r="Y7" s="20" t="s">
        <v>4</v>
      </c>
      <c r="Z7" s="40"/>
      <c r="AA7" s="23" t="s">
        <v>4</v>
      </c>
      <c r="AB7" s="3"/>
      <c r="AC7" s="3"/>
      <c r="AD7" s="3"/>
      <c r="AE7" s="3"/>
      <c r="AF7" s="3"/>
      <c r="AG7" s="3"/>
      <c r="AH7" s="3"/>
      <c r="AI7" s="3"/>
      <c r="AJ7" s="3"/>
    </row>
    <row r="8" spans="1:36" ht="12" customHeight="1">
      <c r="B8" s="54" t="s">
        <v>29</v>
      </c>
      <c r="C8" s="55" t="s">
        <v>159</v>
      </c>
      <c r="D8" s="117">
        <v>370278</v>
      </c>
      <c r="E8" s="118" t="s">
        <v>30</v>
      </c>
      <c r="F8" s="118"/>
      <c r="G8" s="118"/>
      <c r="H8" s="118"/>
      <c r="I8" s="118"/>
      <c r="J8" s="118">
        <v>21232</v>
      </c>
      <c r="K8" s="118" t="s">
        <v>30</v>
      </c>
      <c r="L8" s="118"/>
      <c r="M8" s="118"/>
      <c r="N8" s="118"/>
      <c r="O8" s="118"/>
      <c r="P8" s="118"/>
      <c r="Q8" s="118"/>
      <c r="R8" s="118">
        <v>391510</v>
      </c>
      <c r="S8" s="118" t="s">
        <v>30</v>
      </c>
      <c r="T8" s="118">
        <v>177993</v>
      </c>
      <c r="U8" s="118" t="s">
        <v>30</v>
      </c>
      <c r="V8" s="118">
        <v>416</v>
      </c>
      <c r="W8" s="118" t="s">
        <v>30</v>
      </c>
      <c r="X8" s="33">
        <f>V8-T8</f>
        <v>-177577</v>
      </c>
      <c r="Y8" s="33" t="s">
        <v>157</v>
      </c>
      <c r="Z8" s="33">
        <f>R8+X8</f>
        <v>213933</v>
      </c>
      <c r="AA8" s="34" t="s">
        <v>158</v>
      </c>
      <c r="AB8" s="3"/>
      <c r="AC8" s="3"/>
      <c r="AD8" s="3"/>
      <c r="AE8" s="3"/>
      <c r="AF8" s="3"/>
      <c r="AG8" s="3"/>
      <c r="AH8" s="3"/>
      <c r="AI8" s="3"/>
      <c r="AJ8" s="3"/>
    </row>
    <row r="9" spans="1:36" ht="12" customHeight="1">
      <c r="B9" s="56" t="s">
        <v>31</v>
      </c>
      <c r="C9" s="57" t="s">
        <v>32</v>
      </c>
      <c r="D9" s="84">
        <v>366908</v>
      </c>
      <c r="E9" s="109">
        <f>D9/D8*100</f>
        <v>99.089873014329783</v>
      </c>
      <c r="F9" s="87"/>
      <c r="G9" s="109"/>
      <c r="H9" s="87"/>
      <c r="I9" s="109"/>
      <c r="J9" s="87">
        <v>25657</v>
      </c>
      <c r="K9" s="109">
        <f>J9/J8*100</f>
        <v>120.84118311981915</v>
      </c>
      <c r="L9" s="87"/>
      <c r="M9" s="109"/>
      <c r="N9" s="87"/>
      <c r="O9" s="109"/>
      <c r="P9" s="87"/>
      <c r="Q9" s="109"/>
      <c r="R9" s="87">
        <v>392565</v>
      </c>
      <c r="S9" s="109">
        <f>R9/R8*100</f>
        <v>100.26946948992364</v>
      </c>
      <c r="T9" s="87">
        <v>180687</v>
      </c>
      <c r="U9" s="109">
        <f>T9/T8*100</f>
        <v>101.51354266740826</v>
      </c>
      <c r="V9" s="87">
        <v>363</v>
      </c>
      <c r="W9" s="109">
        <f>V9/V8*100</f>
        <v>87.259615384615387</v>
      </c>
      <c r="X9" s="25">
        <f t="shared" ref="X9:X30" si="0">V9-T9</f>
        <v>-180324</v>
      </c>
      <c r="Y9" s="24">
        <f>X9/X8*100</f>
        <v>101.54693456922912</v>
      </c>
      <c r="Z9" s="25">
        <f t="shared" ref="Z9:Z30" si="1">R9+X9</f>
        <v>212241</v>
      </c>
      <c r="AA9" s="26">
        <f>Z9/Z8*100</f>
        <v>99.209098175597035</v>
      </c>
      <c r="AB9" s="3"/>
      <c r="AC9" s="3"/>
      <c r="AD9" s="3"/>
      <c r="AE9" s="3"/>
      <c r="AF9" s="3"/>
      <c r="AG9" s="3"/>
      <c r="AH9" s="3"/>
      <c r="AI9" s="3"/>
      <c r="AJ9" s="3"/>
    </row>
    <row r="10" spans="1:36" ht="12" customHeight="1">
      <c r="B10" s="56" t="s">
        <v>33</v>
      </c>
      <c r="C10" s="57" t="s">
        <v>12</v>
      </c>
      <c r="D10" s="82">
        <v>371007</v>
      </c>
      <c r="E10" s="105">
        <f t="shared" ref="E10:G25" si="2">D10/D9*100</f>
        <v>101.11717378743445</v>
      </c>
      <c r="F10" s="85"/>
      <c r="G10" s="105"/>
      <c r="H10" s="85"/>
      <c r="I10" s="105"/>
      <c r="J10" s="85">
        <v>28070</v>
      </c>
      <c r="K10" s="105">
        <f t="shared" ref="K10:K30" si="3">J10/J9*100</f>
        <v>109.40484078419146</v>
      </c>
      <c r="L10" s="85"/>
      <c r="M10" s="105"/>
      <c r="N10" s="85"/>
      <c r="O10" s="105"/>
      <c r="P10" s="85"/>
      <c r="Q10" s="105"/>
      <c r="R10" s="85">
        <v>399077</v>
      </c>
      <c r="S10" s="105">
        <f t="shared" ref="S10:U25" si="4">R10/R9*100</f>
        <v>101.6588335689631</v>
      </c>
      <c r="T10" s="85">
        <v>185247</v>
      </c>
      <c r="U10" s="105">
        <f t="shared" si="4"/>
        <v>102.52370120705972</v>
      </c>
      <c r="V10" s="85">
        <v>416</v>
      </c>
      <c r="W10" s="105">
        <f t="shared" ref="W10:Y25" si="5">V10/V9*100</f>
        <v>114.60055096418733</v>
      </c>
      <c r="X10" s="28">
        <f t="shared" si="0"/>
        <v>-184831</v>
      </c>
      <c r="Y10" s="27">
        <f t="shared" si="5"/>
        <v>102.49938998691243</v>
      </c>
      <c r="Z10" s="28">
        <f t="shared" si="1"/>
        <v>214246</v>
      </c>
      <c r="AA10" s="29">
        <f t="shared" ref="AA10:AA30" si="6">Z10/Z9*100</f>
        <v>100.94468081096491</v>
      </c>
      <c r="AB10" s="3"/>
      <c r="AC10" s="3"/>
      <c r="AD10" s="3"/>
      <c r="AE10" s="3"/>
      <c r="AF10" s="3"/>
      <c r="AG10" s="3"/>
      <c r="AH10" s="3"/>
      <c r="AI10" s="3"/>
      <c r="AJ10" s="3"/>
    </row>
    <row r="11" spans="1:36" ht="12" customHeight="1">
      <c r="B11" s="56" t="s">
        <v>34</v>
      </c>
      <c r="C11" s="57" t="s">
        <v>13</v>
      </c>
      <c r="D11" s="82">
        <v>374971</v>
      </c>
      <c r="E11" s="105">
        <f t="shared" si="2"/>
        <v>101.06844345254942</v>
      </c>
      <c r="F11" s="85"/>
      <c r="G11" s="105"/>
      <c r="H11" s="85"/>
      <c r="I11" s="105"/>
      <c r="J11" s="85">
        <v>30034</v>
      </c>
      <c r="K11" s="105">
        <f t="shared" si="3"/>
        <v>106.9967937299608</v>
      </c>
      <c r="L11" s="85"/>
      <c r="M11" s="105"/>
      <c r="N11" s="85"/>
      <c r="O11" s="105"/>
      <c r="P11" s="85"/>
      <c r="Q11" s="105"/>
      <c r="R11" s="85">
        <v>405005</v>
      </c>
      <c r="S11" s="105">
        <f t="shared" si="4"/>
        <v>101.48542762424293</v>
      </c>
      <c r="T11" s="85">
        <v>181648</v>
      </c>
      <c r="U11" s="105">
        <f t="shared" si="4"/>
        <v>98.0571885104752</v>
      </c>
      <c r="V11" s="85">
        <v>395</v>
      </c>
      <c r="W11" s="105">
        <f t="shared" si="5"/>
        <v>94.951923076923066</v>
      </c>
      <c r="X11" s="28">
        <f t="shared" si="0"/>
        <v>-181253</v>
      </c>
      <c r="Y11" s="27">
        <f t="shared" si="5"/>
        <v>98.064177545974431</v>
      </c>
      <c r="Z11" s="28">
        <f t="shared" si="1"/>
        <v>223752</v>
      </c>
      <c r="AA11" s="29">
        <f t="shared" si="6"/>
        <v>104.43695564911364</v>
      </c>
      <c r="AB11" s="3"/>
      <c r="AC11" s="3"/>
      <c r="AD11" s="3"/>
      <c r="AE11" s="3"/>
      <c r="AF11" s="3"/>
      <c r="AG11" s="3"/>
      <c r="AH11" s="3"/>
      <c r="AI11" s="3"/>
      <c r="AJ11" s="3"/>
    </row>
    <row r="12" spans="1:36" ht="12" customHeight="1">
      <c r="B12" s="56" t="s">
        <v>35</v>
      </c>
      <c r="C12" s="57" t="s">
        <v>5</v>
      </c>
      <c r="D12" s="82">
        <v>397229</v>
      </c>
      <c r="E12" s="105">
        <f t="shared" si="2"/>
        <v>105.93592571158837</v>
      </c>
      <c r="F12" s="85"/>
      <c r="G12" s="105"/>
      <c r="H12" s="85"/>
      <c r="I12" s="105"/>
      <c r="J12" s="85">
        <v>30980</v>
      </c>
      <c r="K12" s="105">
        <f t="shared" si="3"/>
        <v>103.14976360125192</v>
      </c>
      <c r="L12" s="85"/>
      <c r="M12" s="105"/>
      <c r="N12" s="85"/>
      <c r="O12" s="105"/>
      <c r="P12" s="85"/>
      <c r="Q12" s="105"/>
      <c r="R12" s="85">
        <v>428209</v>
      </c>
      <c r="S12" s="105">
        <f t="shared" si="4"/>
        <v>105.72931198380266</v>
      </c>
      <c r="T12" s="85">
        <v>197957</v>
      </c>
      <c r="U12" s="105">
        <f t="shared" si="4"/>
        <v>108.97835373909979</v>
      </c>
      <c r="V12" s="85">
        <v>658</v>
      </c>
      <c r="W12" s="105">
        <f t="shared" si="5"/>
        <v>166.58227848101265</v>
      </c>
      <c r="X12" s="28">
        <f t="shared" si="0"/>
        <v>-197299</v>
      </c>
      <c r="Y12" s="27">
        <f t="shared" si="5"/>
        <v>108.85281898782364</v>
      </c>
      <c r="Z12" s="28">
        <f t="shared" si="1"/>
        <v>230910</v>
      </c>
      <c r="AA12" s="29">
        <f t="shared" si="6"/>
        <v>103.19907755014481</v>
      </c>
      <c r="AB12" s="3"/>
      <c r="AC12" s="3"/>
      <c r="AD12" s="3"/>
      <c r="AE12" s="3"/>
      <c r="AF12" s="3"/>
      <c r="AG12" s="3"/>
      <c r="AH12" s="3"/>
      <c r="AI12" s="3"/>
      <c r="AJ12" s="3"/>
    </row>
    <row r="13" spans="1:36" ht="12" customHeight="1">
      <c r="B13" s="58" t="s">
        <v>36</v>
      </c>
      <c r="C13" s="57" t="s">
        <v>6</v>
      </c>
      <c r="D13" s="83">
        <v>376356</v>
      </c>
      <c r="E13" s="107">
        <f t="shared" si="2"/>
        <v>94.745348401048261</v>
      </c>
      <c r="F13" s="86"/>
      <c r="G13" s="107"/>
      <c r="H13" s="86"/>
      <c r="I13" s="107"/>
      <c r="J13" s="86">
        <v>32174.999999999996</v>
      </c>
      <c r="K13" s="107">
        <f t="shared" si="3"/>
        <v>103.85732730794059</v>
      </c>
      <c r="L13" s="86"/>
      <c r="M13" s="107"/>
      <c r="N13" s="86"/>
      <c r="O13" s="107"/>
      <c r="P13" s="86"/>
      <c r="Q13" s="107"/>
      <c r="R13" s="86">
        <v>408531</v>
      </c>
      <c r="S13" s="107">
        <f t="shared" si="4"/>
        <v>95.404580473553807</v>
      </c>
      <c r="T13" s="86">
        <v>183764</v>
      </c>
      <c r="U13" s="107">
        <f t="shared" si="4"/>
        <v>92.830261117313356</v>
      </c>
      <c r="V13" s="86">
        <v>630</v>
      </c>
      <c r="W13" s="107">
        <f t="shared" si="5"/>
        <v>95.744680851063833</v>
      </c>
      <c r="X13" s="31">
        <f t="shared" si="0"/>
        <v>-183134</v>
      </c>
      <c r="Y13" s="30">
        <f t="shared" si="5"/>
        <v>92.820541411765902</v>
      </c>
      <c r="Z13" s="31">
        <f t="shared" si="1"/>
        <v>225397</v>
      </c>
      <c r="AA13" s="32">
        <f t="shared" si="6"/>
        <v>97.61248971460742</v>
      </c>
      <c r="AB13" s="3"/>
      <c r="AC13" s="3"/>
      <c r="AD13" s="3"/>
      <c r="AE13" s="3"/>
      <c r="AF13" s="3"/>
      <c r="AG13" s="3"/>
      <c r="AH13" s="3"/>
      <c r="AI13" s="3"/>
      <c r="AJ13" s="3"/>
    </row>
    <row r="14" spans="1:36" ht="12" customHeight="1">
      <c r="B14" s="59" t="s">
        <v>23</v>
      </c>
      <c r="C14" s="60" t="s">
        <v>7</v>
      </c>
      <c r="D14" s="84">
        <v>363871</v>
      </c>
      <c r="E14" s="109">
        <f t="shared" si="2"/>
        <v>96.682662160295038</v>
      </c>
      <c r="F14" s="87"/>
      <c r="G14" s="109"/>
      <c r="H14" s="87"/>
      <c r="I14" s="109"/>
      <c r="J14" s="87">
        <v>37144</v>
      </c>
      <c r="K14" s="109">
        <f t="shared" si="3"/>
        <v>115.44366744366745</v>
      </c>
      <c r="L14" s="87"/>
      <c r="M14" s="109"/>
      <c r="N14" s="87"/>
      <c r="O14" s="109"/>
      <c r="P14" s="87"/>
      <c r="Q14" s="109"/>
      <c r="R14" s="87">
        <v>401015</v>
      </c>
      <c r="S14" s="109">
        <f t="shared" si="4"/>
        <v>98.160237533993751</v>
      </c>
      <c r="T14" s="87">
        <v>178713</v>
      </c>
      <c r="U14" s="109">
        <f t="shared" si="4"/>
        <v>97.251365882327335</v>
      </c>
      <c r="V14" s="87">
        <v>441</v>
      </c>
      <c r="W14" s="109">
        <f t="shared" si="5"/>
        <v>70</v>
      </c>
      <c r="X14" s="25">
        <f t="shared" si="0"/>
        <v>-178272</v>
      </c>
      <c r="Y14" s="24">
        <f t="shared" si="5"/>
        <v>97.345113414221288</v>
      </c>
      <c r="Z14" s="25">
        <f t="shared" si="1"/>
        <v>222743</v>
      </c>
      <c r="AA14" s="26">
        <f t="shared" si="6"/>
        <v>98.822522038891378</v>
      </c>
      <c r="AB14" s="3"/>
      <c r="AC14" s="3"/>
      <c r="AD14" s="3"/>
      <c r="AE14" s="3"/>
      <c r="AF14" s="3"/>
      <c r="AG14" s="3"/>
      <c r="AH14" s="3"/>
      <c r="AI14" s="3"/>
      <c r="AJ14" s="3"/>
    </row>
    <row r="15" spans="1:36" ht="12" customHeight="1">
      <c r="B15" s="56" t="s">
        <v>24</v>
      </c>
      <c r="C15" s="57" t="s">
        <v>8</v>
      </c>
      <c r="D15" s="82">
        <v>350728</v>
      </c>
      <c r="E15" s="105">
        <f t="shared" si="2"/>
        <v>96.388005639361211</v>
      </c>
      <c r="F15" s="85"/>
      <c r="G15" s="105"/>
      <c r="H15" s="85"/>
      <c r="I15" s="105"/>
      <c r="J15" s="85">
        <v>35226</v>
      </c>
      <c r="K15" s="105">
        <f t="shared" si="3"/>
        <v>94.836312728839118</v>
      </c>
      <c r="L15" s="85"/>
      <c r="M15" s="105"/>
      <c r="N15" s="85"/>
      <c r="O15" s="105"/>
      <c r="P15" s="85"/>
      <c r="Q15" s="105"/>
      <c r="R15" s="85">
        <v>385954</v>
      </c>
      <c r="S15" s="105">
        <f t="shared" si="4"/>
        <v>96.244280139146909</v>
      </c>
      <c r="T15" s="85">
        <v>165191</v>
      </c>
      <c r="U15" s="105">
        <f t="shared" si="4"/>
        <v>92.433678579622082</v>
      </c>
      <c r="V15" s="85">
        <v>388</v>
      </c>
      <c r="W15" s="105">
        <f t="shared" si="5"/>
        <v>87.981859410430843</v>
      </c>
      <c r="X15" s="28">
        <f t="shared" si="0"/>
        <v>-164803</v>
      </c>
      <c r="Y15" s="27">
        <f t="shared" si="5"/>
        <v>92.44469125830193</v>
      </c>
      <c r="Z15" s="28">
        <f t="shared" si="1"/>
        <v>221151</v>
      </c>
      <c r="AA15" s="29">
        <f t="shared" si="6"/>
        <v>99.285274958135602</v>
      </c>
      <c r="AB15" s="3"/>
      <c r="AC15" s="3"/>
      <c r="AD15" s="3"/>
      <c r="AE15" s="3"/>
      <c r="AF15" s="3"/>
      <c r="AG15" s="3"/>
      <c r="AH15" s="3"/>
      <c r="AI15" s="3"/>
      <c r="AJ15" s="3"/>
    </row>
    <row r="16" spans="1:36" s="78" customFormat="1" ht="12" customHeight="1">
      <c r="A16" s="76"/>
      <c r="B16" s="56" t="s">
        <v>37</v>
      </c>
      <c r="C16" s="57" t="s">
        <v>9</v>
      </c>
      <c r="D16" s="88">
        <f>SUM(月次!D8:D19)</f>
        <v>337692</v>
      </c>
      <c r="E16" s="104">
        <f t="shared" si="2"/>
        <v>96.283159599461683</v>
      </c>
      <c r="F16" s="101"/>
      <c r="G16" s="104"/>
      <c r="H16" s="101"/>
      <c r="I16" s="104"/>
      <c r="J16" s="101">
        <f>SUM(月次!J8:J19)</f>
        <v>32337</v>
      </c>
      <c r="K16" s="104">
        <f t="shared" si="3"/>
        <v>91.798671435871228</v>
      </c>
      <c r="L16" s="101"/>
      <c r="M16" s="104"/>
      <c r="N16" s="101"/>
      <c r="O16" s="104"/>
      <c r="P16" s="101"/>
      <c r="Q16" s="104"/>
      <c r="R16" s="101">
        <f>SUM(月次!R8:R19)</f>
        <v>370029</v>
      </c>
      <c r="S16" s="104">
        <f t="shared" si="4"/>
        <v>95.873860615513763</v>
      </c>
      <c r="T16" s="101">
        <f>SUM(月次!T8:T19)</f>
        <v>153860</v>
      </c>
      <c r="U16" s="104">
        <f t="shared" si="4"/>
        <v>93.140667469777412</v>
      </c>
      <c r="V16" s="101">
        <f>SUM(月次!V8:V19)</f>
        <v>372</v>
      </c>
      <c r="W16" s="104">
        <f t="shared" si="5"/>
        <v>95.876288659793815</v>
      </c>
      <c r="X16" s="101">
        <f t="shared" si="0"/>
        <v>-153488</v>
      </c>
      <c r="Y16" s="104">
        <f t="shared" si="5"/>
        <v>93.134226925480718</v>
      </c>
      <c r="Z16" s="101">
        <f t="shared" si="1"/>
        <v>216541</v>
      </c>
      <c r="AA16" s="111">
        <f t="shared" si="6"/>
        <v>97.915451433635837</v>
      </c>
    </row>
    <row r="17" spans="1:36" ht="12" customHeight="1">
      <c r="B17" s="56" t="s">
        <v>38</v>
      </c>
      <c r="C17" s="57" t="s">
        <v>10</v>
      </c>
      <c r="D17" s="82">
        <f>SUM(月次!D20:D31)</f>
        <v>334823</v>
      </c>
      <c r="E17" s="105">
        <f t="shared" si="2"/>
        <v>99.150409248664459</v>
      </c>
      <c r="F17" s="85"/>
      <c r="G17" s="105"/>
      <c r="H17" s="85"/>
      <c r="I17" s="105"/>
      <c r="J17" s="85">
        <f>SUM(月次!J20:J31)</f>
        <v>30430</v>
      </c>
      <c r="K17" s="105">
        <f t="shared" si="3"/>
        <v>94.102730618177318</v>
      </c>
      <c r="L17" s="85"/>
      <c r="M17" s="105"/>
      <c r="N17" s="85"/>
      <c r="O17" s="105"/>
      <c r="P17" s="85"/>
      <c r="Q17" s="105"/>
      <c r="R17" s="85">
        <f>SUM(月次!R20:R31)</f>
        <v>365253</v>
      </c>
      <c r="S17" s="105">
        <f t="shared" si="4"/>
        <v>98.709290352918288</v>
      </c>
      <c r="T17" s="85">
        <f>SUM(月次!T20:T31)</f>
        <v>151322</v>
      </c>
      <c r="U17" s="105">
        <f t="shared" si="4"/>
        <v>98.350448459638628</v>
      </c>
      <c r="V17" s="85">
        <f>SUM(月次!V20:V31)</f>
        <v>406</v>
      </c>
      <c r="W17" s="105">
        <f t="shared" si="5"/>
        <v>109.13978494623655</v>
      </c>
      <c r="X17" s="85">
        <f t="shared" si="0"/>
        <v>-150916</v>
      </c>
      <c r="Y17" s="105">
        <f t="shared" si="5"/>
        <v>98.324298967997507</v>
      </c>
      <c r="Z17" s="85">
        <f t="shared" si="1"/>
        <v>214337</v>
      </c>
      <c r="AA17" s="106">
        <f t="shared" si="6"/>
        <v>98.982178894528062</v>
      </c>
      <c r="AB17" s="3"/>
      <c r="AC17" s="3"/>
      <c r="AD17" s="3"/>
      <c r="AE17" s="3"/>
      <c r="AF17" s="3"/>
      <c r="AG17" s="3"/>
      <c r="AH17" s="3"/>
      <c r="AI17" s="3"/>
      <c r="AJ17" s="3"/>
    </row>
    <row r="18" spans="1:36" ht="12" customHeight="1">
      <c r="B18" s="56" t="s">
        <v>25</v>
      </c>
      <c r="C18" s="55" t="s">
        <v>11</v>
      </c>
      <c r="D18" s="83">
        <f>SUM(月次!D32:D43)</f>
        <v>351422</v>
      </c>
      <c r="E18" s="107">
        <f t="shared" si="2"/>
        <v>104.95754473259005</v>
      </c>
      <c r="F18" s="86"/>
      <c r="G18" s="107"/>
      <c r="H18" s="86"/>
      <c r="I18" s="107"/>
      <c r="J18" s="86">
        <f>SUM(月次!J32:J43)</f>
        <v>25517</v>
      </c>
      <c r="K18" s="107">
        <f t="shared" si="3"/>
        <v>83.854748603351965</v>
      </c>
      <c r="L18" s="86"/>
      <c r="M18" s="107"/>
      <c r="N18" s="86"/>
      <c r="O18" s="107"/>
      <c r="P18" s="86"/>
      <c r="Q18" s="107"/>
      <c r="R18" s="86">
        <f>SUM(月次!R32:R43)</f>
        <v>376939</v>
      </c>
      <c r="S18" s="107">
        <f t="shared" si="4"/>
        <v>103.19942615118836</v>
      </c>
      <c r="T18" s="86">
        <f>SUM(月次!T32:T43)</f>
        <v>164974</v>
      </c>
      <c r="U18" s="107">
        <f t="shared" si="4"/>
        <v>109.02182101743303</v>
      </c>
      <c r="V18" s="86">
        <f>SUM(月次!V32:V43)</f>
        <v>440</v>
      </c>
      <c r="W18" s="107">
        <f t="shared" si="5"/>
        <v>108.37438423645321</v>
      </c>
      <c r="X18" s="86">
        <f t="shared" si="0"/>
        <v>-164534</v>
      </c>
      <c r="Y18" s="107">
        <f t="shared" si="5"/>
        <v>109.02356277664396</v>
      </c>
      <c r="Z18" s="86">
        <f t="shared" si="1"/>
        <v>212405</v>
      </c>
      <c r="AA18" s="108">
        <f t="shared" si="6"/>
        <v>99.098615731301649</v>
      </c>
      <c r="AB18" s="3"/>
      <c r="AC18" s="3"/>
      <c r="AD18" s="3"/>
      <c r="AE18" s="3"/>
      <c r="AF18" s="3"/>
      <c r="AG18" s="3"/>
      <c r="AH18" s="3"/>
      <c r="AI18" s="3"/>
      <c r="AJ18" s="3"/>
    </row>
    <row r="19" spans="1:36" ht="12" customHeight="1">
      <c r="B19" s="59" t="s">
        <v>39</v>
      </c>
      <c r="C19" s="57" t="s">
        <v>40</v>
      </c>
      <c r="D19" s="84">
        <f>SUM(月次!D44:D55)</f>
        <v>347910</v>
      </c>
      <c r="E19" s="109">
        <f t="shared" si="2"/>
        <v>99.0006317191297</v>
      </c>
      <c r="F19" s="87"/>
      <c r="G19" s="109"/>
      <c r="H19" s="87"/>
      <c r="I19" s="109"/>
      <c r="J19" s="87">
        <f>SUM(月次!J44:J55)</f>
        <v>27948</v>
      </c>
      <c r="K19" s="109">
        <f t="shared" si="3"/>
        <v>109.526982011992</v>
      </c>
      <c r="L19" s="87"/>
      <c r="M19" s="109"/>
      <c r="N19" s="87"/>
      <c r="O19" s="109"/>
      <c r="P19" s="87"/>
      <c r="Q19" s="109"/>
      <c r="R19" s="87">
        <f>SUM(月次!R44:R55)</f>
        <v>375858</v>
      </c>
      <c r="S19" s="109">
        <f t="shared" si="4"/>
        <v>99.713216196785154</v>
      </c>
      <c r="T19" s="87">
        <f>SUM(月次!T44:T55)</f>
        <v>171774</v>
      </c>
      <c r="U19" s="109">
        <f t="shared" si="4"/>
        <v>104.12186162668058</v>
      </c>
      <c r="V19" s="87">
        <f>SUM(月次!V44:V55)</f>
        <v>413</v>
      </c>
      <c r="W19" s="109">
        <f t="shared" si="5"/>
        <v>93.86363636363636</v>
      </c>
      <c r="X19" s="87">
        <f t="shared" si="0"/>
        <v>-171361</v>
      </c>
      <c r="Y19" s="109">
        <f t="shared" si="5"/>
        <v>104.14929437076835</v>
      </c>
      <c r="Z19" s="87">
        <f t="shared" si="1"/>
        <v>204497</v>
      </c>
      <c r="AA19" s="110">
        <f t="shared" si="6"/>
        <v>96.27692380122879</v>
      </c>
      <c r="AB19" s="3"/>
      <c r="AC19" s="3"/>
      <c r="AD19" s="3"/>
      <c r="AE19" s="3"/>
      <c r="AF19" s="3"/>
      <c r="AG19" s="3"/>
      <c r="AH19" s="3"/>
      <c r="AI19" s="3"/>
      <c r="AJ19" s="3"/>
    </row>
    <row r="20" spans="1:36" ht="12" customHeight="1">
      <c r="B20" s="56" t="s">
        <v>41</v>
      </c>
      <c r="C20" s="57" t="s">
        <v>42</v>
      </c>
      <c r="D20" s="82">
        <f>SUM(月次!D56:D67)</f>
        <v>378377</v>
      </c>
      <c r="E20" s="105">
        <f t="shared" si="2"/>
        <v>108.75714983760167</v>
      </c>
      <c r="F20" s="85"/>
      <c r="G20" s="105"/>
      <c r="H20" s="85"/>
      <c r="I20" s="105"/>
      <c r="J20" s="85">
        <f>SUM(月次!J56:J67)</f>
        <v>30569</v>
      </c>
      <c r="K20" s="105">
        <f t="shared" si="3"/>
        <v>109.37813081436954</v>
      </c>
      <c r="L20" s="85"/>
      <c r="M20" s="105"/>
      <c r="N20" s="85"/>
      <c r="O20" s="105"/>
      <c r="P20" s="85"/>
      <c r="Q20" s="105"/>
      <c r="R20" s="85">
        <f>SUM(月次!R56:R67)</f>
        <v>408946</v>
      </c>
      <c r="S20" s="105">
        <f t="shared" si="4"/>
        <v>108.80332465984495</v>
      </c>
      <c r="T20" s="85">
        <f>SUM(月次!T56:T67)</f>
        <v>195976</v>
      </c>
      <c r="U20" s="105">
        <f t="shared" si="4"/>
        <v>114.08944310547579</v>
      </c>
      <c r="V20" s="85">
        <f>SUM(月次!V56:V67)</f>
        <v>569</v>
      </c>
      <c r="W20" s="105">
        <f t="shared" si="5"/>
        <v>137.772397094431</v>
      </c>
      <c r="X20" s="85">
        <f t="shared" si="0"/>
        <v>-195407</v>
      </c>
      <c r="Y20" s="105">
        <f t="shared" si="5"/>
        <v>114.03236442364366</v>
      </c>
      <c r="Z20" s="85">
        <f t="shared" si="1"/>
        <v>213539</v>
      </c>
      <c r="AA20" s="106">
        <f t="shared" si="6"/>
        <v>104.42158075668593</v>
      </c>
      <c r="AB20" s="3"/>
      <c r="AC20" s="3"/>
      <c r="AD20" s="3"/>
      <c r="AE20" s="3"/>
      <c r="AF20" s="3"/>
      <c r="AG20" s="3"/>
      <c r="AH20" s="3"/>
      <c r="AI20" s="3"/>
      <c r="AJ20" s="3"/>
    </row>
    <row r="21" spans="1:36" s="78" customFormat="1" ht="12" customHeight="1">
      <c r="A21" s="76"/>
      <c r="B21" s="56" t="s">
        <v>43</v>
      </c>
      <c r="C21" s="57" t="s">
        <v>44</v>
      </c>
      <c r="D21" s="88">
        <f>SUM(月次!D68:D79)</f>
        <v>400599</v>
      </c>
      <c r="E21" s="104">
        <f t="shared" si="2"/>
        <v>105.87297853727895</v>
      </c>
      <c r="F21" s="101">
        <f>SUM(月次!F68:F79)</f>
        <v>38299</v>
      </c>
      <c r="G21" s="104" t="s">
        <v>181</v>
      </c>
      <c r="H21" s="101"/>
      <c r="I21" s="104"/>
      <c r="J21" s="101">
        <f>SUM(月次!J68:J79)</f>
        <v>44581</v>
      </c>
      <c r="K21" s="104">
        <f t="shared" si="3"/>
        <v>145.83728613955313</v>
      </c>
      <c r="L21" s="101">
        <f>SUM(月次!L68:L79)</f>
        <v>2375</v>
      </c>
      <c r="M21" s="104" t="s">
        <v>181</v>
      </c>
      <c r="N21" s="101">
        <f>J21-P21</f>
        <v>16394</v>
      </c>
      <c r="O21" s="104" t="s">
        <v>181</v>
      </c>
      <c r="P21" s="101">
        <f>SUM(月次!P68:P79)</f>
        <v>28187</v>
      </c>
      <c r="Q21" s="104" t="s">
        <v>181</v>
      </c>
      <c r="R21" s="101">
        <f>SUM(月次!R68:R79)</f>
        <v>445180</v>
      </c>
      <c r="S21" s="104">
        <f t="shared" si="4"/>
        <v>108.86033852880333</v>
      </c>
      <c r="T21" s="101">
        <f>SUM(月次!T68:T79)</f>
        <v>209846</v>
      </c>
      <c r="U21" s="104">
        <f t="shared" si="4"/>
        <v>107.07739723231415</v>
      </c>
      <c r="V21" s="101">
        <f>SUM(月次!V68:V79)</f>
        <v>459</v>
      </c>
      <c r="W21" s="104">
        <f t="shared" si="5"/>
        <v>80.667838312829517</v>
      </c>
      <c r="X21" s="101">
        <f t="shared" si="0"/>
        <v>-209387</v>
      </c>
      <c r="Y21" s="104">
        <f t="shared" si="5"/>
        <v>107.15429846423106</v>
      </c>
      <c r="Z21" s="101">
        <f t="shared" si="1"/>
        <v>235793</v>
      </c>
      <c r="AA21" s="111">
        <f t="shared" si="6"/>
        <v>110.42151550770585</v>
      </c>
    </row>
    <row r="22" spans="1:36" s="78" customFormat="1" ht="12" customHeight="1">
      <c r="A22" s="76"/>
      <c r="B22" s="56" t="s">
        <v>45</v>
      </c>
      <c r="C22" s="57" t="s">
        <v>46</v>
      </c>
      <c r="D22" s="88">
        <f>SUM(月次!D80:D91)</f>
        <v>432923</v>
      </c>
      <c r="E22" s="104">
        <f t="shared" si="2"/>
        <v>108.06891679709634</v>
      </c>
      <c r="F22" s="101">
        <f>SUM(月次!F80:F91)</f>
        <v>43142</v>
      </c>
      <c r="G22" s="104">
        <f>F22/F21*100</f>
        <v>112.64523877908039</v>
      </c>
      <c r="H22" s="101"/>
      <c r="I22" s="104"/>
      <c r="J22" s="101">
        <f>SUM(月次!J80:J91)</f>
        <v>43868</v>
      </c>
      <c r="K22" s="104">
        <f t="shared" si="3"/>
        <v>98.40066395998295</v>
      </c>
      <c r="L22" s="101">
        <f>SUM(月次!L80:L91)</f>
        <v>1830</v>
      </c>
      <c r="M22" s="104">
        <f t="shared" ref="M22:M30" si="7">L22/L21*100</f>
        <v>77.05263157894737</v>
      </c>
      <c r="N22" s="101">
        <f>J22-P22</f>
        <v>14924</v>
      </c>
      <c r="O22" s="104">
        <f t="shared" ref="O22:O30" si="8">N22/N21*100</f>
        <v>91.033304867634499</v>
      </c>
      <c r="P22" s="101">
        <f>SUM(月次!P80:P91)</f>
        <v>28944</v>
      </c>
      <c r="Q22" s="104">
        <f t="shared" ref="Q22:Q30" si="9">P22/P21*100</f>
        <v>102.68563522191081</v>
      </c>
      <c r="R22" s="101">
        <f>SUM(月次!R80:R91)</f>
        <v>476791</v>
      </c>
      <c r="S22" s="104">
        <f t="shared" si="4"/>
        <v>107.10072330293366</v>
      </c>
      <c r="T22" s="101">
        <f>SUM(月次!T80:T91)</f>
        <v>257997</v>
      </c>
      <c r="U22" s="104">
        <f t="shared" si="4"/>
        <v>122.94587459374971</v>
      </c>
      <c r="V22" s="101">
        <f>SUM(月次!V80:V91)</f>
        <v>374</v>
      </c>
      <c r="W22" s="104">
        <f t="shared" si="5"/>
        <v>81.481481481481481</v>
      </c>
      <c r="X22" s="101">
        <f t="shared" si="0"/>
        <v>-257623</v>
      </c>
      <c r="Y22" s="104">
        <f t="shared" si="5"/>
        <v>123.03676923591244</v>
      </c>
      <c r="Z22" s="101">
        <f t="shared" si="1"/>
        <v>219168</v>
      </c>
      <c r="AA22" s="111">
        <f t="shared" si="6"/>
        <v>92.949324195374757</v>
      </c>
    </row>
    <row r="23" spans="1:36" s="78" customFormat="1" ht="12" customHeight="1">
      <c r="A23" s="76"/>
      <c r="B23" s="54" t="s">
        <v>47</v>
      </c>
      <c r="C23" s="57" t="s">
        <v>48</v>
      </c>
      <c r="D23" s="89">
        <f>SUM(月次!D92:D103)</f>
        <v>435693</v>
      </c>
      <c r="E23" s="112">
        <f t="shared" si="2"/>
        <v>100.63983664531568</v>
      </c>
      <c r="F23" s="103">
        <f>SUM(月次!F92:F103)</f>
        <v>45892</v>
      </c>
      <c r="G23" s="112">
        <f t="shared" si="2"/>
        <v>106.37429882712901</v>
      </c>
      <c r="H23" s="103"/>
      <c r="I23" s="112"/>
      <c r="J23" s="103">
        <f>SUM(月次!J92:J103)</f>
        <v>59172</v>
      </c>
      <c r="K23" s="112">
        <f t="shared" si="3"/>
        <v>134.88647761466217</v>
      </c>
      <c r="L23" s="103">
        <f>SUM(月次!L92:L103)</f>
        <v>1263</v>
      </c>
      <c r="M23" s="112">
        <f t="shared" si="7"/>
        <v>69.016393442622942</v>
      </c>
      <c r="N23" s="103">
        <f t="shared" ref="N23:N30" si="10">J23-P23</f>
        <v>12192</v>
      </c>
      <c r="O23" s="112">
        <f t="shared" si="8"/>
        <v>81.693915840257304</v>
      </c>
      <c r="P23" s="103">
        <f>SUM(月次!P92:P103)</f>
        <v>46980</v>
      </c>
      <c r="Q23" s="112">
        <f t="shared" si="9"/>
        <v>162.31343283582089</v>
      </c>
      <c r="R23" s="103">
        <f>SUM(月次!R92:R103)</f>
        <v>494865</v>
      </c>
      <c r="S23" s="112">
        <f t="shared" si="4"/>
        <v>103.79075947322831</v>
      </c>
      <c r="T23" s="103">
        <f>SUM(月次!T92:T103)</f>
        <v>271044</v>
      </c>
      <c r="U23" s="112">
        <f t="shared" si="4"/>
        <v>105.05703554692496</v>
      </c>
      <c r="V23" s="103">
        <f>SUM(月次!V92:V103)</f>
        <v>397</v>
      </c>
      <c r="W23" s="112">
        <f t="shared" si="5"/>
        <v>106.14973262032086</v>
      </c>
      <c r="X23" s="103">
        <f t="shared" si="0"/>
        <v>-270647</v>
      </c>
      <c r="Y23" s="112">
        <f t="shared" si="5"/>
        <v>105.05544924172143</v>
      </c>
      <c r="Z23" s="103">
        <f t="shared" si="1"/>
        <v>224218</v>
      </c>
      <c r="AA23" s="113">
        <f t="shared" si="6"/>
        <v>102.30416849175062</v>
      </c>
    </row>
    <row r="24" spans="1:36" s="78" customFormat="1" ht="12" customHeight="1">
      <c r="A24" s="76"/>
      <c r="B24" s="56" t="s">
        <v>49</v>
      </c>
      <c r="C24" s="60" t="s">
        <v>50</v>
      </c>
      <c r="D24" s="90">
        <f>SUM(月次!D104:D115)</f>
        <v>430989</v>
      </c>
      <c r="E24" s="114">
        <f t="shared" si="2"/>
        <v>98.92034069861117</v>
      </c>
      <c r="F24" s="115">
        <f>SUM(月次!F104:F115)</f>
        <v>45365</v>
      </c>
      <c r="G24" s="114">
        <f t="shared" si="2"/>
        <v>98.851651704000702</v>
      </c>
      <c r="H24" s="115"/>
      <c r="I24" s="114"/>
      <c r="J24" s="115">
        <f>SUM(月次!J104:J115)</f>
        <v>77629</v>
      </c>
      <c r="K24" s="114">
        <f t="shared" si="3"/>
        <v>131.19211789359832</v>
      </c>
      <c r="L24" s="115">
        <f>SUM(月次!L104:L115)</f>
        <v>986</v>
      </c>
      <c r="M24" s="114">
        <f t="shared" si="7"/>
        <v>78.068091844813935</v>
      </c>
      <c r="N24" s="115">
        <f t="shared" si="10"/>
        <v>15737</v>
      </c>
      <c r="O24" s="114">
        <f t="shared" si="8"/>
        <v>129.07644356955382</v>
      </c>
      <c r="P24" s="115">
        <f>SUM(月次!P104:P115)</f>
        <v>61892</v>
      </c>
      <c r="Q24" s="114">
        <f t="shared" si="9"/>
        <v>131.74116645381014</v>
      </c>
      <c r="R24" s="115">
        <f>SUM(月次!R104:R115)</f>
        <v>508618</v>
      </c>
      <c r="S24" s="114">
        <f t="shared" si="4"/>
        <v>102.7791417861437</v>
      </c>
      <c r="T24" s="115">
        <f>SUM(月次!T104:T115)</f>
        <v>276086</v>
      </c>
      <c r="U24" s="114">
        <f t="shared" si="4"/>
        <v>101.86021457770693</v>
      </c>
      <c r="V24" s="115">
        <f>SUM(月次!V104:V115)</f>
        <v>421</v>
      </c>
      <c r="W24" s="114">
        <f t="shared" si="5"/>
        <v>106.04534005037782</v>
      </c>
      <c r="X24" s="115">
        <f t="shared" si="0"/>
        <v>-275665</v>
      </c>
      <c r="Y24" s="114">
        <f t="shared" si="5"/>
        <v>101.85407560401556</v>
      </c>
      <c r="Z24" s="115">
        <f t="shared" si="1"/>
        <v>232953</v>
      </c>
      <c r="AA24" s="116">
        <f t="shared" si="6"/>
        <v>103.89576216004069</v>
      </c>
    </row>
    <row r="25" spans="1:36" s="78" customFormat="1" ht="12" customHeight="1">
      <c r="A25" s="76"/>
      <c r="B25" s="56" t="s">
        <v>51</v>
      </c>
      <c r="C25" s="57" t="s">
        <v>52</v>
      </c>
      <c r="D25" s="88">
        <f>SUM(月次!D116:D127)</f>
        <v>417441</v>
      </c>
      <c r="E25" s="104">
        <f t="shared" si="2"/>
        <v>96.856532301288439</v>
      </c>
      <c r="F25" s="101">
        <f>SUM(月次!F116:F127)</f>
        <v>47398</v>
      </c>
      <c r="G25" s="104">
        <f t="shared" si="2"/>
        <v>104.48142841397554</v>
      </c>
      <c r="H25" s="101">
        <f>SUM(月次!H116:H127)</f>
        <v>18228</v>
      </c>
      <c r="I25" s="101" t="s">
        <v>181</v>
      </c>
      <c r="J25" s="101">
        <f>SUM(月次!J116:J127)</f>
        <v>89446</v>
      </c>
      <c r="K25" s="104">
        <f t="shared" si="3"/>
        <v>115.22240399850571</v>
      </c>
      <c r="L25" s="101">
        <f>SUM(月次!L116:L127)</f>
        <v>1179</v>
      </c>
      <c r="M25" s="104">
        <f t="shared" si="7"/>
        <v>119.57403651115619</v>
      </c>
      <c r="N25" s="101">
        <f t="shared" si="10"/>
        <v>14551</v>
      </c>
      <c r="O25" s="104">
        <f t="shared" si="8"/>
        <v>92.463620766346821</v>
      </c>
      <c r="P25" s="101">
        <f>SUM(月次!P116:P127)</f>
        <v>74895</v>
      </c>
      <c r="Q25" s="104">
        <f t="shared" si="9"/>
        <v>121.00917727654623</v>
      </c>
      <c r="R25" s="101">
        <f>SUM(月次!R116:R127)</f>
        <v>506887</v>
      </c>
      <c r="S25" s="104">
        <f t="shared" si="4"/>
        <v>99.659665996877806</v>
      </c>
      <c r="T25" s="101">
        <f>SUM(月次!T116:T127)</f>
        <v>314169</v>
      </c>
      <c r="U25" s="104">
        <f t="shared" si="4"/>
        <v>113.79389030954124</v>
      </c>
      <c r="V25" s="101">
        <f>SUM(月次!V116:V127)</f>
        <v>766</v>
      </c>
      <c r="W25" s="104">
        <f t="shared" si="5"/>
        <v>181.94774346793349</v>
      </c>
      <c r="X25" s="101">
        <f t="shared" si="0"/>
        <v>-313403</v>
      </c>
      <c r="Y25" s="104">
        <f t="shared" si="5"/>
        <v>113.68980465419985</v>
      </c>
      <c r="Z25" s="101">
        <f t="shared" si="1"/>
        <v>193484</v>
      </c>
      <c r="AA25" s="111">
        <f t="shared" si="6"/>
        <v>83.057097354401961</v>
      </c>
    </row>
    <row r="26" spans="1:36" s="78" customFormat="1" ht="12" customHeight="1">
      <c r="A26" s="76"/>
      <c r="B26" s="56" t="s">
        <v>3</v>
      </c>
      <c r="C26" s="57" t="s">
        <v>53</v>
      </c>
      <c r="D26" s="88">
        <f>SUM(月次!D128:D139)</f>
        <v>396758</v>
      </c>
      <c r="E26" s="104">
        <f t="shared" ref="E26:G30" si="11">D26/D25*100</f>
        <v>95.045287837083563</v>
      </c>
      <c r="F26" s="101">
        <f>SUM(月次!F128:F139)</f>
        <v>50137</v>
      </c>
      <c r="G26" s="104">
        <f t="shared" si="11"/>
        <v>105.77872484071058</v>
      </c>
      <c r="H26" s="101">
        <f>SUM(月次!H128:H139)</f>
        <v>17934</v>
      </c>
      <c r="I26" s="104">
        <f t="shared" ref="I26:I30" si="12">H26/H25*100</f>
        <v>98.387096774193552</v>
      </c>
      <c r="J26" s="101">
        <f>SUM(月次!J128:J139)</f>
        <v>114981</v>
      </c>
      <c r="K26" s="104">
        <f t="shared" si="3"/>
        <v>128.54795071886949</v>
      </c>
      <c r="L26" s="101">
        <f>SUM(月次!L128:L139)</f>
        <v>731</v>
      </c>
      <c r="M26" s="104">
        <f t="shared" si="7"/>
        <v>62.001696352841392</v>
      </c>
      <c r="N26" s="101">
        <f t="shared" si="10"/>
        <v>8488</v>
      </c>
      <c r="O26" s="104">
        <f t="shared" si="8"/>
        <v>58.332760635007908</v>
      </c>
      <c r="P26" s="101">
        <f>SUM(月次!P128:P139)</f>
        <v>106493</v>
      </c>
      <c r="Q26" s="104">
        <f t="shared" si="9"/>
        <v>142.18973229187529</v>
      </c>
      <c r="R26" s="101">
        <f>SUM(月次!R128:R139)</f>
        <v>511739</v>
      </c>
      <c r="S26" s="104">
        <f t="shared" ref="S26:U30" si="13">R26/R25*100</f>
        <v>100.95721531623418</v>
      </c>
      <c r="T26" s="101">
        <f>SUM(月次!T128:T139)</f>
        <v>316573</v>
      </c>
      <c r="U26" s="104">
        <f t="shared" si="13"/>
        <v>100.7651932558591</v>
      </c>
      <c r="V26" s="101">
        <f>SUM(月次!V128:V139)</f>
        <v>976</v>
      </c>
      <c r="W26" s="104">
        <f t="shared" ref="W26:Y30" si="14">V26/V25*100</f>
        <v>127.41514360313315</v>
      </c>
      <c r="X26" s="101">
        <f t="shared" si="0"/>
        <v>-315597</v>
      </c>
      <c r="Y26" s="104">
        <f t="shared" si="14"/>
        <v>100.70005711496061</v>
      </c>
      <c r="Z26" s="101">
        <f t="shared" si="1"/>
        <v>196142</v>
      </c>
      <c r="AA26" s="111">
        <f t="shared" si="6"/>
        <v>101.37375700316305</v>
      </c>
    </row>
    <row r="27" spans="1:36" s="78" customFormat="1" ht="12" customHeight="1">
      <c r="A27" s="76"/>
      <c r="B27" s="56" t="s">
        <v>26</v>
      </c>
      <c r="C27" s="57" t="s">
        <v>54</v>
      </c>
      <c r="D27" s="88">
        <f>SUM(月次!D140:D151)</f>
        <v>312619</v>
      </c>
      <c r="E27" s="104">
        <f t="shared" si="11"/>
        <v>78.793370266005979</v>
      </c>
      <c r="F27" s="101">
        <f>SUM(月次!F140:F151)</f>
        <v>52772</v>
      </c>
      <c r="G27" s="104">
        <f t="shared" si="11"/>
        <v>105.25559965693998</v>
      </c>
      <c r="H27" s="101">
        <f>SUM(月次!H140:H151)</f>
        <v>17545</v>
      </c>
      <c r="I27" s="104">
        <f t="shared" si="12"/>
        <v>97.830935652949705</v>
      </c>
      <c r="J27" s="101">
        <f>SUM(月次!J140:J151)</f>
        <v>149664</v>
      </c>
      <c r="K27" s="104">
        <f t="shared" si="3"/>
        <v>130.16411407102041</v>
      </c>
      <c r="L27" s="101">
        <f>SUM(月次!L140:L151)</f>
        <v>525</v>
      </c>
      <c r="M27" s="104">
        <f t="shared" si="7"/>
        <v>71.819425444596448</v>
      </c>
      <c r="N27" s="101">
        <f t="shared" si="10"/>
        <v>7868</v>
      </c>
      <c r="O27" s="104">
        <f t="shared" si="8"/>
        <v>92.69557021677663</v>
      </c>
      <c r="P27" s="101">
        <f>SUM(月次!P140:P151)</f>
        <v>141796</v>
      </c>
      <c r="Q27" s="104">
        <f t="shared" si="9"/>
        <v>133.15053571596255</v>
      </c>
      <c r="R27" s="101">
        <f>SUM(月次!R140:R151)</f>
        <v>462283</v>
      </c>
      <c r="S27" s="104">
        <f t="shared" si="13"/>
        <v>90.335698471291025</v>
      </c>
      <c r="T27" s="101">
        <f>SUM(月次!T140:T151)</f>
        <v>277579</v>
      </c>
      <c r="U27" s="104">
        <f t="shared" si="13"/>
        <v>87.682461865035862</v>
      </c>
      <c r="V27" s="101">
        <f>SUM(月次!V140:V151)</f>
        <v>887</v>
      </c>
      <c r="W27" s="104">
        <f t="shared" si="14"/>
        <v>90.881147540983605</v>
      </c>
      <c r="X27" s="101">
        <f t="shared" si="0"/>
        <v>-276692</v>
      </c>
      <c r="Y27" s="104">
        <f t="shared" si="14"/>
        <v>87.672569764604859</v>
      </c>
      <c r="Z27" s="101">
        <f t="shared" si="1"/>
        <v>185591</v>
      </c>
      <c r="AA27" s="111">
        <f t="shared" si="6"/>
        <v>94.620733958050792</v>
      </c>
    </row>
    <row r="28" spans="1:36" s="78" customFormat="1" ht="12" customHeight="1">
      <c r="A28" s="76"/>
      <c r="B28" s="54" t="s">
        <v>55</v>
      </c>
      <c r="C28" s="55" t="s">
        <v>56</v>
      </c>
      <c r="D28" s="89">
        <f>SUM(月次!D152:D163)</f>
        <v>314085</v>
      </c>
      <c r="E28" s="112">
        <f t="shared" si="11"/>
        <v>100.46894142710457</v>
      </c>
      <c r="F28" s="103">
        <f>SUM(月次!F152:F163)</f>
        <v>51725</v>
      </c>
      <c r="G28" s="112">
        <f t="shared" si="11"/>
        <v>98.015993329796103</v>
      </c>
      <c r="H28" s="103">
        <f>SUM(月次!H152:H163)</f>
        <v>17738</v>
      </c>
      <c r="I28" s="112">
        <f t="shared" si="12"/>
        <v>101.10002849814761</v>
      </c>
      <c r="J28" s="103">
        <f>SUM(月次!J152:J163)</f>
        <v>144999</v>
      </c>
      <c r="K28" s="112">
        <f t="shared" si="3"/>
        <v>96.883017960230916</v>
      </c>
      <c r="L28" s="103">
        <f>SUM(月次!L152:L163)</f>
        <v>846</v>
      </c>
      <c r="M28" s="112">
        <f t="shared" si="7"/>
        <v>161.14285714285714</v>
      </c>
      <c r="N28" s="103">
        <f t="shared" si="10"/>
        <v>8594</v>
      </c>
      <c r="O28" s="112">
        <f t="shared" si="8"/>
        <v>109.22724961870868</v>
      </c>
      <c r="P28" s="103">
        <f>SUM(月次!P152:P163)</f>
        <v>136405</v>
      </c>
      <c r="Q28" s="112">
        <f t="shared" si="9"/>
        <v>96.198059183615896</v>
      </c>
      <c r="R28" s="103">
        <f>SUM(月次!R152:R163)</f>
        <v>459084</v>
      </c>
      <c r="S28" s="112">
        <f t="shared" si="13"/>
        <v>99.307999645238951</v>
      </c>
      <c r="T28" s="103">
        <f>SUM(月次!T152:T163)</f>
        <v>273863</v>
      </c>
      <c r="U28" s="112">
        <f t="shared" si="13"/>
        <v>98.661282013408794</v>
      </c>
      <c r="V28" s="103">
        <f>SUM(月次!V152:V163)</f>
        <v>855</v>
      </c>
      <c r="W28" s="112">
        <f t="shared" si="14"/>
        <v>96.392333709131904</v>
      </c>
      <c r="X28" s="103">
        <f t="shared" si="0"/>
        <v>-273008</v>
      </c>
      <c r="Y28" s="112">
        <f t="shared" si="14"/>
        <v>98.668555650325999</v>
      </c>
      <c r="Z28" s="103">
        <f t="shared" si="1"/>
        <v>186076</v>
      </c>
      <c r="AA28" s="113">
        <f t="shared" si="6"/>
        <v>100.26132732729496</v>
      </c>
    </row>
    <row r="29" spans="1:36" s="78" customFormat="1" ht="12" customHeight="1">
      <c r="A29" s="76"/>
      <c r="B29" s="56" t="s">
        <v>27</v>
      </c>
      <c r="C29" s="60" t="s">
        <v>57</v>
      </c>
      <c r="D29" s="90">
        <f>SUM(月次!D164:D175)</f>
        <v>392768</v>
      </c>
      <c r="E29" s="114">
        <f t="shared" si="11"/>
        <v>125.05149879809605</v>
      </c>
      <c r="F29" s="115">
        <f>SUM(月次!F164:F175)</f>
        <v>64873</v>
      </c>
      <c r="G29" s="114">
        <f t="shared" si="11"/>
        <v>125.41904301594973</v>
      </c>
      <c r="H29" s="115">
        <f>SUM(月次!H164:H175)</f>
        <v>17172</v>
      </c>
      <c r="I29" s="114">
        <f t="shared" si="12"/>
        <v>96.80911038448528</v>
      </c>
      <c r="J29" s="115">
        <f>SUM(月次!J164:J175)</f>
        <v>130856</v>
      </c>
      <c r="K29" s="114">
        <f t="shared" si="3"/>
        <v>90.246139628549159</v>
      </c>
      <c r="L29" s="115">
        <f>SUM(月次!L164:L175)</f>
        <v>546</v>
      </c>
      <c r="M29" s="114">
        <f t="shared" si="7"/>
        <v>64.539007092198588</v>
      </c>
      <c r="N29" s="101">
        <f t="shared" si="10"/>
        <v>5914</v>
      </c>
      <c r="O29" s="114">
        <f t="shared" si="8"/>
        <v>68.815452641377703</v>
      </c>
      <c r="P29" s="115">
        <f>SUM(月次!P164:P175)</f>
        <v>124942</v>
      </c>
      <c r="Q29" s="114">
        <f t="shared" si="9"/>
        <v>91.596349107437419</v>
      </c>
      <c r="R29" s="115">
        <f>SUM(月次!R164:R175)</f>
        <v>523624</v>
      </c>
      <c r="S29" s="114">
        <f t="shared" si="13"/>
        <v>114.05842939418494</v>
      </c>
      <c r="T29" s="115">
        <f>SUM(月次!T164:T175)</f>
        <v>344126</v>
      </c>
      <c r="U29" s="114">
        <f t="shared" si="13"/>
        <v>125.65625878632747</v>
      </c>
      <c r="V29" s="115">
        <f>SUM(月次!V164:V175)</f>
        <v>834</v>
      </c>
      <c r="W29" s="114">
        <f t="shared" si="14"/>
        <v>97.543859649122808</v>
      </c>
      <c r="X29" s="115">
        <f t="shared" si="0"/>
        <v>-343292</v>
      </c>
      <c r="Y29" s="114">
        <f t="shared" si="14"/>
        <v>125.74430053331771</v>
      </c>
      <c r="Z29" s="115">
        <f t="shared" si="1"/>
        <v>180332</v>
      </c>
      <c r="AA29" s="116">
        <f t="shared" si="6"/>
        <v>96.913089275349861</v>
      </c>
    </row>
    <row r="30" spans="1:36" s="78" customFormat="1" ht="12" customHeight="1">
      <c r="A30" s="76"/>
      <c r="B30" s="56" t="s">
        <v>58</v>
      </c>
      <c r="C30" s="57" t="s">
        <v>59</v>
      </c>
      <c r="D30" s="88">
        <f>SUM(月次!D176:D187)</f>
        <v>389890</v>
      </c>
      <c r="E30" s="104">
        <f t="shared" si="11"/>
        <v>99.267251914616267</v>
      </c>
      <c r="F30" s="101">
        <f>SUM(月次!F176:F187)</f>
        <v>68660</v>
      </c>
      <c r="G30" s="104">
        <f t="shared" si="11"/>
        <v>105.83755953940776</v>
      </c>
      <c r="H30" s="101">
        <f>SUM(月次!H176:H187)</f>
        <v>17266</v>
      </c>
      <c r="I30" s="104">
        <f t="shared" si="12"/>
        <v>100.5474027486606</v>
      </c>
      <c r="J30" s="101">
        <f>SUM(月次!J176:J187)</f>
        <v>124372</v>
      </c>
      <c r="K30" s="104">
        <f t="shared" si="3"/>
        <v>95.044934890261047</v>
      </c>
      <c r="L30" s="101">
        <f>SUM(月次!L176:L187)</f>
        <v>684</v>
      </c>
      <c r="M30" s="104">
        <f t="shared" si="7"/>
        <v>125.27472527472527</v>
      </c>
      <c r="N30" s="101">
        <f t="shared" si="10"/>
        <v>2289</v>
      </c>
      <c r="O30" s="104">
        <f t="shared" si="8"/>
        <v>38.704768346296923</v>
      </c>
      <c r="P30" s="101">
        <f>SUM(月次!P176:P187)</f>
        <v>122083</v>
      </c>
      <c r="Q30" s="104">
        <f t="shared" si="9"/>
        <v>97.711738246546403</v>
      </c>
      <c r="R30" s="101">
        <f>SUM(月次!R176:R187)</f>
        <v>514262</v>
      </c>
      <c r="S30" s="104">
        <f t="shared" si="13"/>
        <v>98.212075840679574</v>
      </c>
      <c r="T30" s="101">
        <f>SUM(月次!T176:T187)</f>
        <v>341553</v>
      </c>
      <c r="U30" s="104">
        <f t="shared" si="13"/>
        <v>99.252308747377413</v>
      </c>
      <c r="V30" s="101">
        <f>SUM(月次!V176:V187)</f>
        <v>880</v>
      </c>
      <c r="W30" s="104">
        <f t="shared" si="14"/>
        <v>105.51558752997603</v>
      </c>
      <c r="X30" s="101">
        <f t="shared" si="0"/>
        <v>-340673</v>
      </c>
      <c r="Y30" s="104">
        <f t="shared" si="14"/>
        <v>99.237092620859215</v>
      </c>
      <c r="Z30" s="101">
        <f t="shared" si="1"/>
        <v>173589</v>
      </c>
      <c r="AA30" s="111">
        <f t="shared" si="6"/>
        <v>96.260785662001197</v>
      </c>
    </row>
    <row r="31" spans="1:36" s="80" customFormat="1" ht="12" customHeight="1">
      <c r="A31" s="79"/>
      <c r="B31" s="56" t="s">
        <v>169</v>
      </c>
      <c r="C31" s="57" t="s">
        <v>170</v>
      </c>
      <c r="D31" s="88">
        <f>SUM(月次!D188:D199)</f>
        <v>382330</v>
      </c>
      <c r="E31" s="104">
        <f t="shared" ref="E31" si="15">D31/D30*100</f>
        <v>98.060991561722531</v>
      </c>
      <c r="F31" s="101">
        <f>SUM(月次!F188:F199)</f>
        <v>64953</v>
      </c>
      <c r="G31" s="104">
        <f t="shared" ref="G31" si="16">F31/F30*100</f>
        <v>94.600932129332946</v>
      </c>
      <c r="H31" s="101">
        <f>SUM(月次!H188:H199)</f>
        <v>16951</v>
      </c>
      <c r="I31" s="104">
        <f t="shared" ref="I31" si="17">H31/H30*100</f>
        <v>98.175605235723381</v>
      </c>
      <c r="J31" s="101">
        <f>SUM(月次!J188:J199)</f>
        <v>123976</v>
      </c>
      <c r="K31" s="104">
        <f t="shared" ref="K31" si="18">J31/J30*100</f>
        <v>99.6816003602097</v>
      </c>
      <c r="L31" s="101">
        <f>SUM(月次!L188:L199)</f>
        <v>1048</v>
      </c>
      <c r="M31" s="104">
        <f t="shared" ref="M31" si="19">L31/L30*100</f>
        <v>153.21637426900585</v>
      </c>
      <c r="N31" s="101">
        <f t="shared" ref="N31:N36" si="20">J31-P31</f>
        <v>3346</v>
      </c>
      <c r="O31" s="104">
        <f t="shared" ref="O31" si="21">N31/N30*100</f>
        <v>146.17737003058105</v>
      </c>
      <c r="P31" s="101">
        <f>SUM(月次!P188:P199)</f>
        <v>120630</v>
      </c>
      <c r="Q31" s="104">
        <f t="shared" ref="Q31" si="22">P31/P30*100</f>
        <v>98.809826101914268</v>
      </c>
      <c r="R31" s="101">
        <f>SUM(月次!R188:R199)</f>
        <v>506306</v>
      </c>
      <c r="S31" s="104">
        <f t="shared" ref="S31" si="23">R31/R30*100</f>
        <v>98.452928662821677</v>
      </c>
      <c r="T31" s="101">
        <f>SUM(月次!T188:T199)</f>
        <v>329138</v>
      </c>
      <c r="U31" s="104">
        <f t="shared" ref="U31" si="24">T31/T30*100</f>
        <v>96.365132204957931</v>
      </c>
      <c r="V31" s="101">
        <f>SUM(月次!V188:V199)</f>
        <v>1218</v>
      </c>
      <c r="W31" s="104">
        <f t="shared" ref="W31" si="25">V31/V30*100</f>
        <v>138.40909090909091</v>
      </c>
      <c r="X31" s="101">
        <f t="shared" ref="X31" si="26">V31-T31</f>
        <v>-327920</v>
      </c>
      <c r="Y31" s="104">
        <f t="shared" ref="Y31" si="27">X31/X30*100</f>
        <v>96.256527520525552</v>
      </c>
      <c r="Z31" s="101">
        <f t="shared" ref="Z31" si="28">R31+X31</f>
        <v>178386</v>
      </c>
      <c r="AA31" s="111">
        <f t="shared" ref="AA31" si="29">Z31/Z30*100</f>
        <v>102.76342394967423</v>
      </c>
      <c r="AB31" s="78"/>
      <c r="AC31" s="78"/>
    </row>
    <row r="32" spans="1:36" s="80" customFormat="1" ht="12" customHeight="1">
      <c r="A32" s="79"/>
      <c r="B32" s="56" t="s">
        <v>175</v>
      </c>
      <c r="C32" s="57" t="s">
        <v>176</v>
      </c>
      <c r="D32" s="88">
        <f>SUM(月次!D200:D211)</f>
        <v>394766</v>
      </c>
      <c r="E32" s="104">
        <f t="shared" ref="E32" si="30">D32/D31*100</f>
        <v>103.25268746894045</v>
      </c>
      <c r="F32" s="101">
        <f>SUM(月次!F200:F211)</f>
        <v>62630</v>
      </c>
      <c r="G32" s="104">
        <f t="shared" ref="G32" si="31">F32/F31*100</f>
        <v>96.423567810570717</v>
      </c>
      <c r="H32" s="101">
        <f>SUM(月次!H200:H211)</f>
        <v>16538</v>
      </c>
      <c r="I32" s="104">
        <f t="shared" ref="I32" si="32">H32/H31*100</f>
        <v>97.563565571352711</v>
      </c>
      <c r="J32" s="101">
        <f>SUM(月次!J200:J211)</f>
        <v>126800</v>
      </c>
      <c r="K32" s="104">
        <f t="shared" ref="K32" si="33">J32/J31*100</f>
        <v>102.27786023101247</v>
      </c>
      <c r="L32" s="101">
        <f>SUM(月次!L200:L211)</f>
        <v>1104</v>
      </c>
      <c r="M32" s="104">
        <f t="shared" ref="M32" si="34">L32/L31*100</f>
        <v>105.34351145038168</v>
      </c>
      <c r="N32" s="101">
        <f t="shared" si="20"/>
        <v>3434</v>
      </c>
      <c r="O32" s="104">
        <f t="shared" ref="O32" si="35">N32/N31*100</f>
        <v>102.63000597728632</v>
      </c>
      <c r="P32" s="101">
        <f>SUM(月次!P200:P211)</f>
        <v>123366</v>
      </c>
      <c r="Q32" s="104">
        <f t="shared" ref="Q32" si="36">P32/P31*100</f>
        <v>102.26809251429994</v>
      </c>
      <c r="R32" s="101">
        <f>SUM(月次!R200:R211)</f>
        <v>521566</v>
      </c>
      <c r="S32" s="104">
        <f t="shared" ref="S32" si="37">R32/R31*100</f>
        <v>103.01398758853341</v>
      </c>
      <c r="T32" s="101">
        <f>SUM(月次!T200:T211)</f>
        <v>349147</v>
      </c>
      <c r="U32" s="104">
        <f t="shared" ref="U32" si="38">T32/T31*100</f>
        <v>106.07921297449703</v>
      </c>
      <c r="V32" s="101">
        <f>SUM(月次!V200:V211)</f>
        <v>972</v>
      </c>
      <c r="W32" s="104">
        <f t="shared" ref="W32" si="39">V32/V31*100</f>
        <v>79.802955665024626</v>
      </c>
      <c r="X32" s="101">
        <f t="shared" ref="X32" si="40">V32-T32</f>
        <v>-348175</v>
      </c>
      <c r="Y32" s="104">
        <f t="shared" ref="Y32" si="41">X32/X31*100</f>
        <v>106.17681141741888</v>
      </c>
      <c r="Z32" s="101">
        <f t="shared" ref="Z32" si="42">R32+X32</f>
        <v>173391</v>
      </c>
      <c r="AA32" s="111">
        <f t="shared" ref="AA32" si="43">Z32/Z31*100</f>
        <v>97.199892368235169</v>
      </c>
      <c r="AB32" s="78"/>
      <c r="AC32" s="78"/>
    </row>
    <row r="33" spans="1:36" s="80" customFormat="1" ht="12" customHeight="1">
      <c r="A33" s="79"/>
      <c r="B33" s="56" t="s">
        <v>182</v>
      </c>
      <c r="C33" s="57" t="s">
        <v>183</v>
      </c>
      <c r="D33" s="88">
        <f>SUM(月次!D212:D223)</f>
        <v>408121</v>
      </c>
      <c r="E33" s="104">
        <f t="shared" ref="E33" si="44">D33/D32*100</f>
        <v>103.38301677449427</v>
      </c>
      <c r="F33" s="101">
        <f>SUM(月次!F212:F223)</f>
        <v>67953</v>
      </c>
      <c r="G33" s="104">
        <f t="shared" ref="G33" si="45">F33/F32*100</f>
        <v>108.49912182660066</v>
      </c>
      <c r="H33" s="101">
        <f>SUM(月次!H212:H223)</f>
        <v>16533</v>
      </c>
      <c r="I33" s="104">
        <f t="shared" ref="I33" si="46">H33/H32*100</f>
        <v>99.969766598137625</v>
      </c>
      <c r="J33" s="101">
        <f>SUM(月次!J212:J223)</f>
        <v>130129</v>
      </c>
      <c r="K33" s="104">
        <f t="shared" ref="K33" si="47">J33/J32*100</f>
        <v>102.62539432176656</v>
      </c>
      <c r="L33" s="101">
        <f>SUM(月次!L212:L223)</f>
        <v>1231</v>
      </c>
      <c r="M33" s="104">
        <f t="shared" ref="M33" si="48">L33/L32*100</f>
        <v>111.50362318840578</v>
      </c>
      <c r="N33" s="101">
        <f t="shared" si="20"/>
        <v>3810</v>
      </c>
      <c r="O33" s="104">
        <f t="shared" ref="O33" si="49">N33/N32*100</f>
        <v>110.94933022714035</v>
      </c>
      <c r="P33" s="101">
        <f>SUM(月次!P212:P223)</f>
        <v>126319</v>
      </c>
      <c r="Q33" s="104">
        <f t="shared" ref="Q33" si="50">P33/P32*100</f>
        <v>102.39369031986124</v>
      </c>
      <c r="R33" s="101">
        <f>SUM(月次!R212:R223)</f>
        <v>538250</v>
      </c>
      <c r="S33" s="104">
        <f t="shared" ref="S33" si="51">R33/R32*100</f>
        <v>103.19882814447261</v>
      </c>
      <c r="T33" s="101">
        <f>SUM(月次!T212:T223)</f>
        <v>371473</v>
      </c>
      <c r="U33" s="104">
        <f t="shared" ref="U33" si="52">T33/T32*100</f>
        <v>106.39444130982079</v>
      </c>
      <c r="V33" s="101">
        <f>SUM(月次!V212:V223)</f>
        <v>859</v>
      </c>
      <c r="W33" s="104">
        <f t="shared" ref="W33" si="53">V33/V32*100</f>
        <v>88.374485596707814</v>
      </c>
      <c r="X33" s="101">
        <f t="shared" ref="X33" si="54">V33-T33</f>
        <v>-370614</v>
      </c>
      <c r="Y33" s="104">
        <f t="shared" ref="Y33" si="55">X33/X32*100</f>
        <v>106.44474761255115</v>
      </c>
      <c r="Z33" s="101">
        <f t="shared" ref="Z33" si="56">R33+X33</f>
        <v>167636</v>
      </c>
      <c r="AA33" s="111">
        <f t="shared" ref="AA33" si="57">Z33/Z32*100</f>
        <v>96.680911927378006</v>
      </c>
    </row>
    <row r="34" spans="1:36" s="80" customFormat="1" ht="12" customHeight="1">
      <c r="A34" s="79"/>
      <c r="B34" s="59" t="s">
        <v>188</v>
      </c>
      <c r="C34" s="60" t="s">
        <v>189</v>
      </c>
      <c r="D34" s="90">
        <f>SUM(月次!D224:D235)</f>
        <v>418764</v>
      </c>
      <c r="E34" s="114">
        <f t="shared" ref="E34" si="58">D34/D33*100</f>
        <v>102.60780503821169</v>
      </c>
      <c r="F34" s="115">
        <f>SUM(月次!F224:F235)</f>
        <v>68640</v>
      </c>
      <c r="G34" s="114">
        <f t="shared" ref="G34" si="59">F34/F33*100</f>
        <v>101.01099289214604</v>
      </c>
      <c r="H34" s="115">
        <f>SUM(月次!H224:H235)</f>
        <v>16262</v>
      </c>
      <c r="I34" s="114">
        <f t="shared" ref="I34" si="60">H34/H33*100</f>
        <v>98.360854049476814</v>
      </c>
      <c r="J34" s="115">
        <f>SUM(月次!J224:J235)</f>
        <v>127090</v>
      </c>
      <c r="K34" s="114">
        <f t="shared" ref="K34" si="61">J34/J33*100</f>
        <v>97.664625102782622</v>
      </c>
      <c r="L34" s="115">
        <f>SUM(月次!L224:L235)</f>
        <v>1155</v>
      </c>
      <c r="M34" s="114">
        <f t="shared" ref="M34" si="62">L34/L33*100</f>
        <v>93.826157595450852</v>
      </c>
      <c r="N34" s="115">
        <f t="shared" si="20"/>
        <v>3069</v>
      </c>
      <c r="O34" s="114">
        <f t="shared" ref="O34" si="63">N34/N33*100</f>
        <v>80.551181102362207</v>
      </c>
      <c r="P34" s="115">
        <f>SUM(月次!P224:P235)</f>
        <v>124021</v>
      </c>
      <c r="Q34" s="114">
        <f t="shared" ref="Q34" si="64">P34/P33*100</f>
        <v>98.18079623809561</v>
      </c>
      <c r="R34" s="115">
        <f>SUM(月次!R224:R235)</f>
        <v>545854</v>
      </c>
      <c r="S34" s="114">
        <f t="shared" ref="S34" si="65">R34/R33*100</f>
        <v>101.41272642823967</v>
      </c>
      <c r="T34" s="115">
        <f>SUM(月次!T224:T235)</f>
        <v>382171</v>
      </c>
      <c r="U34" s="114">
        <f t="shared" ref="U34" si="66">T34/T33*100</f>
        <v>102.87988629052447</v>
      </c>
      <c r="V34" s="115">
        <f>SUM(月次!V224:V235)</f>
        <v>863</v>
      </c>
      <c r="W34" s="114">
        <f t="shared" ref="W34" si="67">V34/V33*100</f>
        <v>100.46565774155995</v>
      </c>
      <c r="X34" s="115">
        <f t="shared" ref="X34" si="68">V34-T34</f>
        <v>-381308</v>
      </c>
      <c r="Y34" s="114">
        <f t="shared" ref="Y34" si="69">X34/X33*100</f>
        <v>102.88548192998645</v>
      </c>
      <c r="Z34" s="115">
        <f t="shared" ref="Z34" si="70">R34+X34</f>
        <v>164546</v>
      </c>
      <c r="AA34" s="116">
        <f t="shared" ref="AA34" si="71">Z34/Z33*100</f>
        <v>98.156720513493525</v>
      </c>
    </row>
    <row r="35" spans="1:36" s="138" customFormat="1" ht="12" customHeight="1">
      <c r="A35" s="14"/>
      <c r="B35" s="56" t="s">
        <v>204</v>
      </c>
      <c r="C35" s="57" t="s">
        <v>205</v>
      </c>
      <c r="D35" s="88">
        <f>SUM(月次!D236:D247)</f>
        <v>417346</v>
      </c>
      <c r="E35" s="104">
        <f t="shared" ref="E35" si="72">D35/D34*100</f>
        <v>99.661384455206274</v>
      </c>
      <c r="F35" s="101">
        <f>SUM(月次!F236:F247)</f>
        <v>68279</v>
      </c>
      <c r="G35" s="104">
        <f t="shared" ref="G35" si="73">F35/F34*100</f>
        <v>99.474067599067595</v>
      </c>
      <c r="H35" s="101">
        <f>SUM(月次!H236:H247)</f>
        <v>15953</v>
      </c>
      <c r="I35" s="104">
        <f t="shared" ref="I35" si="74">H35/H34*100</f>
        <v>98.099864715287183</v>
      </c>
      <c r="J35" s="101">
        <f>SUM(月次!J236:J247)</f>
        <v>127885</v>
      </c>
      <c r="K35" s="104">
        <f t="shared" ref="K35" si="75">J35/J34*100</f>
        <v>100.62554095522857</v>
      </c>
      <c r="L35" s="101">
        <f>SUM(月次!L236:L247)</f>
        <v>1303</v>
      </c>
      <c r="M35" s="104">
        <f t="shared" ref="M35" si="76">L35/L34*100</f>
        <v>112.8138528138528</v>
      </c>
      <c r="N35" s="101">
        <f t="shared" si="20"/>
        <v>2442</v>
      </c>
      <c r="O35" s="168">
        <f t="shared" ref="O35" si="77">N35/N34*100</f>
        <v>79.569892473118273</v>
      </c>
      <c r="P35" s="101">
        <f>SUM(月次!P236:P247)</f>
        <v>125443</v>
      </c>
      <c r="Q35" s="104">
        <f t="shared" ref="Q35" si="78">P35/P34*100</f>
        <v>101.14658001467494</v>
      </c>
      <c r="R35" s="101">
        <f>SUM(月次!R236:R247)</f>
        <v>545231</v>
      </c>
      <c r="S35" s="104">
        <f t="shared" ref="S35" si="79">R35/R34*100</f>
        <v>99.885866916794598</v>
      </c>
      <c r="T35" s="101">
        <f>SUM(月次!T236:T247)</f>
        <v>381708</v>
      </c>
      <c r="U35" s="104">
        <f t="shared" ref="U35" si="80">T35/T34*100</f>
        <v>99.878850043566885</v>
      </c>
      <c r="V35" s="101">
        <f>SUM(月次!V236:V247)</f>
        <v>929</v>
      </c>
      <c r="W35" s="104">
        <f t="shared" ref="W35" si="81">V35/V34*100</f>
        <v>107.64774044032445</v>
      </c>
      <c r="X35" s="101">
        <f t="shared" ref="X35:X40" si="82">V35-T35</f>
        <v>-380779</v>
      </c>
      <c r="Y35" s="104">
        <f t="shared" ref="Y35" si="83">X35/X34*100</f>
        <v>99.861267007248728</v>
      </c>
      <c r="Z35" s="101">
        <f t="shared" ref="Z35:Z40" si="84">R35+X35</f>
        <v>164452</v>
      </c>
      <c r="AA35" s="111">
        <f t="shared" ref="AA35" si="85">Z35/Z34*100</f>
        <v>99.942873117547677</v>
      </c>
      <c r="AB35" s="137"/>
      <c r="AC35" s="137"/>
      <c r="AD35" s="137"/>
      <c r="AE35" s="137"/>
      <c r="AF35" s="137"/>
      <c r="AG35" s="137"/>
      <c r="AH35" s="137"/>
      <c r="AI35" s="137"/>
      <c r="AJ35" s="137"/>
    </row>
    <row r="36" spans="1:36" s="138" customFormat="1" ht="12" customHeight="1">
      <c r="A36" s="14"/>
      <c r="B36" s="56" t="s">
        <v>219</v>
      </c>
      <c r="C36" s="57" t="s">
        <v>220</v>
      </c>
      <c r="D36" s="88">
        <f>SUM(月次!D248:D259)</f>
        <v>433609</v>
      </c>
      <c r="E36" s="168">
        <f t="shared" ref="E36" si="86">D36/D35*100</f>
        <v>103.89676671155348</v>
      </c>
      <c r="F36" s="101">
        <f>SUM(月次!F248:F259)</f>
        <v>71271</v>
      </c>
      <c r="G36" s="104">
        <f t="shared" ref="G36" si="87">F36/F35*100</f>
        <v>104.38202082631555</v>
      </c>
      <c r="H36" s="101">
        <f>SUM(月次!H248:H259)</f>
        <v>15631</v>
      </c>
      <c r="I36" s="104">
        <f t="shared" ref="I36" si="88">H36/H35*100</f>
        <v>97.981570864414209</v>
      </c>
      <c r="J36" s="101">
        <f>SUM(月次!J248:J259)</f>
        <v>125560</v>
      </c>
      <c r="K36" s="104">
        <f t="shared" ref="K36" si="89">J36/J35*100</f>
        <v>98.181960355006453</v>
      </c>
      <c r="L36" s="165">
        <f>SUM(月次!L248:L259)</f>
        <v>1426</v>
      </c>
      <c r="M36" s="104">
        <f t="shared" ref="M36" si="90">L36/L35*100</f>
        <v>109.43975441289334</v>
      </c>
      <c r="N36" s="101">
        <f t="shared" si="20"/>
        <v>3253</v>
      </c>
      <c r="O36" s="168">
        <f t="shared" ref="O36" si="91">N36/N35*100</f>
        <v>133.2104832104832</v>
      </c>
      <c r="P36" s="101">
        <f>SUM(月次!P248:P259)</f>
        <v>122307</v>
      </c>
      <c r="Q36" s="104">
        <f t="shared" ref="Q36" si="92">P36/P35*100</f>
        <v>97.500059788110931</v>
      </c>
      <c r="R36" s="101">
        <f>SUM(月次!R248:R259)</f>
        <v>559169</v>
      </c>
      <c r="S36" s="104">
        <f t="shared" ref="S36" si="93">R36/R35*100</f>
        <v>102.55634767648942</v>
      </c>
      <c r="T36" s="101">
        <f>SUM(月次!T248:T259)</f>
        <v>396679</v>
      </c>
      <c r="U36" s="104">
        <f t="shared" ref="U36" si="94">T36/T35*100</f>
        <v>103.92210799878441</v>
      </c>
      <c r="V36" s="101">
        <f>SUM(月次!V248:V259)</f>
        <v>1300</v>
      </c>
      <c r="W36" s="104">
        <f t="shared" ref="W36" si="95">V36/V35*100</f>
        <v>139.93541442411194</v>
      </c>
      <c r="X36" s="101">
        <f t="shared" si="82"/>
        <v>-395379</v>
      </c>
      <c r="Y36" s="104">
        <f t="shared" ref="Y36" si="96">X36/X35*100</f>
        <v>103.83424506078329</v>
      </c>
      <c r="Z36" s="101">
        <f t="shared" si="84"/>
        <v>163790</v>
      </c>
      <c r="AA36" s="111">
        <f t="shared" ref="AA36" si="97">Z36/Z35*100</f>
        <v>99.597450927930339</v>
      </c>
      <c r="AB36" s="137"/>
      <c r="AC36" s="137"/>
      <c r="AD36" s="137"/>
      <c r="AE36" s="137"/>
      <c r="AF36" s="137"/>
      <c r="AG36" s="137"/>
      <c r="AH36" s="137"/>
      <c r="AI36" s="137"/>
      <c r="AJ36" s="137"/>
    </row>
    <row r="37" spans="1:36" s="138" customFormat="1" ht="12" customHeight="1">
      <c r="A37" s="14"/>
      <c r="B37" s="56" t="s">
        <v>260</v>
      </c>
      <c r="C37" s="57" t="s">
        <v>261</v>
      </c>
      <c r="D37" s="88">
        <f>SUM(月次!D260:D271)</f>
        <v>448111</v>
      </c>
      <c r="E37" s="168">
        <f t="shared" ref="E37" si="98">D37/D36*100</f>
        <v>103.34448777585337</v>
      </c>
      <c r="F37" s="101">
        <f>SUM(月次!F260:F271)</f>
        <v>65869</v>
      </c>
      <c r="G37" s="104">
        <f t="shared" ref="G37" si="99">F37/F36*100</f>
        <v>92.420479577948953</v>
      </c>
      <c r="H37" s="101">
        <f>SUM(月次!H260:H271)</f>
        <v>14409</v>
      </c>
      <c r="I37" s="104">
        <f t="shared" ref="I37" si="100">H37/H36*100</f>
        <v>92.182202034418779</v>
      </c>
      <c r="J37" s="101">
        <f>SUM(月次!J260:J271)</f>
        <v>96092</v>
      </c>
      <c r="K37" s="104">
        <f t="shared" ref="K37" si="101">J37/J36*100</f>
        <v>76.53074227460975</v>
      </c>
      <c r="L37" s="165">
        <f>SUM(月次!L260:L271)</f>
        <v>2845</v>
      </c>
      <c r="M37" s="104">
        <f t="shared" ref="M37" si="102">L37/L36*100</f>
        <v>199.50911640953717</v>
      </c>
      <c r="N37" s="101">
        <f t="shared" ref="N37" si="103">J37-P37</f>
        <v>4903</v>
      </c>
      <c r="O37" s="168">
        <f t="shared" ref="O37" si="104">N37/N36*100</f>
        <v>150.72241008300031</v>
      </c>
      <c r="P37" s="101">
        <f>SUM(月次!P260:P271)</f>
        <v>91189</v>
      </c>
      <c r="Q37" s="104">
        <f t="shared" ref="Q37" si="105">P37/P36*100</f>
        <v>74.557466048549955</v>
      </c>
      <c r="R37" s="101">
        <f>SUM(月次!R260:R271)</f>
        <v>544203</v>
      </c>
      <c r="S37" s="104">
        <f t="shared" ref="S37" si="106">R37/R36*100</f>
        <v>97.323528307184418</v>
      </c>
      <c r="T37" s="101">
        <f>SUM(月次!T260:T271)</f>
        <v>382056</v>
      </c>
      <c r="U37" s="104">
        <f t="shared" ref="U37" si="107">T37/T36*100</f>
        <v>96.313644029555377</v>
      </c>
      <c r="V37" s="101">
        <f>SUM(月次!V260:V271)</f>
        <v>1249</v>
      </c>
      <c r="W37" s="104">
        <f t="shared" ref="W37" si="108">V37/V36*100</f>
        <v>96.07692307692308</v>
      </c>
      <c r="X37" s="101">
        <f t="shared" si="82"/>
        <v>-380807</v>
      </c>
      <c r="Y37" s="104">
        <f t="shared" ref="Y37" si="109">X37/X36*100</f>
        <v>96.314422364364319</v>
      </c>
      <c r="Z37" s="101">
        <f t="shared" si="84"/>
        <v>163396</v>
      </c>
      <c r="AA37" s="111">
        <f t="shared" ref="AA37" si="110">Z37/Z36*100</f>
        <v>99.759448073752978</v>
      </c>
      <c r="AB37" s="137"/>
      <c r="AC37" s="137"/>
      <c r="AD37" s="137"/>
      <c r="AE37" s="137"/>
      <c r="AF37" s="137"/>
      <c r="AG37" s="137"/>
      <c r="AH37" s="137"/>
      <c r="AI37" s="137"/>
      <c r="AJ37" s="137"/>
    </row>
    <row r="38" spans="1:36" s="138" customFormat="1" ht="12" customHeight="1">
      <c r="A38" s="14"/>
      <c r="B38" s="56" t="s">
        <v>262</v>
      </c>
      <c r="C38" s="57" t="s">
        <v>263</v>
      </c>
      <c r="D38" s="89">
        <f>SUM(月次!D272:D283)</f>
        <v>463380</v>
      </c>
      <c r="E38" s="169">
        <f t="shared" ref="E38" si="111">D38/D37*100</f>
        <v>103.40741468073757</v>
      </c>
      <c r="F38" s="103">
        <f>SUM(月次!F272:F283)</f>
        <v>59159</v>
      </c>
      <c r="G38" s="112">
        <f t="shared" ref="G38" si="112">F38/F37*100</f>
        <v>89.813113907908118</v>
      </c>
      <c r="H38" s="103">
        <f>SUM(月次!H272:H283)</f>
        <v>14557</v>
      </c>
      <c r="I38" s="112">
        <f t="shared" ref="I38" si="113">H38/H37*100</f>
        <v>101.0271358178916</v>
      </c>
      <c r="J38" s="103">
        <f>SUM(月次!J272:J283)</f>
        <v>95685</v>
      </c>
      <c r="K38" s="112">
        <f t="shared" ref="K38" si="114">J38/J37*100</f>
        <v>99.576447571077722</v>
      </c>
      <c r="L38" s="170">
        <f>SUM(月次!L272:L283)</f>
        <v>1808</v>
      </c>
      <c r="M38" s="112">
        <f t="shared" ref="M38" si="115">L38/L37*100</f>
        <v>63.550087873462211</v>
      </c>
      <c r="N38" s="103">
        <f t="shared" ref="N38" si="116">J38-P38</f>
        <v>4413</v>
      </c>
      <c r="O38" s="169">
        <f t="shared" ref="O38" si="117">N38/N37*100</f>
        <v>90.006118702834996</v>
      </c>
      <c r="P38" s="103">
        <f>SUM(月次!P272:P283)</f>
        <v>91272</v>
      </c>
      <c r="Q38" s="112">
        <f t="shared" ref="Q38" si="118">P38/P37*100</f>
        <v>100.09101975018918</v>
      </c>
      <c r="R38" s="103">
        <f>SUM(月次!R272:R283)</f>
        <v>559065</v>
      </c>
      <c r="S38" s="112">
        <f t="shared" ref="S38" si="119">R38/R37*100</f>
        <v>102.73096620195037</v>
      </c>
      <c r="T38" s="167">
        <f>SUM(月次!T272:T283)</f>
        <v>398634</v>
      </c>
      <c r="U38" s="166">
        <f t="shared" ref="U38" si="120">T38/T37*100</f>
        <v>104.33915446950186</v>
      </c>
      <c r="V38" s="167">
        <f>SUM(月次!V272:V283)</f>
        <v>918</v>
      </c>
      <c r="W38" s="166">
        <f t="shared" ref="W38" si="121">V38/V37*100</f>
        <v>73.498799039231386</v>
      </c>
      <c r="X38" s="167">
        <f t="shared" si="82"/>
        <v>-397716</v>
      </c>
      <c r="Y38" s="166">
        <f t="shared" ref="Y38" si="122">X38/X37*100</f>
        <v>104.44030703217115</v>
      </c>
      <c r="Z38" s="150">
        <f t="shared" si="84"/>
        <v>161349</v>
      </c>
      <c r="AA38" s="151">
        <f t="shared" ref="AA38" si="123">Z38/Z37*100</f>
        <v>98.747215354109031</v>
      </c>
      <c r="AB38" s="137"/>
      <c r="AC38" s="137"/>
      <c r="AD38" s="137"/>
      <c r="AE38" s="137"/>
      <c r="AF38" s="137"/>
      <c r="AG38" s="137"/>
      <c r="AH38" s="137"/>
      <c r="AI38" s="137"/>
      <c r="AJ38" s="137"/>
    </row>
    <row r="39" spans="1:36" s="138" customFormat="1" ht="12" customHeight="1">
      <c r="A39" s="14"/>
      <c r="B39" s="59" t="s">
        <v>302</v>
      </c>
      <c r="C39" s="60" t="s">
        <v>303</v>
      </c>
      <c r="D39" s="90">
        <f>SUM(月次!D284:D295)</f>
        <v>472480</v>
      </c>
      <c r="E39" s="114">
        <f t="shared" ref="E39" si="124">D39/D38*100</f>
        <v>101.96383098105227</v>
      </c>
      <c r="F39" s="115">
        <f>SUM(月次!F284:F295)</f>
        <v>60531</v>
      </c>
      <c r="G39" s="114">
        <f t="shared" ref="G39" si="125">F39/F38*100</f>
        <v>102.31917375209183</v>
      </c>
      <c r="H39" s="115">
        <f>SUM(月次!H284:H295)</f>
        <v>15211</v>
      </c>
      <c r="I39" s="114">
        <f t="shared" ref="I39" si="126">H39/H38*100</f>
        <v>104.49268393212887</v>
      </c>
      <c r="J39" s="115">
        <f>SUM(月次!J284:J295)</f>
        <v>95398</v>
      </c>
      <c r="K39" s="114">
        <f t="shared" ref="K39" si="127">J39/J38*100</f>
        <v>99.700057480273813</v>
      </c>
      <c r="L39" s="115">
        <f>SUM(月次!L284:L295)</f>
        <v>1676</v>
      </c>
      <c r="M39" s="114">
        <f t="shared" ref="M39" si="128">L39/L38*100</f>
        <v>92.69911504424779</v>
      </c>
      <c r="N39" s="115">
        <f t="shared" ref="N39" si="129">J39-P39</f>
        <v>4951</v>
      </c>
      <c r="O39" s="114">
        <f t="shared" ref="O39" si="130">N39/N38*100</f>
        <v>112.19125311579425</v>
      </c>
      <c r="P39" s="115">
        <f>SUM(月次!P284:P295)</f>
        <v>90447</v>
      </c>
      <c r="Q39" s="114">
        <f t="shared" ref="Q39" si="131">P39/P38*100</f>
        <v>99.09610833552459</v>
      </c>
      <c r="R39" s="115">
        <f>SUM(月次!R284:R295)</f>
        <v>567878</v>
      </c>
      <c r="S39" s="114">
        <f t="shared" ref="S39" si="132">R39/R38*100</f>
        <v>101.57638199493798</v>
      </c>
      <c r="T39" s="161">
        <f>SUM(月次!T284:T295)</f>
        <v>405954</v>
      </c>
      <c r="U39" s="160">
        <f t="shared" ref="U39" si="133">T39/T38*100</f>
        <v>101.836270865004</v>
      </c>
      <c r="V39" s="161">
        <f>SUM(月次!V284:V295)</f>
        <v>769</v>
      </c>
      <c r="W39" s="160">
        <f t="shared" ref="W39" si="134">V39/V38*100</f>
        <v>83.769063180827885</v>
      </c>
      <c r="X39" s="161">
        <f t="shared" si="82"/>
        <v>-405185</v>
      </c>
      <c r="Y39" s="160">
        <f t="shared" ref="Y39" si="135">X39/X38*100</f>
        <v>101.8779732271269</v>
      </c>
      <c r="Z39" s="161">
        <f t="shared" si="84"/>
        <v>162693</v>
      </c>
      <c r="AA39" s="162">
        <f t="shared" ref="AA39" si="136">Z39/Z38*100</f>
        <v>100.83297696298087</v>
      </c>
      <c r="AB39" s="137"/>
      <c r="AC39" s="137"/>
      <c r="AD39" s="137"/>
      <c r="AE39" s="137"/>
      <c r="AF39" s="137"/>
      <c r="AG39" s="137"/>
      <c r="AH39" s="137"/>
      <c r="AI39" s="137"/>
      <c r="AJ39" s="137"/>
    </row>
    <row r="40" spans="1:36" s="138" customFormat="1" ht="12" customHeight="1">
      <c r="A40" s="14"/>
      <c r="B40" s="56" t="s">
        <v>304</v>
      </c>
      <c r="C40" s="57" t="s">
        <v>305</v>
      </c>
      <c r="D40" s="88">
        <f>SUM(月次!D296:D307)</f>
        <v>471372</v>
      </c>
      <c r="E40" s="104">
        <f t="shared" ref="E40" si="137">D40/D39*100</f>
        <v>99.765492719268551</v>
      </c>
      <c r="F40" s="101">
        <f>SUM(月次!F296:F307)</f>
        <v>65269</v>
      </c>
      <c r="G40" s="104">
        <f t="shared" ref="G40" si="138">F40/F39*100</f>
        <v>107.82739422775107</v>
      </c>
      <c r="H40" s="101">
        <f>SUM(月次!H296:H307)</f>
        <v>14855</v>
      </c>
      <c r="I40" s="104">
        <f t="shared" ref="I40" si="139">H40/H39*100</f>
        <v>97.65958845572284</v>
      </c>
      <c r="J40" s="101">
        <f>SUM(月次!J296:J307)</f>
        <v>93576</v>
      </c>
      <c r="K40" s="104">
        <f t="shared" ref="K40" si="140">J40/J39*100</f>
        <v>98.090106710832515</v>
      </c>
      <c r="L40" s="101">
        <f>SUM(月次!L296:L307)</f>
        <v>1688</v>
      </c>
      <c r="M40" s="104">
        <f t="shared" ref="M40" si="141">L40/L39*100</f>
        <v>100.71599045346062</v>
      </c>
      <c r="N40" s="101">
        <f t="shared" ref="N40" si="142">J40-P40</f>
        <v>5628</v>
      </c>
      <c r="O40" s="104">
        <f t="shared" ref="O40" si="143">N40/N39*100</f>
        <v>113.67400525146437</v>
      </c>
      <c r="P40" s="101">
        <f>SUM(月次!P296:P307)</f>
        <v>87948</v>
      </c>
      <c r="Q40" s="104">
        <f t="shared" ref="Q40" si="144">P40/P39*100</f>
        <v>97.237055955421397</v>
      </c>
      <c r="R40" s="101">
        <f>SUM(月次!R296:R307)</f>
        <v>564948</v>
      </c>
      <c r="S40" s="104">
        <f t="shared" ref="S40" si="145">R40/R39*100</f>
        <v>99.484044108065461</v>
      </c>
      <c r="T40" s="150">
        <f>SUM(月次!T296:T307)</f>
        <v>406079</v>
      </c>
      <c r="U40" s="149">
        <f t="shared" ref="U40" si="146">T40/T39*100</f>
        <v>100.03079166605082</v>
      </c>
      <c r="V40" s="150">
        <f>SUM(月次!V296:V307)</f>
        <v>820</v>
      </c>
      <c r="W40" s="149">
        <f t="shared" ref="W40" si="147">V40/V39*100</f>
        <v>106.63198959687907</v>
      </c>
      <c r="X40" s="150">
        <f t="shared" si="82"/>
        <v>-405259</v>
      </c>
      <c r="Y40" s="149">
        <f t="shared" ref="Y40" si="148">X40/X39*100</f>
        <v>100.01826326246035</v>
      </c>
      <c r="Z40" s="150">
        <f t="shared" si="84"/>
        <v>159689</v>
      </c>
      <c r="AA40" s="151">
        <f t="shared" ref="AA40" si="149">Z40/Z39*100</f>
        <v>98.153577597069329</v>
      </c>
      <c r="AB40" s="137"/>
      <c r="AC40" s="137"/>
      <c r="AD40" s="137"/>
      <c r="AE40" s="137"/>
      <c r="AF40" s="137"/>
      <c r="AG40" s="137"/>
      <c r="AH40" s="137"/>
      <c r="AI40" s="137"/>
      <c r="AJ40" s="137"/>
    </row>
    <row r="41" spans="1:36" s="138" customFormat="1" ht="12" customHeight="1">
      <c r="A41" s="14"/>
      <c r="B41" s="163" t="s">
        <v>326</v>
      </c>
      <c r="C41" s="164" t="s">
        <v>327</v>
      </c>
      <c r="D41" s="154">
        <f>SUM(月次!D308:D319)</f>
        <v>455711</v>
      </c>
      <c r="E41" s="155">
        <f t="shared" ref="E41" si="150">D41/D40*100</f>
        <v>96.677571005490364</v>
      </c>
      <c r="F41" s="154">
        <f>SUM(月次!F308:F319)</f>
        <v>50273</v>
      </c>
      <c r="G41" s="155">
        <f t="shared" ref="G41" si="151">F41/F40*100</f>
        <v>77.024314758920781</v>
      </c>
      <c r="H41" s="154">
        <f>SUM(月次!H308:H319)</f>
        <v>14570</v>
      </c>
      <c r="I41" s="155">
        <f t="shared" ref="I41" si="152">H41/H40*100</f>
        <v>98.081454055873436</v>
      </c>
      <c r="J41" s="154">
        <f>SUM(月次!J308:J319)</f>
        <v>89780</v>
      </c>
      <c r="K41" s="155">
        <f t="shared" ref="K41" si="153">J41/J40*100</f>
        <v>95.943404291698727</v>
      </c>
      <c r="L41" s="154">
        <f>SUM(月次!L308:L319)</f>
        <v>2135</v>
      </c>
      <c r="M41" s="155">
        <f t="shared" ref="M41" si="154">L41/L40*100</f>
        <v>126.48104265402844</v>
      </c>
      <c r="N41" s="158">
        <f t="shared" ref="N41" si="155">J41-P41</f>
        <v>5921</v>
      </c>
      <c r="O41" s="155">
        <f t="shared" ref="O41" si="156">N41/N40*100</f>
        <v>105.20611229566454</v>
      </c>
      <c r="P41" s="154">
        <f>SUM(月次!P308:P319)</f>
        <v>83859</v>
      </c>
      <c r="Q41" s="155">
        <f t="shared" ref="Q41" si="157">P41/P40*100</f>
        <v>95.350661754673212</v>
      </c>
      <c r="R41" s="154">
        <f>SUM(月次!R308:R319)</f>
        <v>545491</v>
      </c>
      <c r="S41" s="155">
        <f t="shared" ref="S41" si="158">R41/R40*100</f>
        <v>96.555966212819584</v>
      </c>
      <c r="T41" s="154">
        <f>SUM(月次!T308:T319)</f>
        <v>392102</v>
      </c>
      <c r="U41" s="155">
        <f t="shared" ref="U41" si="159">T41/T40*100</f>
        <v>96.558058899869238</v>
      </c>
      <c r="V41" s="154">
        <f>SUM(月次!V308:V319)</f>
        <v>924</v>
      </c>
      <c r="W41" s="155">
        <f t="shared" ref="W41" si="160">V41/V40*100</f>
        <v>112.68292682926828</v>
      </c>
      <c r="X41" s="158">
        <f>V41-T41</f>
        <v>-391178</v>
      </c>
      <c r="Y41" s="155">
        <f t="shared" ref="Y41" si="161">X41/X40*100</f>
        <v>96.525431884301156</v>
      </c>
      <c r="Z41" s="158">
        <f>R41+X41</f>
        <v>154313</v>
      </c>
      <c r="AA41" s="159">
        <f t="shared" ref="AA41" si="162">Z41/Z40*100</f>
        <v>96.633456280645504</v>
      </c>
      <c r="AB41" s="137"/>
      <c r="AC41" s="137"/>
      <c r="AD41" s="137"/>
      <c r="AE41" s="137"/>
      <c r="AF41" s="137"/>
      <c r="AG41" s="137"/>
      <c r="AH41" s="137"/>
      <c r="AI41" s="137"/>
      <c r="AJ41" s="137"/>
    </row>
    <row r="42" spans="1:36" ht="12" customHeight="1">
      <c r="B42" s="9" t="s">
        <v>16</v>
      </c>
      <c r="C42" s="1"/>
      <c r="D42" s="76"/>
      <c r="E42" s="76"/>
      <c r="F42" s="76"/>
      <c r="G42" s="76"/>
      <c r="H42" s="76"/>
      <c r="I42" s="76"/>
      <c r="J42" s="76"/>
      <c r="K42" s="78"/>
      <c r="L42" s="78"/>
      <c r="M42" s="81"/>
      <c r="N42" s="81"/>
      <c r="O42" s="81"/>
      <c r="P42" s="81"/>
      <c r="Q42" s="81"/>
      <c r="R42" s="81"/>
      <c r="S42" s="81"/>
      <c r="T42" s="81"/>
      <c r="U42" s="81"/>
      <c r="V42" s="81"/>
    </row>
    <row r="43" spans="1:36" ht="12" customHeight="1">
      <c r="B43" s="11" t="s">
        <v>166</v>
      </c>
      <c r="D43" s="46"/>
      <c r="E43" s="46"/>
      <c r="F43" s="46"/>
      <c r="G43" s="46"/>
      <c r="H43" s="46"/>
      <c r="I43" s="46"/>
      <c r="J43" s="46"/>
      <c r="K43" s="46"/>
      <c r="L43" s="46"/>
      <c r="M43" s="46"/>
      <c r="N43" s="46"/>
      <c r="O43" s="46"/>
      <c r="P43" s="46"/>
      <c r="Q43" s="46"/>
      <c r="R43" s="46"/>
      <c r="S43" s="46"/>
      <c r="T43" s="46"/>
      <c r="U43" s="46"/>
      <c r="V43" s="46"/>
      <c r="W43" s="46"/>
      <c r="X43" s="46"/>
      <c r="Y43" s="46"/>
      <c r="Z43" s="46"/>
    </row>
    <row r="44" spans="1:36" ht="12" customHeight="1">
      <c r="B44" s="11" t="s">
        <v>212</v>
      </c>
      <c r="R44" s="45"/>
    </row>
    <row r="45" spans="1:36" ht="12" customHeight="1">
      <c r="B45" s="143" t="s">
        <v>214</v>
      </c>
      <c r="R45" s="45"/>
      <c r="AA45" s="141" t="s">
        <v>325</v>
      </c>
    </row>
    <row r="46" spans="1:36" ht="12" customHeight="1">
      <c r="B46" s="143" t="s">
        <v>215</v>
      </c>
      <c r="K46" s="4"/>
      <c r="L46" s="4"/>
      <c r="M46" s="4"/>
      <c r="N46" s="4"/>
      <c r="O46" s="4"/>
      <c r="P46" s="4"/>
      <c r="Q46" s="4"/>
      <c r="R46" s="4"/>
      <c r="S46" s="4"/>
      <c r="T46" s="4"/>
      <c r="U46" s="4"/>
      <c r="V46" s="4"/>
      <c r="W46" s="4"/>
      <c r="X46" s="4"/>
      <c r="Y46" s="4"/>
      <c r="Z46" s="4"/>
      <c r="AA46" s="4"/>
    </row>
    <row r="47" spans="1:36" s="67" customFormat="1" ht="12" customHeight="1">
      <c r="A47" s="64"/>
      <c r="B47" s="125" t="s">
        <v>213</v>
      </c>
      <c r="C47" s="64"/>
      <c r="D47" s="64">
        <v>417481</v>
      </c>
      <c r="E47" s="64"/>
      <c r="F47" s="64">
        <v>68277</v>
      </c>
      <c r="G47" s="64"/>
      <c r="H47" s="64">
        <v>15972</v>
      </c>
      <c r="I47" s="64"/>
      <c r="J47" s="64">
        <v>127749</v>
      </c>
      <c r="K47" s="64"/>
      <c r="L47" s="64">
        <v>1303</v>
      </c>
      <c r="M47" s="64"/>
      <c r="N47" s="64">
        <v>2443</v>
      </c>
      <c r="O47" s="64"/>
      <c r="P47" s="64">
        <v>125306</v>
      </c>
      <c r="Q47" s="64"/>
      <c r="R47" s="64">
        <v>545230</v>
      </c>
      <c r="S47" s="64"/>
      <c r="T47" s="64">
        <v>381738</v>
      </c>
      <c r="U47" s="64"/>
      <c r="V47" s="64">
        <v>929</v>
      </c>
      <c r="W47" s="64"/>
      <c r="X47" s="64"/>
      <c r="Y47" s="64"/>
      <c r="Z47" s="64"/>
      <c r="AA47" s="64"/>
      <c r="AB47" s="139"/>
      <c r="AC47" s="139"/>
      <c r="AD47" s="139"/>
      <c r="AE47" s="139"/>
      <c r="AF47" s="139"/>
      <c r="AG47" s="139"/>
      <c r="AH47" s="139"/>
      <c r="AI47" s="139"/>
      <c r="AJ47" s="139"/>
    </row>
    <row r="48" spans="1:36" s="67" customFormat="1" ht="12" customHeight="1">
      <c r="A48" s="64"/>
      <c r="B48" s="64"/>
      <c r="C48" s="64"/>
      <c r="D48" s="66">
        <f>D35-D47</f>
        <v>-135</v>
      </c>
      <c r="E48" s="64"/>
      <c r="F48" s="66">
        <f>F35-F47</f>
        <v>2</v>
      </c>
      <c r="G48" s="64"/>
      <c r="H48" s="66">
        <f>H35-H47</f>
        <v>-19</v>
      </c>
      <c r="I48" s="64"/>
      <c r="J48" s="66">
        <f>J35-J47</f>
        <v>136</v>
      </c>
      <c r="K48" s="64"/>
      <c r="L48" s="66">
        <f>L35-L47</f>
        <v>0</v>
      </c>
      <c r="M48" s="64"/>
      <c r="N48" s="66">
        <f>N35-N47</f>
        <v>-1</v>
      </c>
      <c r="O48" s="64"/>
      <c r="P48" s="66">
        <f>P35-P47</f>
        <v>137</v>
      </c>
      <c r="Q48" s="64"/>
      <c r="R48" s="66">
        <f>R35-R47</f>
        <v>1</v>
      </c>
      <c r="S48" s="64"/>
      <c r="T48" s="66">
        <f>T35-T47</f>
        <v>-30</v>
      </c>
      <c r="U48" s="64"/>
      <c r="V48" s="66">
        <f>V35-V47</f>
        <v>0</v>
      </c>
      <c r="W48" s="64"/>
      <c r="X48" s="64"/>
      <c r="Y48" s="64"/>
      <c r="Z48" s="64"/>
      <c r="AA48" s="64"/>
      <c r="AB48" s="139"/>
      <c r="AC48" s="139"/>
      <c r="AD48" s="139"/>
      <c r="AE48" s="139"/>
      <c r="AF48" s="139"/>
      <c r="AG48" s="139"/>
      <c r="AH48" s="139"/>
      <c r="AI48" s="139"/>
      <c r="AJ48" s="139"/>
    </row>
    <row r="49" spans="4:27" ht="12" customHeight="1">
      <c r="K49" s="4"/>
      <c r="L49" s="4"/>
      <c r="M49" s="4"/>
      <c r="N49" s="4"/>
      <c r="O49" s="4"/>
      <c r="P49" s="4"/>
      <c r="Q49" s="4"/>
      <c r="R49" s="4"/>
      <c r="S49" s="4"/>
      <c r="T49" s="4"/>
      <c r="U49" s="4"/>
      <c r="V49" s="4"/>
      <c r="W49" s="4"/>
      <c r="X49" s="4"/>
      <c r="Y49" s="4"/>
      <c r="Z49" s="4"/>
      <c r="AA49" s="4"/>
    </row>
    <row r="50" spans="4:27" ht="12" customHeight="1">
      <c r="D50" s="46"/>
      <c r="E50" s="46"/>
      <c r="F50" s="46"/>
      <c r="G50" s="46"/>
      <c r="H50" s="46"/>
      <c r="I50" s="46"/>
      <c r="J50" s="46"/>
      <c r="K50" s="46"/>
      <c r="L50" s="46"/>
      <c r="M50" s="46"/>
      <c r="N50" s="46"/>
      <c r="O50" s="46"/>
      <c r="P50" s="46"/>
      <c r="Q50" s="46"/>
      <c r="R50" s="46"/>
      <c r="S50" s="46"/>
      <c r="T50" s="46"/>
      <c r="U50" s="46"/>
      <c r="V50" s="46"/>
      <c r="W50" s="46"/>
      <c r="X50" s="46"/>
      <c r="Y50" s="46"/>
      <c r="Z50" s="46"/>
      <c r="AA50" s="46"/>
    </row>
    <row r="51" spans="4:27" ht="12" customHeight="1">
      <c r="D51" s="46"/>
      <c r="E51" s="46"/>
      <c r="F51" s="46"/>
      <c r="G51" s="46"/>
      <c r="H51" s="46"/>
      <c r="I51" s="46"/>
      <c r="J51" s="46"/>
      <c r="K51" s="46"/>
      <c r="L51" s="46"/>
      <c r="M51" s="46"/>
      <c r="N51" s="46"/>
      <c r="O51" s="46"/>
      <c r="P51" s="46"/>
      <c r="Q51" s="46"/>
      <c r="R51" s="46"/>
      <c r="S51" s="46"/>
      <c r="T51" s="46"/>
      <c r="U51" s="46"/>
      <c r="V51" s="46"/>
      <c r="W51" s="46"/>
      <c r="X51" s="46"/>
      <c r="Y51" s="46"/>
      <c r="Z51" s="46"/>
      <c r="AA51" s="46"/>
    </row>
    <row r="52" spans="4:27" ht="12" customHeight="1">
      <c r="D52" s="46"/>
      <c r="E52" s="46"/>
      <c r="F52" s="46"/>
      <c r="G52" s="46"/>
      <c r="H52" s="46"/>
      <c r="I52" s="46"/>
      <c r="J52" s="46"/>
      <c r="K52" s="46"/>
      <c r="L52" s="46"/>
      <c r="M52" s="46"/>
      <c r="N52" s="46"/>
      <c r="O52" s="46"/>
      <c r="P52" s="46"/>
      <c r="Q52" s="46"/>
      <c r="R52" s="46"/>
      <c r="S52" s="46"/>
      <c r="T52" s="46"/>
      <c r="U52" s="46"/>
      <c r="V52" s="46"/>
      <c r="W52" s="46"/>
      <c r="X52" s="46"/>
      <c r="Y52" s="46"/>
      <c r="Z52" s="46"/>
      <c r="AA52" s="46"/>
    </row>
    <row r="53" spans="4:27" ht="12" customHeight="1">
      <c r="D53" s="46"/>
      <c r="E53" s="46"/>
      <c r="F53" s="46"/>
      <c r="G53" s="46"/>
      <c r="H53" s="46"/>
      <c r="I53" s="46"/>
      <c r="J53" s="46"/>
      <c r="K53" s="46"/>
      <c r="L53" s="46"/>
      <c r="M53" s="46"/>
      <c r="N53" s="46"/>
      <c r="O53" s="46"/>
      <c r="P53" s="46"/>
      <c r="Q53" s="46"/>
      <c r="R53" s="46"/>
      <c r="S53" s="46"/>
      <c r="T53" s="46"/>
      <c r="U53" s="46"/>
      <c r="V53" s="46"/>
      <c r="W53" s="46"/>
      <c r="X53" s="46"/>
      <c r="Y53" s="46"/>
      <c r="Z53" s="46"/>
      <c r="AA53" s="46"/>
    </row>
    <row r="145" spans="2:9" ht="12" customHeight="1">
      <c r="B145" s="1"/>
      <c r="C145" s="1"/>
      <c r="D145" s="1"/>
      <c r="E145" s="1"/>
      <c r="F145" s="1"/>
      <c r="G145" s="1"/>
      <c r="H145" s="1"/>
      <c r="I145" s="1"/>
    </row>
    <row r="146" spans="2:9" ht="12" customHeight="1">
      <c r="B146" s="1"/>
      <c r="C146" s="1"/>
      <c r="D146" s="1"/>
      <c r="E146" s="1"/>
      <c r="F146" s="1"/>
      <c r="G146" s="1"/>
      <c r="H146" s="1"/>
      <c r="I146" s="1"/>
    </row>
    <row r="147" spans="2:9" ht="12" customHeight="1">
      <c r="B147" s="1"/>
      <c r="C147" s="1"/>
      <c r="D147" s="1"/>
      <c r="E147" s="1"/>
      <c r="F147" s="1"/>
      <c r="G147" s="1"/>
      <c r="H147" s="1"/>
      <c r="I147" s="1"/>
    </row>
    <row r="150" spans="2:9" ht="12" customHeight="1">
      <c r="B150" s="1"/>
      <c r="C150" s="1"/>
      <c r="D150" s="1"/>
      <c r="E150" s="1"/>
      <c r="F150" s="1"/>
      <c r="G150" s="1"/>
      <c r="H150" s="1"/>
      <c r="I150"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67" spans="2:9" ht="12" customHeight="1">
      <c r="B167" s="1"/>
      <c r="C167" s="1"/>
      <c r="D167" s="1"/>
      <c r="E167" s="1"/>
      <c r="F167" s="1"/>
      <c r="G167" s="1"/>
      <c r="H167" s="1"/>
      <c r="I167" s="1"/>
    </row>
    <row r="168" spans="2:9" ht="12" customHeight="1">
      <c r="B168" s="1"/>
      <c r="C168" s="1"/>
      <c r="D168" s="1"/>
      <c r="E168" s="1"/>
      <c r="F168" s="1"/>
      <c r="G168" s="1"/>
      <c r="H168" s="1"/>
      <c r="I168" s="1"/>
    </row>
    <row r="169" spans="2:9" ht="12" customHeight="1">
      <c r="B169" s="1"/>
      <c r="C169" s="1"/>
      <c r="D169" s="1"/>
      <c r="E169" s="1"/>
      <c r="F169" s="1"/>
      <c r="G169" s="1"/>
      <c r="H169" s="1"/>
      <c r="I169" s="1"/>
    </row>
    <row r="172" spans="2:9" ht="12" customHeight="1">
      <c r="B172" s="1"/>
      <c r="C172" s="1"/>
      <c r="D172" s="1"/>
      <c r="E172" s="1"/>
      <c r="F172" s="1"/>
      <c r="G172" s="1"/>
      <c r="H172" s="1"/>
      <c r="I172"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1:9" ht="12" customHeight="1">
      <c r="B177" s="1"/>
      <c r="C177" s="1"/>
      <c r="D177" s="1"/>
      <c r="E177" s="1"/>
      <c r="F177" s="1"/>
      <c r="G177" s="1"/>
      <c r="H177" s="1"/>
      <c r="I177" s="1"/>
    </row>
    <row r="178" spans="1:9" ht="12" customHeight="1">
      <c r="B178" s="1"/>
      <c r="C178" s="1"/>
      <c r="D178" s="1"/>
      <c r="E178" s="1"/>
      <c r="F178" s="1"/>
      <c r="G178" s="1"/>
      <c r="H178" s="1"/>
      <c r="I178" s="1"/>
    </row>
    <row r="189" spans="1:9" ht="12" customHeight="1">
      <c r="B189" s="1"/>
      <c r="C189" s="1"/>
      <c r="D189" s="1"/>
      <c r="E189" s="1"/>
      <c r="F189" s="1"/>
      <c r="G189" s="1"/>
      <c r="H189" s="1"/>
      <c r="I189" s="1"/>
    </row>
    <row r="190" spans="1:9" ht="12" customHeight="1">
      <c r="B190" s="1"/>
      <c r="C190" s="1"/>
      <c r="D190" s="1"/>
      <c r="E190" s="1"/>
      <c r="F190" s="1"/>
      <c r="G190" s="1"/>
      <c r="H190" s="1"/>
      <c r="I190" s="1"/>
    </row>
    <row r="191" spans="1:9" ht="12" customHeight="1">
      <c r="B191" s="1"/>
      <c r="C191" s="1"/>
      <c r="D191" s="1"/>
      <c r="E191" s="1"/>
      <c r="F191" s="1"/>
      <c r="G191" s="1"/>
      <c r="H191" s="1"/>
      <c r="I191" s="1"/>
    </row>
    <row r="192" spans="1:9" ht="12" customHeight="1">
      <c r="A192" s="1"/>
    </row>
    <row r="193" spans="1:10" ht="12" customHeight="1">
      <c r="A193" s="1"/>
      <c r="J193" s="1"/>
    </row>
    <row r="194" spans="1:10" ht="12" customHeight="1">
      <c r="A194" s="1"/>
      <c r="B194" s="1"/>
      <c r="C194" s="1"/>
      <c r="D194" s="1"/>
      <c r="E194" s="1"/>
      <c r="F194" s="1"/>
      <c r="G194" s="1"/>
      <c r="H194" s="1"/>
      <c r="I194" s="1"/>
      <c r="J194" s="1"/>
    </row>
    <row r="195" spans="1:10" ht="12" customHeight="1">
      <c r="B195" s="1"/>
      <c r="C195" s="1"/>
      <c r="D195" s="1"/>
      <c r="E195" s="1"/>
      <c r="F195" s="1"/>
      <c r="G195" s="1"/>
      <c r="H195" s="1"/>
      <c r="I195" s="1"/>
      <c r="J195" s="1"/>
    </row>
    <row r="196" spans="1:10" ht="12" customHeight="1">
      <c r="B196" s="1"/>
      <c r="C196" s="1"/>
      <c r="D196" s="1"/>
      <c r="E196" s="1"/>
      <c r="F196" s="1"/>
      <c r="G196" s="1"/>
      <c r="H196" s="1"/>
      <c r="I196" s="1"/>
    </row>
    <row r="197" spans="1:10" ht="12" customHeight="1">
      <c r="A197" s="1"/>
      <c r="B197" s="1"/>
      <c r="C197" s="1"/>
      <c r="D197" s="1"/>
      <c r="E197" s="1"/>
      <c r="F197" s="1"/>
      <c r="G197" s="1"/>
      <c r="H197" s="1"/>
      <c r="I197" s="1"/>
    </row>
    <row r="198" spans="1:10" ht="12" customHeight="1">
      <c r="A198" s="1"/>
      <c r="B198" s="1"/>
      <c r="C198" s="1"/>
      <c r="D198" s="1"/>
      <c r="E198" s="1"/>
      <c r="F198" s="1"/>
      <c r="G198" s="1"/>
      <c r="H198" s="1"/>
      <c r="I198" s="1"/>
      <c r="J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J201" s="1"/>
    </row>
    <row r="202" spans="1:10" ht="12" customHeight="1">
      <c r="A202" s="1"/>
      <c r="J202" s="1"/>
    </row>
    <row r="203" spans="1:10" ht="12" customHeight="1">
      <c r="A203" s="1"/>
      <c r="J203" s="1"/>
    </row>
    <row r="204" spans="1:10" ht="12" customHeight="1">
      <c r="J204" s="1"/>
    </row>
    <row r="211" spans="1:10" ht="12" customHeight="1">
      <c r="B211" s="1"/>
      <c r="C211" s="1"/>
      <c r="D211" s="1"/>
      <c r="E211" s="1"/>
      <c r="F211" s="1"/>
      <c r="G211" s="1"/>
      <c r="H211" s="1"/>
      <c r="I211"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A214" s="1"/>
    </row>
    <row r="215" spans="1:10" ht="12" customHeight="1">
      <c r="A215" s="1"/>
      <c r="J215" s="1"/>
    </row>
    <row r="216" spans="1:10" ht="12" customHeight="1">
      <c r="A216" s="1"/>
      <c r="B216" s="1"/>
      <c r="C216" s="1"/>
      <c r="D216" s="1"/>
      <c r="E216" s="1"/>
      <c r="F216" s="1"/>
      <c r="G216" s="1"/>
      <c r="H216" s="1"/>
      <c r="I216" s="1"/>
      <c r="J216" s="1"/>
    </row>
    <row r="217" spans="1:10" ht="12" customHeight="1">
      <c r="B217" s="1"/>
      <c r="C217" s="1"/>
      <c r="D217" s="1"/>
      <c r="E217" s="1"/>
      <c r="F217" s="1"/>
      <c r="G217" s="1"/>
      <c r="H217" s="1"/>
      <c r="I217" s="1"/>
      <c r="J217" s="1"/>
    </row>
    <row r="218" spans="1:10" ht="12" customHeight="1">
      <c r="B218" s="1"/>
      <c r="C218" s="1"/>
      <c r="D218" s="1"/>
      <c r="E218" s="1"/>
      <c r="F218" s="1"/>
      <c r="G218" s="1"/>
      <c r="H218" s="1"/>
      <c r="I218" s="1"/>
    </row>
    <row r="219" spans="1:10" ht="12" customHeight="1">
      <c r="A219" s="1"/>
      <c r="B219" s="1"/>
      <c r="C219" s="1"/>
      <c r="D219" s="1"/>
      <c r="E219" s="1"/>
      <c r="F219" s="1"/>
      <c r="G219" s="1"/>
      <c r="H219" s="1"/>
      <c r="I219" s="1"/>
    </row>
    <row r="220" spans="1:10" ht="12" customHeight="1">
      <c r="A220" s="1"/>
      <c r="B220" s="1"/>
      <c r="C220" s="1"/>
      <c r="D220" s="1"/>
      <c r="E220" s="1"/>
      <c r="F220" s="1"/>
      <c r="G220" s="1"/>
      <c r="H220" s="1"/>
      <c r="I220" s="1"/>
      <c r="J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J223" s="1"/>
    </row>
    <row r="224" spans="1:10" ht="12" customHeight="1">
      <c r="A224" s="1"/>
      <c r="J224" s="1"/>
    </row>
    <row r="225" spans="1:10" ht="12" customHeight="1">
      <c r="A225" s="1"/>
      <c r="J225" s="1"/>
    </row>
    <row r="226" spans="1:10" ht="12" customHeight="1">
      <c r="J226" s="1"/>
    </row>
    <row r="233" spans="1:10" ht="12" customHeight="1">
      <c r="B233" s="1"/>
      <c r="C233" s="1"/>
      <c r="D233" s="1"/>
      <c r="E233" s="1"/>
      <c r="F233" s="1"/>
      <c r="G233" s="1"/>
      <c r="H233" s="1"/>
      <c r="I233"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A236" s="1"/>
    </row>
    <row r="237" spans="1:10" ht="12" customHeight="1">
      <c r="A237" s="1"/>
      <c r="J237" s="1"/>
    </row>
    <row r="238" spans="1:10" ht="12" customHeight="1">
      <c r="A238" s="1"/>
      <c r="B238" s="1"/>
      <c r="C238" s="1"/>
      <c r="D238" s="1"/>
      <c r="E238" s="1"/>
      <c r="F238" s="1"/>
      <c r="G238" s="1"/>
      <c r="H238" s="1"/>
      <c r="I238" s="1"/>
      <c r="J238" s="1"/>
    </row>
    <row r="239" spans="1:10" ht="12" customHeight="1">
      <c r="B239" s="1"/>
      <c r="C239" s="1"/>
      <c r="D239" s="1"/>
      <c r="E239" s="1"/>
      <c r="F239" s="1"/>
      <c r="G239" s="1"/>
      <c r="H239" s="1"/>
      <c r="I239" s="1"/>
      <c r="J239" s="1"/>
    </row>
    <row r="240" spans="1:10" ht="12" customHeight="1">
      <c r="B240" s="1"/>
      <c r="C240" s="1"/>
      <c r="D240" s="1"/>
      <c r="E240" s="1"/>
      <c r="F240" s="1"/>
      <c r="G240" s="1"/>
      <c r="H240" s="1"/>
      <c r="I240" s="1"/>
    </row>
    <row r="241" spans="1:10" ht="12" customHeight="1">
      <c r="A241" s="1"/>
      <c r="B241" s="1"/>
      <c r="C241" s="1"/>
      <c r="D241" s="1"/>
      <c r="E241" s="1"/>
      <c r="F241" s="1"/>
      <c r="G241" s="1"/>
      <c r="H241" s="1"/>
      <c r="I241" s="1"/>
    </row>
    <row r="242" spans="1:10" ht="12" customHeight="1">
      <c r="A242" s="1"/>
      <c r="B242" s="1"/>
      <c r="C242" s="1"/>
      <c r="D242" s="1"/>
      <c r="E242" s="1"/>
      <c r="F242" s="1"/>
      <c r="G242" s="1"/>
      <c r="H242" s="1"/>
      <c r="I242" s="1"/>
      <c r="J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J245" s="1"/>
    </row>
    <row r="246" spans="1:10" ht="12" customHeight="1">
      <c r="A246" s="1"/>
      <c r="J246" s="1"/>
    </row>
    <row r="247" spans="1:10" ht="12" customHeight="1">
      <c r="A247" s="1"/>
      <c r="J247" s="1"/>
    </row>
    <row r="248" spans="1:10" ht="12" customHeight="1">
      <c r="J248" s="1"/>
    </row>
    <row r="258" spans="1:10" ht="12" customHeight="1">
      <c r="A258" s="1"/>
    </row>
    <row r="259" spans="1:10" ht="12" customHeight="1">
      <c r="A259" s="1"/>
      <c r="J259" s="1"/>
    </row>
    <row r="260" spans="1:10" ht="12" customHeight="1">
      <c r="A260" s="1"/>
      <c r="J260" s="1"/>
    </row>
    <row r="261" spans="1:10" ht="12" customHeight="1">
      <c r="J261" s="1"/>
    </row>
    <row r="263" spans="1:10" ht="12" customHeight="1">
      <c r="A263" s="1"/>
    </row>
    <row r="264" spans="1:10" ht="12" customHeight="1">
      <c r="A264" s="1"/>
      <c r="J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J270" s="1"/>
    </row>
    <row r="280" spans="1:10" ht="12" customHeight="1">
      <c r="A280" s="1"/>
    </row>
    <row r="281" spans="1:10" ht="12" customHeight="1">
      <c r="A281" s="1"/>
      <c r="J281" s="1"/>
    </row>
    <row r="282" spans="1:10" ht="12" customHeight="1">
      <c r="A282" s="1"/>
      <c r="J282" s="1"/>
    </row>
    <row r="283" spans="1:10" ht="12" customHeight="1">
      <c r="J283" s="1"/>
    </row>
    <row r="285" spans="1:10" ht="12" customHeight="1">
      <c r="A285" s="1"/>
    </row>
    <row r="286" spans="1:10" ht="12" customHeight="1">
      <c r="A286" s="1"/>
      <c r="J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J292" s="1"/>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59055118110236227" right="0" top="0.59055118110236227" bottom="0" header="0" footer="0"/>
  <pageSetup paperSize="9" scale="95" orientation="landscape" horizontalDpi="4294967294" r:id="rId1"/>
  <headerFooter alignWithMargins="0"/>
  <ignoredErrors>
    <ignoredError sqref="B9:C30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workbookViewId="0">
      <pane xSplit="3" ySplit="7" topLeftCell="D305" activePane="bottomRight" state="frozen"/>
      <selection pane="topRight" activeCell="D1" sqref="D1"/>
      <selection pane="bottomLeft" activeCell="A8" sqref="A8"/>
      <selection pane="bottomRight" activeCell="U338" sqref="U338"/>
    </sheetView>
  </sheetViews>
  <sheetFormatPr defaultColWidth="9" defaultRowHeight="12" customHeight="1"/>
  <cols>
    <col min="1" max="1" width="5.625" style="4" customWidth="1"/>
    <col min="2" max="2" width="7.625" style="4" customWidth="1"/>
    <col min="3" max="3" width="10.625" style="41" customWidth="1"/>
    <col min="4" max="4" width="8.625" style="4" customWidth="1"/>
    <col min="5" max="5" width="10.625" style="4" customWidth="1"/>
    <col min="6" max="6" width="7.625" style="4" customWidth="1"/>
    <col min="7" max="7" width="10.625" style="4" customWidth="1"/>
    <col min="8" max="8" width="7.625" style="4" customWidth="1"/>
    <col min="9" max="9" width="10.625" style="4" customWidth="1"/>
    <col min="10" max="10" width="8.125" style="4" customWidth="1"/>
    <col min="11" max="11" width="10.625" style="3" customWidth="1"/>
    <col min="12" max="12" width="7.625" style="3" customWidth="1"/>
    <col min="13" max="13" width="10.625" style="16" customWidth="1"/>
    <col min="14" max="14" width="7.625" style="16" customWidth="1"/>
    <col min="15" max="17" width="10.625" style="16" customWidth="1"/>
    <col min="18" max="18" width="8.125" style="16" customWidth="1"/>
    <col min="19" max="19" width="10.625" style="16" customWidth="1"/>
    <col min="20" max="20" width="7.625" style="16" customWidth="1"/>
    <col min="21" max="21" width="10.625" style="16" customWidth="1"/>
    <col min="22" max="22" width="7.625" style="16" customWidth="1"/>
    <col min="23" max="23" width="10.625" style="16" customWidth="1"/>
    <col min="24" max="24" width="8.375" style="16" customWidth="1"/>
    <col min="25" max="25" width="10.625" style="16" customWidth="1"/>
    <col min="26" max="26" width="7.625" style="16" customWidth="1"/>
    <col min="27" max="27" width="10.625" style="16" customWidth="1"/>
    <col min="28" max="28" width="9" style="4" customWidth="1"/>
    <col min="29" max="29" width="9" style="71"/>
    <col min="30" max="30" width="9" style="3"/>
    <col min="31" max="31" width="9" style="71"/>
    <col min="32" max="16384" width="9" style="3"/>
  </cols>
  <sheetData>
    <row r="1" spans="1:31" s="5" customFormat="1" ht="12" customHeight="1">
      <c r="A1" s="6"/>
      <c r="B1" s="4"/>
      <c r="C1" s="41"/>
      <c r="D1" s="62"/>
      <c r="E1" s="62"/>
      <c r="F1" s="62"/>
      <c r="G1" s="62"/>
      <c r="H1" s="63"/>
      <c r="I1" s="62"/>
      <c r="J1" s="62"/>
      <c r="K1" s="62"/>
      <c r="L1" s="62"/>
      <c r="M1" s="16"/>
      <c r="N1" s="16"/>
      <c r="O1" s="16"/>
      <c r="P1" s="16"/>
      <c r="Q1" s="16"/>
      <c r="R1" s="16"/>
      <c r="S1" s="16"/>
      <c r="T1" s="16"/>
      <c r="U1" s="16"/>
      <c r="V1" s="16"/>
      <c r="W1" s="16"/>
      <c r="X1" s="16"/>
      <c r="Y1" s="16"/>
      <c r="Z1" s="16"/>
      <c r="AA1" s="16"/>
      <c r="AB1" s="6"/>
      <c r="AC1" s="72"/>
      <c r="AE1" s="72"/>
    </row>
    <row r="2" spans="1:31" s="5" customFormat="1" ht="15" customHeight="1">
      <c r="A2" s="6"/>
      <c r="B2" s="12" t="s">
        <v>161</v>
      </c>
      <c r="C2" s="42"/>
      <c r="D2" s="62"/>
      <c r="E2" s="62"/>
      <c r="F2" s="63"/>
      <c r="G2" s="63"/>
      <c r="H2" s="63"/>
      <c r="I2" s="198"/>
      <c r="J2" s="198"/>
      <c r="K2" s="62"/>
      <c r="L2" s="62"/>
      <c r="M2" s="13"/>
      <c r="N2" s="13"/>
      <c r="O2" s="13"/>
      <c r="P2" s="13"/>
      <c r="Q2" s="13"/>
      <c r="R2" s="13"/>
      <c r="S2" s="13"/>
      <c r="T2" s="13"/>
      <c r="U2" s="13"/>
      <c r="V2" s="13"/>
      <c r="W2" s="13"/>
      <c r="X2" s="13"/>
      <c r="Y2" s="13"/>
      <c r="Z2" s="13"/>
      <c r="AA2" s="13"/>
      <c r="AB2" s="6"/>
      <c r="AC2" s="72"/>
      <c r="AE2" s="72"/>
    </row>
    <row r="3" spans="1:31" s="5" customFormat="1" ht="12" customHeight="1">
      <c r="A3" s="6"/>
      <c r="B3" s="15"/>
      <c r="C3" s="43"/>
      <c r="D3" s="126"/>
      <c r="E3" s="62"/>
      <c r="F3" s="63"/>
      <c r="G3" s="63"/>
      <c r="H3" s="63"/>
      <c r="I3" s="198"/>
      <c r="J3" s="198"/>
      <c r="K3" s="62"/>
      <c r="L3" s="62"/>
      <c r="M3" s="16"/>
      <c r="N3" s="16"/>
      <c r="O3" s="16"/>
      <c r="P3" s="16"/>
      <c r="Q3" s="16"/>
      <c r="R3" s="16"/>
      <c r="S3" s="45"/>
      <c r="T3" s="16"/>
      <c r="U3" s="16"/>
      <c r="V3" s="16"/>
      <c r="W3" s="16"/>
      <c r="X3" s="16"/>
      <c r="Y3" s="16"/>
      <c r="Z3" s="16"/>
      <c r="AA3" s="16"/>
      <c r="AB3" s="6"/>
      <c r="AC3" s="72"/>
      <c r="AE3" s="72"/>
    </row>
    <row r="4" spans="1:31" ht="12" customHeight="1">
      <c r="A4" s="3"/>
      <c r="B4" s="2"/>
      <c r="C4" s="127"/>
      <c r="D4" s="128"/>
      <c r="E4" s="61"/>
      <c r="F4" s="61"/>
      <c r="G4" s="61"/>
      <c r="H4" s="61"/>
      <c r="I4" s="61"/>
      <c r="J4" s="61"/>
      <c r="K4" s="61"/>
      <c r="L4" s="61"/>
      <c r="AA4" s="18" t="s">
        <v>62</v>
      </c>
      <c r="AB4" s="3"/>
    </row>
    <row r="5" spans="1:31" ht="12" customHeight="1">
      <c r="A5" s="3"/>
      <c r="B5" s="186" t="s">
        <v>60</v>
      </c>
      <c r="C5" s="187"/>
      <c r="D5" s="192" t="s">
        <v>18</v>
      </c>
      <c r="E5" s="193"/>
      <c r="F5" s="195"/>
      <c r="G5" s="196"/>
      <c r="H5" s="196"/>
      <c r="I5" s="196"/>
      <c r="J5" s="181" t="s">
        <v>19</v>
      </c>
      <c r="K5" s="197"/>
      <c r="L5" s="195"/>
      <c r="M5" s="196"/>
      <c r="N5" s="196"/>
      <c r="O5" s="196"/>
      <c r="P5" s="196"/>
      <c r="Q5" s="196"/>
      <c r="R5" s="181" t="s">
        <v>20</v>
      </c>
      <c r="S5" s="181"/>
      <c r="T5" s="173" t="s">
        <v>210</v>
      </c>
      <c r="U5" s="173"/>
      <c r="V5" s="173" t="s">
        <v>211</v>
      </c>
      <c r="W5" s="173"/>
      <c r="X5" s="199" t="s">
        <v>0</v>
      </c>
      <c r="Y5" s="176"/>
      <c r="Z5" s="176" t="s">
        <v>1</v>
      </c>
      <c r="AA5" s="179"/>
      <c r="AB5" s="3"/>
    </row>
    <row r="6" spans="1:31" ht="12" customHeight="1">
      <c r="A6" s="3"/>
      <c r="B6" s="201"/>
      <c r="C6" s="189"/>
      <c r="D6" s="194"/>
      <c r="E6" s="175"/>
      <c r="F6" s="174" t="s">
        <v>2</v>
      </c>
      <c r="G6" s="175"/>
      <c r="H6" s="174" t="s">
        <v>21</v>
      </c>
      <c r="I6" s="175"/>
      <c r="J6" s="182"/>
      <c r="K6" s="183"/>
      <c r="L6" s="174" t="s">
        <v>2</v>
      </c>
      <c r="M6" s="175"/>
      <c r="N6" s="184" t="s">
        <v>162</v>
      </c>
      <c r="O6" s="185"/>
      <c r="P6" s="174" t="s">
        <v>28</v>
      </c>
      <c r="Q6" s="175"/>
      <c r="R6" s="182"/>
      <c r="S6" s="183"/>
      <c r="T6" s="174"/>
      <c r="U6" s="175"/>
      <c r="V6" s="174"/>
      <c r="W6" s="175"/>
      <c r="X6" s="200"/>
      <c r="Y6" s="178"/>
      <c r="Z6" s="177"/>
      <c r="AA6" s="180"/>
      <c r="AB6" s="3"/>
    </row>
    <row r="7" spans="1:31" ht="12" customHeight="1">
      <c r="A7" s="3"/>
      <c r="B7" s="190"/>
      <c r="C7" s="191"/>
      <c r="D7" s="19"/>
      <c r="E7" s="20" t="s">
        <v>165</v>
      </c>
      <c r="F7" s="21"/>
      <c r="G7" s="20" t="s">
        <v>165</v>
      </c>
      <c r="H7" s="21"/>
      <c r="I7" s="20" t="s">
        <v>167</v>
      </c>
      <c r="J7" s="21"/>
      <c r="K7" s="20" t="s">
        <v>167</v>
      </c>
      <c r="L7" s="21"/>
      <c r="M7" s="20" t="s">
        <v>167</v>
      </c>
      <c r="N7" s="47"/>
      <c r="O7" s="20" t="s">
        <v>167</v>
      </c>
      <c r="P7" s="21"/>
      <c r="Q7" s="20" t="s">
        <v>167</v>
      </c>
      <c r="R7" s="21"/>
      <c r="S7" s="20" t="s">
        <v>167</v>
      </c>
      <c r="T7" s="22"/>
      <c r="U7" s="20" t="s">
        <v>167</v>
      </c>
      <c r="V7" s="22"/>
      <c r="W7" s="20" t="s">
        <v>167</v>
      </c>
      <c r="X7" s="40"/>
      <c r="Y7" s="20" t="s">
        <v>167</v>
      </c>
      <c r="Z7" s="40"/>
      <c r="AA7" s="23" t="s">
        <v>167</v>
      </c>
      <c r="AB7" s="3"/>
    </row>
    <row r="8" spans="1:31" ht="12" hidden="1" customHeight="1">
      <c r="A8" s="3"/>
      <c r="B8" s="48" t="s">
        <v>63</v>
      </c>
      <c r="C8" s="49" t="s">
        <v>160</v>
      </c>
      <c r="D8" s="117">
        <v>29029</v>
      </c>
      <c r="E8" s="118" t="s">
        <v>64</v>
      </c>
      <c r="F8" s="118"/>
      <c r="G8" s="118"/>
      <c r="H8" s="118"/>
      <c r="I8" s="118"/>
      <c r="J8" s="118">
        <v>2952</v>
      </c>
      <c r="K8" s="118" t="s">
        <v>64</v>
      </c>
      <c r="L8" s="118"/>
      <c r="M8" s="118"/>
      <c r="N8" s="118"/>
      <c r="O8" s="118"/>
      <c r="P8" s="118"/>
      <c r="Q8" s="118"/>
      <c r="R8" s="118">
        <v>31981</v>
      </c>
      <c r="S8" s="118" t="s">
        <v>64</v>
      </c>
      <c r="T8" s="118">
        <v>13389</v>
      </c>
      <c r="U8" s="118" t="s">
        <v>64</v>
      </c>
      <c r="V8" s="118">
        <v>33</v>
      </c>
      <c r="W8" s="118" t="s">
        <v>64</v>
      </c>
      <c r="X8" s="118">
        <f>V8-T8</f>
        <v>-13356</v>
      </c>
      <c r="Y8" s="118" t="s">
        <v>64</v>
      </c>
      <c r="Z8" s="118">
        <f>R8+X8</f>
        <v>18625</v>
      </c>
      <c r="AA8" s="120" t="s">
        <v>64</v>
      </c>
      <c r="AB8" s="3"/>
    </row>
    <row r="9" spans="1:31" ht="12" hidden="1" customHeight="1">
      <c r="A9" s="3"/>
      <c r="B9" s="36" t="s">
        <v>65</v>
      </c>
      <c r="C9" s="50" t="s">
        <v>66</v>
      </c>
      <c r="D9" s="82">
        <v>28815</v>
      </c>
      <c r="E9" s="85" t="s">
        <v>64</v>
      </c>
      <c r="F9" s="85"/>
      <c r="G9" s="85"/>
      <c r="H9" s="85"/>
      <c r="I9" s="85"/>
      <c r="J9" s="85">
        <v>3072</v>
      </c>
      <c r="K9" s="85" t="s">
        <v>64</v>
      </c>
      <c r="L9" s="85"/>
      <c r="M9" s="85"/>
      <c r="N9" s="85"/>
      <c r="O9" s="85"/>
      <c r="P9" s="85"/>
      <c r="Q9" s="85"/>
      <c r="R9" s="85">
        <v>31887</v>
      </c>
      <c r="S9" s="85" t="s">
        <v>64</v>
      </c>
      <c r="T9" s="85">
        <v>13166</v>
      </c>
      <c r="U9" s="85" t="s">
        <v>64</v>
      </c>
      <c r="V9" s="85">
        <v>21</v>
      </c>
      <c r="W9" s="85" t="s">
        <v>64</v>
      </c>
      <c r="X9" s="85">
        <f t="shared" ref="X9:X72" si="0">V9-T9</f>
        <v>-13145</v>
      </c>
      <c r="Y9" s="85" t="s">
        <v>64</v>
      </c>
      <c r="Z9" s="85">
        <f t="shared" ref="Z9:Z72" si="1">R9+X9</f>
        <v>18742</v>
      </c>
      <c r="AA9" s="121" t="s">
        <v>64</v>
      </c>
      <c r="AB9" s="3"/>
    </row>
    <row r="10" spans="1:31" ht="12" hidden="1" customHeight="1">
      <c r="A10" s="3"/>
      <c r="B10" s="36" t="s">
        <v>67</v>
      </c>
      <c r="C10" s="50" t="s">
        <v>68</v>
      </c>
      <c r="D10" s="82">
        <v>29134</v>
      </c>
      <c r="E10" s="85" t="s">
        <v>64</v>
      </c>
      <c r="F10" s="85"/>
      <c r="G10" s="85"/>
      <c r="H10" s="85"/>
      <c r="I10" s="85"/>
      <c r="J10" s="85">
        <v>3012</v>
      </c>
      <c r="K10" s="85" t="s">
        <v>64</v>
      </c>
      <c r="L10" s="85"/>
      <c r="M10" s="85"/>
      <c r="N10" s="85"/>
      <c r="O10" s="85"/>
      <c r="P10" s="85"/>
      <c r="Q10" s="85"/>
      <c r="R10" s="85">
        <v>32146</v>
      </c>
      <c r="S10" s="85" t="s">
        <v>64</v>
      </c>
      <c r="T10" s="85">
        <v>13453</v>
      </c>
      <c r="U10" s="85" t="s">
        <v>64</v>
      </c>
      <c r="V10" s="85">
        <v>30</v>
      </c>
      <c r="W10" s="85" t="s">
        <v>64</v>
      </c>
      <c r="X10" s="85">
        <f t="shared" si="0"/>
        <v>-13423</v>
      </c>
      <c r="Y10" s="85" t="s">
        <v>64</v>
      </c>
      <c r="Z10" s="85">
        <f t="shared" si="1"/>
        <v>18723</v>
      </c>
      <c r="AA10" s="121" t="s">
        <v>64</v>
      </c>
      <c r="AB10" s="3"/>
    </row>
    <row r="11" spans="1:31" ht="12" hidden="1" customHeight="1">
      <c r="A11" s="3"/>
      <c r="B11" s="36" t="s">
        <v>69</v>
      </c>
      <c r="C11" s="50" t="s">
        <v>70</v>
      </c>
      <c r="D11" s="82">
        <v>29912</v>
      </c>
      <c r="E11" s="85" t="s">
        <v>64</v>
      </c>
      <c r="F11" s="85"/>
      <c r="G11" s="85"/>
      <c r="H11" s="85"/>
      <c r="I11" s="85"/>
      <c r="J11" s="85">
        <v>3345</v>
      </c>
      <c r="K11" s="85" t="s">
        <v>64</v>
      </c>
      <c r="L11" s="85"/>
      <c r="M11" s="85"/>
      <c r="N11" s="85"/>
      <c r="O11" s="85"/>
      <c r="P11" s="85"/>
      <c r="Q11" s="85"/>
      <c r="R11" s="85">
        <v>33257</v>
      </c>
      <c r="S11" s="85" t="s">
        <v>64</v>
      </c>
      <c r="T11" s="85">
        <v>14404</v>
      </c>
      <c r="U11" s="85" t="s">
        <v>64</v>
      </c>
      <c r="V11" s="85">
        <v>35</v>
      </c>
      <c r="W11" s="85" t="s">
        <v>64</v>
      </c>
      <c r="X11" s="85">
        <f t="shared" si="0"/>
        <v>-14369</v>
      </c>
      <c r="Y11" s="85" t="s">
        <v>64</v>
      </c>
      <c r="Z11" s="85">
        <f t="shared" si="1"/>
        <v>18888</v>
      </c>
      <c r="AA11" s="121" t="s">
        <v>64</v>
      </c>
      <c r="AB11" s="3"/>
    </row>
    <row r="12" spans="1:31" ht="12" hidden="1" customHeight="1">
      <c r="A12" s="3"/>
      <c r="B12" s="36" t="s">
        <v>71</v>
      </c>
      <c r="C12" s="50" t="s">
        <v>72</v>
      </c>
      <c r="D12" s="82">
        <v>27504</v>
      </c>
      <c r="E12" s="85" t="s">
        <v>64</v>
      </c>
      <c r="F12" s="85"/>
      <c r="G12" s="85"/>
      <c r="H12" s="85"/>
      <c r="I12" s="85"/>
      <c r="J12" s="85">
        <v>2676</v>
      </c>
      <c r="K12" s="85" t="s">
        <v>64</v>
      </c>
      <c r="L12" s="85"/>
      <c r="M12" s="85"/>
      <c r="N12" s="85"/>
      <c r="O12" s="85"/>
      <c r="P12" s="85"/>
      <c r="Q12" s="85"/>
      <c r="R12" s="85">
        <v>30180</v>
      </c>
      <c r="S12" s="85" t="s">
        <v>64</v>
      </c>
      <c r="T12" s="85">
        <v>13362</v>
      </c>
      <c r="U12" s="85" t="s">
        <v>64</v>
      </c>
      <c r="V12" s="85">
        <v>38</v>
      </c>
      <c r="W12" s="85" t="s">
        <v>64</v>
      </c>
      <c r="X12" s="85">
        <f t="shared" si="0"/>
        <v>-13324</v>
      </c>
      <c r="Y12" s="85" t="s">
        <v>64</v>
      </c>
      <c r="Z12" s="85">
        <f t="shared" si="1"/>
        <v>16856</v>
      </c>
      <c r="AA12" s="121" t="s">
        <v>64</v>
      </c>
      <c r="AB12" s="3"/>
    </row>
    <row r="13" spans="1:31" ht="12" hidden="1" customHeight="1">
      <c r="A13" s="3"/>
      <c r="B13" s="36" t="s">
        <v>73</v>
      </c>
      <c r="C13" s="50" t="s">
        <v>74</v>
      </c>
      <c r="D13" s="82">
        <v>28934</v>
      </c>
      <c r="E13" s="85" t="s">
        <v>64</v>
      </c>
      <c r="F13" s="85"/>
      <c r="G13" s="85"/>
      <c r="H13" s="85"/>
      <c r="I13" s="85"/>
      <c r="J13" s="85">
        <v>2718</v>
      </c>
      <c r="K13" s="85" t="s">
        <v>64</v>
      </c>
      <c r="L13" s="85"/>
      <c r="M13" s="85"/>
      <c r="N13" s="85"/>
      <c r="O13" s="85"/>
      <c r="P13" s="85"/>
      <c r="Q13" s="85"/>
      <c r="R13" s="85">
        <v>31652</v>
      </c>
      <c r="S13" s="85" t="s">
        <v>64</v>
      </c>
      <c r="T13" s="85">
        <v>13457</v>
      </c>
      <c r="U13" s="85" t="s">
        <v>64</v>
      </c>
      <c r="V13" s="85">
        <v>41</v>
      </c>
      <c r="W13" s="85" t="s">
        <v>64</v>
      </c>
      <c r="X13" s="85">
        <f t="shared" si="0"/>
        <v>-13416</v>
      </c>
      <c r="Y13" s="85" t="s">
        <v>64</v>
      </c>
      <c r="Z13" s="85">
        <f t="shared" si="1"/>
        <v>18236</v>
      </c>
      <c r="AA13" s="121" t="s">
        <v>64</v>
      </c>
      <c r="AB13" s="3"/>
    </row>
    <row r="14" spans="1:31" ht="12" hidden="1" customHeight="1">
      <c r="A14" s="3"/>
      <c r="B14" s="36" t="s">
        <v>75</v>
      </c>
      <c r="C14" s="50" t="s">
        <v>76</v>
      </c>
      <c r="D14" s="82">
        <v>29084</v>
      </c>
      <c r="E14" s="85" t="s">
        <v>64</v>
      </c>
      <c r="F14" s="85"/>
      <c r="G14" s="85"/>
      <c r="H14" s="85"/>
      <c r="I14" s="85"/>
      <c r="J14" s="85">
        <v>2720</v>
      </c>
      <c r="K14" s="85" t="s">
        <v>64</v>
      </c>
      <c r="L14" s="85"/>
      <c r="M14" s="85"/>
      <c r="N14" s="85"/>
      <c r="O14" s="85"/>
      <c r="P14" s="85"/>
      <c r="Q14" s="85"/>
      <c r="R14" s="85">
        <v>31804</v>
      </c>
      <c r="S14" s="85" t="s">
        <v>64</v>
      </c>
      <c r="T14" s="85">
        <v>12809</v>
      </c>
      <c r="U14" s="85" t="s">
        <v>64</v>
      </c>
      <c r="V14" s="85">
        <v>32</v>
      </c>
      <c r="W14" s="85" t="s">
        <v>64</v>
      </c>
      <c r="X14" s="85">
        <f t="shared" si="0"/>
        <v>-12777</v>
      </c>
      <c r="Y14" s="85" t="s">
        <v>64</v>
      </c>
      <c r="Z14" s="85">
        <f t="shared" si="1"/>
        <v>19027</v>
      </c>
      <c r="AA14" s="121" t="s">
        <v>64</v>
      </c>
      <c r="AB14" s="3"/>
    </row>
    <row r="15" spans="1:31" ht="12" hidden="1" customHeight="1">
      <c r="A15" s="3"/>
      <c r="B15" s="36" t="s">
        <v>77</v>
      </c>
      <c r="C15" s="50" t="s">
        <v>78</v>
      </c>
      <c r="D15" s="82">
        <v>27882</v>
      </c>
      <c r="E15" s="85" t="s">
        <v>64</v>
      </c>
      <c r="F15" s="85"/>
      <c r="G15" s="85"/>
      <c r="H15" s="85"/>
      <c r="I15" s="85"/>
      <c r="J15" s="85">
        <v>2401</v>
      </c>
      <c r="K15" s="85" t="s">
        <v>64</v>
      </c>
      <c r="L15" s="85"/>
      <c r="M15" s="85"/>
      <c r="N15" s="85"/>
      <c r="O15" s="85"/>
      <c r="P15" s="85"/>
      <c r="Q15" s="85"/>
      <c r="R15" s="85">
        <v>30283</v>
      </c>
      <c r="S15" s="85" t="s">
        <v>64</v>
      </c>
      <c r="T15" s="85">
        <v>12313</v>
      </c>
      <c r="U15" s="85" t="s">
        <v>64</v>
      </c>
      <c r="V15" s="85">
        <v>28</v>
      </c>
      <c r="W15" s="85" t="s">
        <v>64</v>
      </c>
      <c r="X15" s="85">
        <f t="shared" si="0"/>
        <v>-12285</v>
      </c>
      <c r="Y15" s="85" t="s">
        <v>64</v>
      </c>
      <c r="Z15" s="85">
        <f t="shared" si="1"/>
        <v>17998</v>
      </c>
      <c r="AA15" s="121" t="s">
        <v>64</v>
      </c>
      <c r="AB15" s="3"/>
    </row>
    <row r="16" spans="1:31" s="39" customFormat="1" ht="12" hidden="1" customHeight="1">
      <c r="B16" s="36" t="s">
        <v>79</v>
      </c>
      <c r="C16" s="50" t="s">
        <v>80</v>
      </c>
      <c r="D16" s="82">
        <v>27704</v>
      </c>
      <c r="E16" s="85" t="s">
        <v>64</v>
      </c>
      <c r="F16" s="85"/>
      <c r="G16" s="85"/>
      <c r="H16" s="85"/>
      <c r="I16" s="85"/>
      <c r="J16" s="85">
        <v>2350</v>
      </c>
      <c r="K16" s="85" t="s">
        <v>64</v>
      </c>
      <c r="L16" s="85"/>
      <c r="M16" s="85"/>
      <c r="N16" s="85"/>
      <c r="O16" s="85"/>
      <c r="P16" s="85"/>
      <c r="Q16" s="85"/>
      <c r="R16" s="85">
        <v>30054</v>
      </c>
      <c r="S16" s="85" t="s">
        <v>64</v>
      </c>
      <c r="T16" s="85">
        <v>12550</v>
      </c>
      <c r="U16" s="85" t="s">
        <v>64</v>
      </c>
      <c r="V16" s="85">
        <v>36</v>
      </c>
      <c r="W16" s="85" t="s">
        <v>64</v>
      </c>
      <c r="X16" s="85">
        <f t="shared" si="0"/>
        <v>-12514</v>
      </c>
      <c r="Y16" s="85" t="s">
        <v>64</v>
      </c>
      <c r="Z16" s="85">
        <f t="shared" si="1"/>
        <v>17540</v>
      </c>
      <c r="AA16" s="121" t="s">
        <v>64</v>
      </c>
      <c r="AC16" s="71"/>
      <c r="AE16" s="71"/>
    </row>
    <row r="17" spans="1:31" s="39" customFormat="1" ht="12" hidden="1" customHeight="1">
      <c r="B17" s="36" t="s">
        <v>81</v>
      </c>
      <c r="C17" s="50" t="s">
        <v>82</v>
      </c>
      <c r="D17" s="82">
        <v>25644</v>
      </c>
      <c r="E17" s="85" t="s">
        <v>64</v>
      </c>
      <c r="F17" s="85"/>
      <c r="G17" s="85"/>
      <c r="H17" s="85"/>
      <c r="I17" s="85"/>
      <c r="J17" s="85">
        <v>2333</v>
      </c>
      <c r="K17" s="85" t="s">
        <v>64</v>
      </c>
      <c r="L17" s="85"/>
      <c r="M17" s="85"/>
      <c r="N17" s="85"/>
      <c r="O17" s="85"/>
      <c r="P17" s="85"/>
      <c r="Q17" s="85"/>
      <c r="R17" s="85">
        <v>27977</v>
      </c>
      <c r="S17" s="85" t="s">
        <v>64</v>
      </c>
      <c r="T17" s="85">
        <v>11098</v>
      </c>
      <c r="U17" s="85" t="s">
        <v>64</v>
      </c>
      <c r="V17" s="85">
        <v>24</v>
      </c>
      <c r="W17" s="85" t="s">
        <v>64</v>
      </c>
      <c r="X17" s="85">
        <f t="shared" si="0"/>
        <v>-11074</v>
      </c>
      <c r="Y17" s="85" t="s">
        <v>64</v>
      </c>
      <c r="Z17" s="85">
        <f t="shared" si="1"/>
        <v>16903</v>
      </c>
      <c r="AA17" s="121" t="s">
        <v>64</v>
      </c>
      <c r="AC17" s="71"/>
      <c r="AE17" s="71"/>
    </row>
    <row r="18" spans="1:31" s="39" customFormat="1" ht="12" hidden="1" customHeight="1">
      <c r="A18" s="4"/>
      <c r="B18" s="36" t="s">
        <v>83</v>
      </c>
      <c r="C18" s="50" t="s">
        <v>84</v>
      </c>
      <c r="D18" s="82">
        <v>25954</v>
      </c>
      <c r="E18" s="85" t="s">
        <v>64</v>
      </c>
      <c r="F18" s="85"/>
      <c r="G18" s="85"/>
      <c r="H18" s="85"/>
      <c r="I18" s="85"/>
      <c r="J18" s="85">
        <v>2235</v>
      </c>
      <c r="K18" s="85" t="s">
        <v>64</v>
      </c>
      <c r="L18" s="85"/>
      <c r="M18" s="85"/>
      <c r="N18" s="85"/>
      <c r="O18" s="85"/>
      <c r="P18" s="85"/>
      <c r="Q18" s="85"/>
      <c r="R18" s="85">
        <v>28189</v>
      </c>
      <c r="S18" s="85" t="s">
        <v>64</v>
      </c>
      <c r="T18" s="85">
        <v>11105</v>
      </c>
      <c r="U18" s="85" t="s">
        <v>64</v>
      </c>
      <c r="V18" s="85">
        <v>25</v>
      </c>
      <c r="W18" s="85" t="s">
        <v>64</v>
      </c>
      <c r="X18" s="85">
        <f t="shared" si="0"/>
        <v>-11080</v>
      </c>
      <c r="Y18" s="85" t="s">
        <v>64</v>
      </c>
      <c r="Z18" s="85">
        <f t="shared" si="1"/>
        <v>17109</v>
      </c>
      <c r="AA18" s="121" t="s">
        <v>64</v>
      </c>
      <c r="AB18" s="4"/>
      <c r="AC18" s="71"/>
      <c r="AE18" s="71"/>
    </row>
    <row r="19" spans="1:31" s="39" customFormat="1" ht="12" hidden="1" customHeight="1">
      <c r="A19" s="4"/>
      <c r="B19" s="37" t="s">
        <v>85</v>
      </c>
      <c r="C19" s="50" t="s">
        <v>86</v>
      </c>
      <c r="D19" s="82">
        <v>28096</v>
      </c>
      <c r="E19" s="85" t="s">
        <v>64</v>
      </c>
      <c r="F19" s="85"/>
      <c r="G19" s="85"/>
      <c r="H19" s="85"/>
      <c r="I19" s="85"/>
      <c r="J19" s="85">
        <v>2523</v>
      </c>
      <c r="K19" s="85" t="s">
        <v>64</v>
      </c>
      <c r="L19" s="85"/>
      <c r="M19" s="85"/>
      <c r="N19" s="85"/>
      <c r="O19" s="85"/>
      <c r="P19" s="85"/>
      <c r="Q19" s="85"/>
      <c r="R19" s="85">
        <v>30619</v>
      </c>
      <c r="S19" s="85" t="s">
        <v>64</v>
      </c>
      <c r="T19" s="85">
        <v>12754</v>
      </c>
      <c r="U19" s="85" t="s">
        <v>64</v>
      </c>
      <c r="V19" s="85">
        <v>29</v>
      </c>
      <c r="W19" s="85" t="s">
        <v>64</v>
      </c>
      <c r="X19" s="86">
        <f t="shared" si="0"/>
        <v>-12725</v>
      </c>
      <c r="Y19" s="85" t="s">
        <v>64</v>
      </c>
      <c r="Z19" s="86">
        <f t="shared" si="1"/>
        <v>17894</v>
      </c>
      <c r="AA19" s="121" t="s">
        <v>64</v>
      </c>
      <c r="AB19" s="4"/>
      <c r="AC19" s="71"/>
      <c r="AE19" s="71"/>
    </row>
    <row r="20" spans="1:31" s="39" customFormat="1" ht="12" hidden="1" customHeight="1">
      <c r="A20" s="4"/>
      <c r="B20" s="35" t="s">
        <v>87</v>
      </c>
      <c r="C20" s="51" t="s">
        <v>88</v>
      </c>
      <c r="D20" s="84">
        <v>27872</v>
      </c>
      <c r="E20" s="109">
        <f t="shared" ref="E20:E83" si="2">D20/D8*100</f>
        <v>96.014330497089119</v>
      </c>
      <c r="F20" s="87"/>
      <c r="G20" s="109"/>
      <c r="H20" s="87"/>
      <c r="I20" s="109"/>
      <c r="J20" s="87">
        <v>2436</v>
      </c>
      <c r="K20" s="109">
        <f>J20/J8*100</f>
        <v>82.520325203252028</v>
      </c>
      <c r="L20" s="87"/>
      <c r="M20" s="109"/>
      <c r="N20" s="87"/>
      <c r="O20" s="109"/>
      <c r="P20" s="87"/>
      <c r="Q20" s="109"/>
      <c r="R20" s="87">
        <v>30308</v>
      </c>
      <c r="S20" s="109">
        <f>R20/R8*100</f>
        <v>94.768768956567968</v>
      </c>
      <c r="T20" s="87">
        <v>12559</v>
      </c>
      <c r="U20" s="109">
        <f>T20/T8*100</f>
        <v>93.800881320486965</v>
      </c>
      <c r="V20" s="87">
        <v>41</v>
      </c>
      <c r="W20" s="109">
        <f>V20/V8*100</f>
        <v>124.24242424242425</v>
      </c>
      <c r="X20" s="87">
        <f t="shared" si="0"/>
        <v>-12518</v>
      </c>
      <c r="Y20" s="109">
        <f>X20/X8*100</f>
        <v>93.725666367175791</v>
      </c>
      <c r="Z20" s="87">
        <f t="shared" si="1"/>
        <v>17790</v>
      </c>
      <c r="AA20" s="110">
        <f>Z20/Z8*100</f>
        <v>95.516778523489933</v>
      </c>
      <c r="AB20" s="4"/>
      <c r="AC20" s="71"/>
      <c r="AE20" s="71"/>
    </row>
    <row r="21" spans="1:31" s="39" customFormat="1" ht="12" hidden="1" customHeight="1">
      <c r="A21" s="4"/>
      <c r="B21" s="36" t="s">
        <v>65</v>
      </c>
      <c r="C21" s="50" t="s">
        <v>66</v>
      </c>
      <c r="D21" s="82">
        <v>28353</v>
      </c>
      <c r="E21" s="105">
        <f t="shared" si="2"/>
        <v>98.396668401874024</v>
      </c>
      <c r="F21" s="85"/>
      <c r="G21" s="105"/>
      <c r="H21" s="85"/>
      <c r="I21" s="105"/>
      <c r="J21" s="85">
        <v>2422</v>
      </c>
      <c r="K21" s="105">
        <f t="shared" ref="K21:K84" si="3">J21/J9*100</f>
        <v>78.841145833333343</v>
      </c>
      <c r="L21" s="85"/>
      <c r="M21" s="105"/>
      <c r="N21" s="85"/>
      <c r="O21" s="105"/>
      <c r="P21" s="85"/>
      <c r="Q21" s="105"/>
      <c r="R21" s="85">
        <v>30775</v>
      </c>
      <c r="S21" s="105">
        <f t="shared" ref="S21:S84" si="4">R21/R9*100</f>
        <v>96.512685420390753</v>
      </c>
      <c r="T21" s="85">
        <v>12917</v>
      </c>
      <c r="U21" s="105">
        <f t="shared" ref="U21:U84" si="5">T21/T9*100</f>
        <v>98.108765000759533</v>
      </c>
      <c r="V21" s="85">
        <v>44</v>
      </c>
      <c r="W21" s="105">
        <f t="shared" ref="W21:W84" si="6">V21/V9*100</f>
        <v>209.52380952380955</v>
      </c>
      <c r="X21" s="85">
        <f t="shared" si="0"/>
        <v>-12873</v>
      </c>
      <c r="Y21" s="105">
        <f t="shared" ref="Y21:Y84" si="7">X21/X9*100</f>
        <v>97.930772156713573</v>
      </c>
      <c r="Z21" s="85">
        <f t="shared" si="1"/>
        <v>17902</v>
      </c>
      <c r="AA21" s="106">
        <f t="shared" ref="AA21:AA84" si="8">Z21/Z9*100</f>
        <v>95.518087717426098</v>
      </c>
      <c r="AB21" s="4"/>
      <c r="AC21" s="71"/>
      <c r="AE21" s="71"/>
    </row>
    <row r="22" spans="1:31" s="39" customFormat="1" ht="12" hidden="1" customHeight="1">
      <c r="A22" s="4"/>
      <c r="B22" s="36" t="s">
        <v>67</v>
      </c>
      <c r="C22" s="50" t="s">
        <v>68</v>
      </c>
      <c r="D22" s="82">
        <v>28751</v>
      </c>
      <c r="E22" s="105">
        <f t="shared" si="2"/>
        <v>98.685384773803804</v>
      </c>
      <c r="F22" s="85"/>
      <c r="G22" s="105"/>
      <c r="H22" s="85"/>
      <c r="I22" s="105"/>
      <c r="J22" s="85">
        <v>2517</v>
      </c>
      <c r="K22" s="105">
        <f t="shared" si="3"/>
        <v>83.565737051792837</v>
      </c>
      <c r="L22" s="85"/>
      <c r="M22" s="105"/>
      <c r="N22" s="85"/>
      <c r="O22" s="105"/>
      <c r="P22" s="85"/>
      <c r="Q22" s="105"/>
      <c r="R22" s="85">
        <v>31268</v>
      </c>
      <c r="S22" s="105">
        <f t="shared" si="4"/>
        <v>97.268711503764067</v>
      </c>
      <c r="T22" s="85">
        <v>13112</v>
      </c>
      <c r="U22" s="105">
        <f t="shared" si="5"/>
        <v>97.465249386753882</v>
      </c>
      <c r="V22" s="85">
        <v>35</v>
      </c>
      <c r="W22" s="105">
        <f t="shared" si="6"/>
        <v>116.66666666666667</v>
      </c>
      <c r="X22" s="85">
        <f t="shared" si="0"/>
        <v>-13077</v>
      </c>
      <c r="Y22" s="105">
        <f t="shared" si="7"/>
        <v>97.422334798480222</v>
      </c>
      <c r="Z22" s="85">
        <f t="shared" si="1"/>
        <v>18191</v>
      </c>
      <c r="AA22" s="106">
        <f t="shared" si="8"/>
        <v>97.158575014687827</v>
      </c>
      <c r="AB22" s="4"/>
      <c r="AC22" s="71"/>
      <c r="AE22" s="71"/>
    </row>
    <row r="23" spans="1:31" s="39" customFormat="1" ht="12" hidden="1" customHeight="1">
      <c r="A23" s="4"/>
      <c r="B23" s="36" t="s">
        <v>69</v>
      </c>
      <c r="C23" s="50" t="s">
        <v>70</v>
      </c>
      <c r="D23" s="82">
        <v>28593</v>
      </c>
      <c r="E23" s="105">
        <f t="shared" si="2"/>
        <v>95.590398502273331</v>
      </c>
      <c r="F23" s="85"/>
      <c r="G23" s="105"/>
      <c r="H23" s="85"/>
      <c r="I23" s="105"/>
      <c r="J23" s="85">
        <v>2775</v>
      </c>
      <c r="K23" s="105">
        <f t="shared" si="3"/>
        <v>82.959641255605376</v>
      </c>
      <c r="L23" s="85"/>
      <c r="M23" s="105"/>
      <c r="N23" s="85"/>
      <c r="O23" s="105"/>
      <c r="P23" s="85"/>
      <c r="Q23" s="105"/>
      <c r="R23" s="85">
        <v>31368</v>
      </c>
      <c r="S23" s="105">
        <f t="shared" si="4"/>
        <v>94.319992783474163</v>
      </c>
      <c r="T23" s="85">
        <v>13321</v>
      </c>
      <c r="U23" s="105">
        <f t="shared" si="5"/>
        <v>92.481255206886985</v>
      </c>
      <c r="V23" s="85">
        <v>39</v>
      </c>
      <c r="W23" s="105">
        <f t="shared" si="6"/>
        <v>111.42857142857143</v>
      </c>
      <c r="X23" s="85">
        <f t="shared" si="0"/>
        <v>-13282</v>
      </c>
      <c r="Y23" s="105">
        <f t="shared" si="7"/>
        <v>92.435103347484173</v>
      </c>
      <c r="Z23" s="85">
        <f t="shared" si="1"/>
        <v>18086</v>
      </c>
      <c r="AA23" s="106">
        <f t="shared" si="8"/>
        <v>95.753917831427358</v>
      </c>
      <c r="AB23" s="4"/>
      <c r="AC23" s="71"/>
      <c r="AE23" s="71"/>
    </row>
    <row r="24" spans="1:31" s="39" customFormat="1" ht="12" hidden="1" customHeight="1">
      <c r="A24" s="4"/>
      <c r="B24" s="36" t="s">
        <v>71</v>
      </c>
      <c r="C24" s="50" t="s">
        <v>72</v>
      </c>
      <c r="D24" s="82">
        <v>27948</v>
      </c>
      <c r="E24" s="105">
        <f t="shared" si="2"/>
        <v>101.61431064572426</v>
      </c>
      <c r="F24" s="85"/>
      <c r="G24" s="105"/>
      <c r="H24" s="85"/>
      <c r="I24" s="105"/>
      <c r="J24" s="85">
        <v>2952</v>
      </c>
      <c r="K24" s="105">
        <f t="shared" si="3"/>
        <v>110.31390134529148</v>
      </c>
      <c r="L24" s="85"/>
      <c r="M24" s="105"/>
      <c r="N24" s="85"/>
      <c r="O24" s="105"/>
      <c r="P24" s="85"/>
      <c r="Q24" s="105"/>
      <c r="R24" s="85">
        <v>30900</v>
      </c>
      <c r="S24" s="105">
        <f t="shared" si="4"/>
        <v>102.38568588469185</v>
      </c>
      <c r="T24" s="85">
        <v>13367</v>
      </c>
      <c r="U24" s="105">
        <f t="shared" si="5"/>
        <v>100.03741954797185</v>
      </c>
      <c r="V24" s="85">
        <v>43</v>
      </c>
      <c r="W24" s="105">
        <f t="shared" si="6"/>
        <v>113.1578947368421</v>
      </c>
      <c r="X24" s="85">
        <f t="shared" si="0"/>
        <v>-13324</v>
      </c>
      <c r="Y24" s="105">
        <f t="shared" si="7"/>
        <v>100</v>
      </c>
      <c r="Z24" s="85">
        <f t="shared" si="1"/>
        <v>17576</v>
      </c>
      <c r="AA24" s="106">
        <f t="shared" si="8"/>
        <v>104.27147603227338</v>
      </c>
      <c r="AB24" s="4"/>
      <c r="AC24" s="71"/>
      <c r="AE24" s="71"/>
    </row>
    <row r="25" spans="1:31" s="39" customFormat="1" ht="12" hidden="1" customHeight="1">
      <c r="A25" s="4"/>
      <c r="B25" s="36" t="s">
        <v>73</v>
      </c>
      <c r="C25" s="50" t="s">
        <v>74</v>
      </c>
      <c r="D25" s="82">
        <v>28849</v>
      </c>
      <c r="E25" s="105">
        <f t="shared" si="2"/>
        <v>99.706227967097533</v>
      </c>
      <c r="F25" s="85"/>
      <c r="G25" s="105"/>
      <c r="H25" s="85"/>
      <c r="I25" s="105"/>
      <c r="J25" s="85">
        <v>2580</v>
      </c>
      <c r="K25" s="105">
        <f t="shared" si="3"/>
        <v>94.92273730684326</v>
      </c>
      <c r="L25" s="85"/>
      <c r="M25" s="105"/>
      <c r="N25" s="85"/>
      <c r="O25" s="105"/>
      <c r="P25" s="85"/>
      <c r="Q25" s="105"/>
      <c r="R25" s="85">
        <v>31429</v>
      </c>
      <c r="S25" s="105">
        <f t="shared" si="4"/>
        <v>99.295463161885493</v>
      </c>
      <c r="T25" s="85">
        <v>13174</v>
      </c>
      <c r="U25" s="105">
        <f t="shared" si="5"/>
        <v>97.89700527606449</v>
      </c>
      <c r="V25" s="85">
        <v>35</v>
      </c>
      <c r="W25" s="105">
        <f t="shared" si="6"/>
        <v>85.365853658536579</v>
      </c>
      <c r="X25" s="85">
        <f t="shared" si="0"/>
        <v>-13139</v>
      </c>
      <c r="Y25" s="105">
        <f t="shared" si="7"/>
        <v>97.935301132975553</v>
      </c>
      <c r="Z25" s="85">
        <f t="shared" si="1"/>
        <v>18290</v>
      </c>
      <c r="AA25" s="106">
        <f t="shared" si="8"/>
        <v>100.29611756964248</v>
      </c>
      <c r="AB25" s="4"/>
      <c r="AC25" s="71"/>
      <c r="AE25" s="71"/>
    </row>
    <row r="26" spans="1:31" s="39" customFormat="1" ht="12" hidden="1" customHeight="1">
      <c r="A26" s="4"/>
      <c r="B26" s="36" t="s">
        <v>75</v>
      </c>
      <c r="C26" s="50" t="s">
        <v>76</v>
      </c>
      <c r="D26" s="82">
        <v>29453</v>
      </c>
      <c r="E26" s="105">
        <f t="shared" si="2"/>
        <v>101.26873882547105</v>
      </c>
      <c r="F26" s="85"/>
      <c r="G26" s="105"/>
      <c r="H26" s="85"/>
      <c r="I26" s="105"/>
      <c r="J26" s="85">
        <v>2599</v>
      </c>
      <c r="K26" s="105">
        <f t="shared" si="3"/>
        <v>95.551470588235304</v>
      </c>
      <c r="L26" s="85"/>
      <c r="M26" s="105"/>
      <c r="N26" s="85"/>
      <c r="O26" s="105"/>
      <c r="P26" s="85"/>
      <c r="Q26" s="105"/>
      <c r="R26" s="85">
        <v>32052</v>
      </c>
      <c r="S26" s="105">
        <f t="shared" si="4"/>
        <v>100.77977612878884</v>
      </c>
      <c r="T26" s="85">
        <v>13332</v>
      </c>
      <c r="U26" s="105">
        <f t="shared" si="5"/>
        <v>104.08306659380125</v>
      </c>
      <c r="V26" s="85">
        <v>33</v>
      </c>
      <c r="W26" s="105">
        <f t="shared" si="6"/>
        <v>103.125</v>
      </c>
      <c r="X26" s="85">
        <f t="shared" si="0"/>
        <v>-13299</v>
      </c>
      <c r="Y26" s="105">
        <f t="shared" si="7"/>
        <v>104.08546607184786</v>
      </c>
      <c r="Z26" s="85">
        <f t="shared" si="1"/>
        <v>18753</v>
      </c>
      <c r="AA26" s="106">
        <f t="shared" si="8"/>
        <v>98.559941136280031</v>
      </c>
      <c r="AB26" s="4"/>
      <c r="AC26" s="71"/>
      <c r="AE26" s="71"/>
    </row>
    <row r="27" spans="1:31" s="39" customFormat="1" ht="12" hidden="1" customHeight="1">
      <c r="A27" s="4"/>
      <c r="B27" s="36" t="s">
        <v>77</v>
      </c>
      <c r="C27" s="50" t="s">
        <v>78</v>
      </c>
      <c r="D27" s="82">
        <v>27919</v>
      </c>
      <c r="E27" s="105">
        <f t="shared" si="2"/>
        <v>100.13270210171437</v>
      </c>
      <c r="F27" s="85"/>
      <c r="G27" s="105"/>
      <c r="H27" s="85"/>
      <c r="I27" s="105"/>
      <c r="J27" s="85">
        <v>2407</v>
      </c>
      <c r="K27" s="105">
        <f t="shared" si="3"/>
        <v>100.24989587671804</v>
      </c>
      <c r="L27" s="85"/>
      <c r="M27" s="105"/>
      <c r="N27" s="85"/>
      <c r="O27" s="105"/>
      <c r="P27" s="85"/>
      <c r="Q27" s="105"/>
      <c r="R27" s="85">
        <v>30326</v>
      </c>
      <c r="S27" s="105">
        <f t="shared" si="4"/>
        <v>100.14199385794009</v>
      </c>
      <c r="T27" s="85">
        <v>12144</v>
      </c>
      <c r="U27" s="105">
        <f t="shared" si="5"/>
        <v>98.627466904897261</v>
      </c>
      <c r="V27" s="85">
        <v>29</v>
      </c>
      <c r="W27" s="105">
        <f t="shared" si="6"/>
        <v>103.57142857142858</v>
      </c>
      <c r="X27" s="85">
        <f t="shared" si="0"/>
        <v>-12115</v>
      </c>
      <c r="Y27" s="105">
        <f t="shared" si="7"/>
        <v>98.616198616198616</v>
      </c>
      <c r="Z27" s="85">
        <f t="shared" si="1"/>
        <v>18211</v>
      </c>
      <c r="AA27" s="106">
        <f t="shared" si="8"/>
        <v>101.18346482942549</v>
      </c>
      <c r="AB27" s="4"/>
      <c r="AC27" s="71"/>
      <c r="AE27" s="71"/>
    </row>
    <row r="28" spans="1:31" s="39" customFormat="1" ht="12" hidden="1" customHeight="1">
      <c r="A28" s="4"/>
      <c r="B28" s="36" t="s">
        <v>79</v>
      </c>
      <c r="C28" s="50" t="s">
        <v>80</v>
      </c>
      <c r="D28" s="82">
        <v>28059</v>
      </c>
      <c r="E28" s="105">
        <f t="shared" si="2"/>
        <v>101.28140340745017</v>
      </c>
      <c r="F28" s="85"/>
      <c r="G28" s="105"/>
      <c r="H28" s="85"/>
      <c r="I28" s="105"/>
      <c r="J28" s="85">
        <v>2387</v>
      </c>
      <c r="K28" s="105">
        <f t="shared" si="3"/>
        <v>101.57446808510637</v>
      </c>
      <c r="L28" s="85"/>
      <c r="M28" s="105"/>
      <c r="N28" s="85"/>
      <c r="O28" s="105"/>
      <c r="P28" s="85"/>
      <c r="Q28" s="105"/>
      <c r="R28" s="85">
        <v>30446</v>
      </c>
      <c r="S28" s="105">
        <f t="shared" si="4"/>
        <v>101.30431889265988</v>
      </c>
      <c r="T28" s="85">
        <v>13023</v>
      </c>
      <c r="U28" s="105">
        <f t="shared" si="5"/>
        <v>103.76892430278883</v>
      </c>
      <c r="V28" s="85">
        <v>33</v>
      </c>
      <c r="W28" s="105">
        <f t="shared" si="6"/>
        <v>91.666666666666657</v>
      </c>
      <c r="X28" s="85">
        <f t="shared" si="0"/>
        <v>-12990</v>
      </c>
      <c r="Y28" s="105">
        <f t="shared" si="7"/>
        <v>103.80373981141122</v>
      </c>
      <c r="Z28" s="85">
        <f t="shared" si="1"/>
        <v>17456</v>
      </c>
      <c r="AA28" s="106">
        <f t="shared" si="8"/>
        <v>99.521094640820991</v>
      </c>
      <c r="AB28" s="4"/>
      <c r="AC28" s="71"/>
      <c r="AE28" s="71"/>
    </row>
    <row r="29" spans="1:31" s="39" customFormat="1" ht="12" hidden="1" customHeight="1">
      <c r="A29" s="4"/>
      <c r="B29" s="36" t="s">
        <v>89</v>
      </c>
      <c r="C29" s="50" t="s">
        <v>90</v>
      </c>
      <c r="D29" s="82">
        <v>25250</v>
      </c>
      <c r="E29" s="105">
        <f t="shared" si="2"/>
        <v>98.463578224925911</v>
      </c>
      <c r="F29" s="85"/>
      <c r="G29" s="105"/>
      <c r="H29" s="85"/>
      <c r="I29" s="105"/>
      <c r="J29" s="85">
        <v>2356</v>
      </c>
      <c r="K29" s="105">
        <f t="shared" si="3"/>
        <v>100.98585512216032</v>
      </c>
      <c r="L29" s="85"/>
      <c r="M29" s="105"/>
      <c r="N29" s="85"/>
      <c r="O29" s="105"/>
      <c r="P29" s="85"/>
      <c r="Q29" s="105"/>
      <c r="R29" s="85">
        <v>27606</v>
      </c>
      <c r="S29" s="105">
        <f t="shared" si="4"/>
        <v>98.673910712370869</v>
      </c>
      <c r="T29" s="85">
        <v>10794</v>
      </c>
      <c r="U29" s="105">
        <f t="shared" si="5"/>
        <v>97.26076770589296</v>
      </c>
      <c r="V29" s="85">
        <v>27</v>
      </c>
      <c r="W29" s="105">
        <f t="shared" si="6"/>
        <v>112.5</v>
      </c>
      <c r="X29" s="85">
        <f t="shared" si="0"/>
        <v>-10767</v>
      </c>
      <c r="Y29" s="105">
        <f t="shared" si="7"/>
        <v>97.227740653783627</v>
      </c>
      <c r="Z29" s="85">
        <f t="shared" si="1"/>
        <v>16839</v>
      </c>
      <c r="AA29" s="106">
        <f t="shared" si="8"/>
        <v>99.621368987753655</v>
      </c>
      <c r="AB29" s="4"/>
      <c r="AC29" s="71"/>
      <c r="AE29" s="71"/>
    </row>
    <row r="30" spans="1:31" s="39" customFormat="1" ht="12" hidden="1" customHeight="1">
      <c r="A30" s="4"/>
      <c r="B30" s="36" t="s">
        <v>83</v>
      </c>
      <c r="C30" s="50" t="s">
        <v>84</v>
      </c>
      <c r="D30" s="82">
        <v>26233</v>
      </c>
      <c r="E30" s="105">
        <f t="shared" si="2"/>
        <v>101.07497880866147</v>
      </c>
      <c r="F30" s="85"/>
      <c r="G30" s="105"/>
      <c r="H30" s="85"/>
      <c r="I30" s="105"/>
      <c r="J30" s="85">
        <v>2393</v>
      </c>
      <c r="K30" s="105">
        <f t="shared" si="3"/>
        <v>107.06935123042504</v>
      </c>
      <c r="L30" s="85"/>
      <c r="M30" s="105"/>
      <c r="N30" s="85"/>
      <c r="O30" s="105"/>
      <c r="P30" s="85"/>
      <c r="Q30" s="105"/>
      <c r="R30" s="85">
        <v>28626</v>
      </c>
      <c r="S30" s="105">
        <f t="shared" si="4"/>
        <v>101.55025009755579</v>
      </c>
      <c r="T30" s="85">
        <v>11128</v>
      </c>
      <c r="U30" s="105">
        <f t="shared" si="5"/>
        <v>100.20711391265196</v>
      </c>
      <c r="V30" s="85">
        <v>26</v>
      </c>
      <c r="W30" s="105">
        <f t="shared" si="6"/>
        <v>104</v>
      </c>
      <c r="X30" s="85">
        <f t="shared" si="0"/>
        <v>-11102</v>
      </c>
      <c r="Y30" s="105">
        <f t="shared" si="7"/>
        <v>100.1985559566787</v>
      </c>
      <c r="Z30" s="85">
        <f t="shared" si="1"/>
        <v>17524</v>
      </c>
      <c r="AA30" s="106">
        <f t="shared" si="8"/>
        <v>102.42562394061605</v>
      </c>
      <c r="AB30" s="4"/>
      <c r="AC30" s="71"/>
      <c r="AE30" s="71"/>
    </row>
    <row r="31" spans="1:31" s="39" customFormat="1" ht="12" hidden="1" customHeight="1">
      <c r="A31" s="4"/>
      <c r="B31" s="37" t="s">
        <v>85</v>
      </c>
      <c r="C31" s="52" t="s">
        <v>86</v>
      </c>
      <c r="D31" s="83">
        <v>27543</v>
      </c>
      <c r="E31" s="107">
        <f t="shared" si="2"/>
        <v>98.031748291571745</v>
      </c>
      <c r="F31" s="119"/>
      <c r="G31" s="107"/>
      <c r="H31" s="119"/>
      <c r="I31" s="107"/>
      <c r="J31" s="86">
        <v>2606</v>
      </c>
      <c r="K31" s="107">
        <f t="shared" si="3"/>
        <v>103.28973444312327</v>
      </c>
      <c r="L31" s="122"/>
      <c r="M31" s="107"/>
      <c r="N31" s="123"/>
      <c r="O31" s="107"/>
      <c r="P31" s="123"/>
      <c r="Q31" s="107"/>
      <c r="R31" s="86">
        <v>30149</v>
      </c>
      <c r="S31" s="107">
        <f t="shared" si="4"/>
        <v>98.465005388810866</v>
      </c>
      <c r="T31" s="86">
        <v>12451</v>
      </c>
      <c r="U31" s="107">
        <f t="shared" si="5"/>
        <v>97.624274737337302</v>
      </c>
      <c r="V31" s="86">
        <v>21</v>
      </c>
      <c r="W31" s="107">
        <f t="shared" si="6"/>
        <v>72.41379310344827</v>
      </c>
      <c r="X31" s="86">
        <f t="shared" si="0"/>
        <v>-12430</v>
      </c>
      <c r="Y31" s="107">
        <f t="shared" si="7"/>
        <v>97.681728880157166</v>
      </c>
      <c r="Z31" s="86">
        <f t="shared" si="1"/>
        <v>17719</v>
      </c>
      <c r="AA31" s="108">
        <f t="shared" si="8"/>
        <v>99.022018553705152</v>
      </c>
      <c r="AB31" s="4"/>
      <c r="AC31" s="71"/>
      <c r="AE31" s="71"/>
    </row>
    <row r="32" spans="1:31" s="39" customFormat="1" ht="12" hidden="1" customHeight="1">
      <c r="A32" s="4"/>
      <c r="B32" s="35" t="s">
        <v>91</v>
      </c>
      <c r="C32" s="50" t="s">
        <v>92</v>
      </c>
      <c r="D32" s="84">
        <v>27171</v>
      </c>
      <c r="E32" s="109">
        <f t="shared" si="2"/>
        <v>97.484931113662455</v>
      </c>
      <c r="F32" s="87"/>
      <c r="G32" s="109"/>
      <c r="H32" s="87"/>
      <c r="I32" s="109"/>
      <c r="J32" s="87">
        <v>2550</v>
      </c>
      <c r="K32" s="109">
        <f t="shared" si="3"/>
        <v>104.67980295566504</v>
      </c>
      <c r="L32" s="87"/>
      <c r="M32" s="109"/>
      <c r="N32" s="87"/>
      <c r="O32" s="109"/>
      <c r="P32" s="87"/>
      <c r="Q32" s="109"/>
      <c r="R32" s="87">
        <v>29721</v>
      </c>
      <c r="S32" s="109">
        <f t="shared" si="4"/>
        <v>98.063217632308294</v>
      </c>
      <c r="T32" s="87">
        <v>12151</v>
      </c>
      <c r="U32" s="109">
        <f t="shared" si="5"/>
        <v>96.75133370491281</v>
      </c>
      <c r="V32" s="87">
        <v>32</v>
      </c>
      <c r="W32" s="109">
        <f t="shared" si="6"/>
        <v>78.048780487804876</v>
      </c>
      <c r="X32" s="87">
        <f t="shared" si="0"/>
        <v>-12119</v>
      </c>
      <c r="Y32" s="109">
        <f t="shared" si="7"/>
        <v>96.812589870586351</v>
      </c>
      <c r="Z32" s="87">
        <f t="shared" si="1"/>
        <v>17602</v>
      </c>
      <c r="AA32" s="110">
        <f t="shared" si="8"/>
        <v>98.943226531759422</v>
      </c>
      <c r="AB32" s="4"/>
      <c r="AC32" s="71"/>
      <c r="AE32" s="71"/>
    </row>
    <row r="33" spans="1:31" s="39" customFormat="1" ht="12" hidden="1" customHeight="1">
      <c r="A33" s="4"/>
      <c r="B33" s="36" t="s">
        <v>65</v>
      </c>
      <c r="C33" s="50" t="s">
        <v>66</v>
      </c>
      <c r="D33" s="82">
        <v>27408</v>
      </c>
      <c r="E33" s="105">
        <f t="shared" si="2"/>
        <v>96.667019363030377</v>
      </c>
      <c r="F33" s="85"/>
      <c r="G33" s="105"/>
      <c r="H33" s="85"/>
      <c r="I33" s="105"/>
      <c r="J33" s="85">
        <v>2577</v>
      </c>
      <c r="K33" s="105">
        <f t="shared" si="3"/>
        <v>106.39966969446739</v>
      </c>
      <c r="L33" s="85"/>
      <c r="M33" s="105"/>
      <c r="N33" s="85"/>
      <c r="O33" s="105"/>
      <c r="P33" s="85"/>
      <c r="Q33" s="105"/>
      <c r="R33" s="85">
        <v>29985</v>
      </c>
      <c r="S33" s="105">
        <f t="shared" si="4"/>
        <v>97.43298131600325</v>
      </c>
      <c r="T33" s="85">
        <v>12232</v>
      </c>
      <c r="U33" s="105">
        <f t="shared" si="5"/>
        <v>94.696911047456851</v>
      </c>
      <c r="V33" s="85">
        <v>38</v>
      </c>
      <c r="W33" s="105">
        <f t="shared" si="6"/>
        <v>86.36363636363636</v>
      </c>
      <c r="X33" s="85">
        <f t="shared" si="0"/>
        <v>-12194</v>
      </c>
      <c r="Y33" s="105">
        <f t="shared" si="7"/>
        <v>94.725394235997825</v>
      </c>
      <c r="Z33" s="85">
        <f t="shared" si="1"/>
        <v>17791</v>
      </c>
      <c r="AA33" s="106">
        <f t="shared" si="8"/>
        <v>99.379957546642842</v>
      </c>
      <c r="AB33" s="4"/>
      <c r="AC33" s="71"/>
      <c r="AE33" s="71"/>
    </row>
    <row r="34" spans="1:31" s="39" customFormat="1" ht="12" hidden="1" customHeight="1">
      <c r="A34" s="4"/>
      <c r="B34" s="36" t="s">
        <v>67</v>
      </c>
      <c r="C34" s="50" t="s">
        <v>68</v>
      </c>
      <c r="D34" s="82">
        <v>27774</v>
      </c>
      <c r="E34" s="105">
        <f t="shared" si="2"/>
        <v>96.601857326701676</v>
      </c>
      <c r="F34" s="85"/>
      <c r="G34" s="105"/>
      <c r="H34" s="85"/>
      <c r="I34" s="105"/>
      <c r="J34" s="85">
        <v>2618</v>
      </c>
      <c r="K34" s="105">
        <f t="shared" si="3"/>
        <v>104.01271354787444</v>
      </c>
      <c r="L34" s="85"/>
      <c r="M34" s="105"/>
      <c r="N34" s="85"/>
      <c r="O34" s="105"/>
      <c r="P34" s="85"/>
      <c r="Q34" s="105"/>
      <c r="R34" s="85">
        <v>30392</v>
      </c>
      <c r="S34" s="105">
        <f t="shared" si="4"/>
        <v>97.198413713700901</v>
      </c>
      <c r="T34" s="85">
        <v>12502</v>
      </c>
      <c r="U34" s="105">
        <f t="shared" si="5"/>
        <v>95.347773032336789</v>
      </c>
      <c r="V34" s="85">
        <v>48</v>
      </c>
      <c r="W34" s="105">
        <f t="shared" si="6"/>
        <v>137.14285714285714</v>
      </c>
      <c r="X34" s="85">
        <f t="shared" si="0"/>
        <v>-12454</v>
      </c>
      <c r="Y34" s="105">
        <f t="shared" si="7"/>
        <v>95.235910376997779</v>
      </c>
      <c r="Z34" s="85">
        <f t="shared" si="1"/>
        <v>17938</v>
      </c>
      <c r="AA34" s="106">
        <f t="shared" si="8"/>
        <v>98.609202352811835</v>
      </c>
      <c r="AB34" s="4"/>
      <c r="AC34" s="71"/>
      <c r="AE34" s="71"/>
    </row>
    <row r="35" spans="1:31" s="39" customFormat="1" ht="12" hidden="1" customHeight="1">
      <c r="A35" s="4"/>
      <c r="B35" s="36" t="s">
        <v>69</v>
      </c>
      <c r="C35" s="50" t="s">
        <v>70</v>
      </c>
      <c r="D35" s="82">
        <v>32070</v>
      </c>
      <c r="E35" s="105">
        <f t="shared" si="2"/>
        <v>112.16031895918582</v>
      </c>
      <c r="F35" s="85"/>
      <c r="G35" s="105"/>
      <c r="H35" s="85"/>
      <c r="I35" s="105"/>
      <c r="J35" s="85">
        <v>2408</v>
      </c>
      <c r="K35" s="105">
        <f t="shared" si="3"/>
        <v>86.774774774774784</v>
      </c>
      <c r="L35" s="85"/>
      <c r="M35" s="105"/>
      <c r="N35" s="85"/>
      <c r="O35" s="105"/>
      <c r="P35" s="85"/>
      <c r="Q35" s="105"/>
      <c r="R35" s="85">
        <v>34478</v>
      </c>
      <c r="S35" s="105">
        <f t="shared" si="4"/>
        <v>109.91456261157867</v>
      </c>
      <c r="T35" s="85">
        <v>16008</v>
      </c>
      <c r="U35" s="105">
        <f t="shared" si="5"/>
        <v>120.17115832144734</v>
      </c>
      <c r="V35" s="85">
        <v>37</v>
      </c>
      <c r="W35" s="105">
        <f t="shared" si="6"/>
        <v>94.871794871794862</v>
      </c>
      <c r="X35" s="85">
        <f t="shared" si="0"/>
        <v>-15971</v>
      </c>
      <c r="Y35" s="105">
        <f t="shared" si="7"/>
        <v>120.24544496310796</v>
      </c>
      <c r="Z35" s="85">
        <f t="shared" si="1"/>
        <v>18507</v>
      </c>
      <c r="AA35" s="106">
        <f t="shared" si="8"/>
        <v>102.32776733384938</v>
      </c>
      <c r="AB35" s="4"/>
      <c r="AC35" s="71"/>
      <c r="AE35" s="71"/>
    </row>
    <row r="36" spans="1:31" s="39" customFormat="1" ht="12" hidden="1" customHeight="1">
      <c r="A36" s="4"/>
      <c r="B36" s="36" t="s">
        <v>71</v>
      </c>
      <c r="C36" s="50" t="s">
        <v>72</v>
      </c>
      <c r="D36" s="82">
        <v>30784</v>
      </c>
      <c r="E36" s="105">
        <f t="shared" si="2"/>
        <v>110.14741663088594</v>
      </c>
      <c r="F36" s="85"/>
      <c r="G36" s="105"/>
      <c r="H36" s="85"/>
      <c r="I36" s="105"/>
      <c r="J36" s="85">
        <v>1902</v>
      </c>
      <c r="K36" s="105">
        <f t="shared" si="3"/>
        <v>64.430894308943081</v>
      </c>
      <c r="L36" s="85"/>
      <c r="M36" s="105"/>
      <c r="N36" s="85"/>
      <c r="O36" s="105"/>
      <c r="P36" s="85"/>
      <c r="Q36" s="105"/>
      <c r="R36" s="85">
        <v>32686</v>
      </c>
      <c r="S36" s="105">
        <f t="shared" si="4"/>
        <v>105.77993527508092</v>
      </c>
      <c r="T36" s="85">
        <v>14934</v>
      </c>
      <c r="U36" s="105">
        <f t="shared" si="5"/>
        <v>111.72289967831226</v>
      </c>
      <c r="V36" s="85">
        <v>30</v>
      </c>
      <c r="W36" s="105">
        <f t="shared" si="6"/>
        <v>69.767441860465112</v>
      </c>
      <c r="X36" s="85">
        <f t="shared" si="0"/>
        <v>-14904</v>
      </c>
      <c r="Y36" s="105">
        <f t="shared" si="7"/>
        <v>111.8583008105674</v>
      </c>
      <c r="Z36" s="85">
        <f t="shared" si="1"/>
        <v>17782</v>
      </c>
      <c r="AA36" s="106">
        <f t="shared" si="8"/>
        <v>101.17205279927173</v>
      </c>
      <c r="AB36" s="4"/>
      <c r="AC36" s="71"/>
      <c r="AE36" s="71"/>
    </row>
    <row r="37" spans="1:31" s="39" customFormat="1" ht="12" hidden="1" customHeight="1">
      <c r="A37" s="4"/>
      <c r="B37" s="36" t="s">
        <v>73</v>
      </c>
      <c r="C37" s="50" t="s">
        <v>74</v>
      </c>
      <c r="D37" s="82">
        <v>32778</v>
      </c>
      <c r="E37" s="105">
        <f t="shared" si="2"/>
        <v>113.61918957329544</v>
      </c>
      <c r="F37" s="85"/>
      <c r="G37" s="105"/>
      <c r="H37" s="85"/>
      <c r="I37" s="105"/>
      <c r="J37" s="85">
        <v>1914</v>
      </c>
      <c r="K37" s="105">
        <f t="shared" si="3"/>
        <v>74.186046511627907</v>
      </c>
      <c r="L37" s="85"/>
      <c r="M37" s="105"/>
      <c r="N37" s="85"/>
      <c r="O37" s="105"/>
      <c r="P37" s="85"/>
      <c r="Q37" s="105"/>
      <c r="R37" s="85">
        <v>34692</v>
      </c>
      <c r="S37" s="105">
        <f t="shared" si="4"/>
        <v>110.38213115275701</v>
      </c>
      <c r="T37" s="85">
        <v>16336</v>
      </c>
      <c r="U37" s="105">
        <f t="shared" si="5"/>
        <v>124.00182177015333</v>
      </c>
      <c r="V37" s="85">
        <v>31</v>
      </c>
      <c r="W37" s="105">
        <f t="shared" si="6"/>
        <v>88.571428571428569</v>
      </c>
      <c r="X37" s="85">
        <f t="shared" si="0"/>
        <v>-16305</v>
      </c>
      <c r="Y37" s="105">
        <f t="shared" si="7"/>
        <v>124.09620214628205</v>
      </c>
      <c r="Z37" s="85">
        <f t="shared" si="1"/>
        <v>18387</v>
      </c>
      <c r="AA37" s="106">
        <f t="shared" si="8"/>
        <v>100.53034445051941</v>
      </c>
      <c r="AB37" s="4"/>
      <c r="AC37" s="71"/>
      <c r="AE37" s="71"/>
    </row>
    <row r="38" spans="1:31" s="39" customFormat="1" ht="12" hidden="1" customHeight="1">
      <c r="A38" s="4"/>
      <c r="B38" s="36" t="s">
        <v>75</v>
      </c>
      <c r="C38" s="50" t="s">
        <v>76</v>
      </c>
      <c r="D38" s="82">
        <v>32060</v>
      </c>
      <c r="E38" s="105">
        <f t="shared" si="2"/>
        <v>108.85139035072828</v>
      </c>
      <c r="F38" s="85"/>
      <c r="G38" s="105"/>
      <c r="H38" s="85"/>
      <c r="I38" s="105"/>
      <c r="J38" s="85">
        <v>1795</v>
      </c>
      <c r="K38" s="105">
        <f t="shared" si="3"/>
        <v>69.065025009619092</v>
      </c>
      <c r="L38" s="85"/>
      <c r="M38" s="105"/>
      <c r="N38" s="85"/>
      <c r="O38" s="105"/>
      <c r="P38" s="85"/>
      <c r="Q38" s="105"/>
      <c r="R38" s="85">
        <v>33855</v>
      </c>
      <c r="S38" s="105">
        <f t="shared" si="4"/>
        <v>105.62523399475852</v>
      </c>
      <c r="T38" s="85">
        <v>15218</v>
      </c>
      <c r="U38" s="105">
        <f t="shared" si="5"/>
        <v>114.14641464146416</v>
      </c>
      <c r="V38" s="85">
        <v>29</v>
      </c>
      <c r="W38" s="105">
        <f t="shared" si="6"/>
        <v>87.878787878787875</v>
      </c>
      <c r="X38" s="85">
        <f t="shared" si="0"/>
        <v>-15189</v>
      </c>
      <c r="Y38" s="105">
        <f t="shared" si="7"/>
        <v>114.21159485675614</v>
      </c>
      <c r="Z38" s="85">
        <f t="shared" si="1"/>
        <v>18666</v>
      </c>
      <c r="AA38" s="106">
        <f t="shared" si="8"/>
        <v>99.53607422812351</v>
      </c>
      <c r="AB38" s="4"/>
      <c r="AC38" s="71"/>
      <c r="AE38" s="71"/>
    </row>
    <row r="39" spans="1:31" s="39" customFormat="1" ht="12" hidden="1" customHeight="1">
      <c r="A39" s="4"/>
      <c r="B39" s="36" t="s">
        <v>77</v>
      </c>
      <c r="C39" s="50" t="s">
        <v>78</v>
      </c>
      <c r="D39" s="82">
        <v>29599</v>
      </c>
      <c r="E39" s="105">
        <f t="shared" si="2"/>
        <v>106.01740750026862</v>
      </c>
      <c r="F39" s="85"/>
      <c r="G39" s="105"/>
      <c r="H39" s="85"/>
      <c r="I39" s="105"/>
      <c r="J39" s="85">
        <v>1967</v>
      </c>
      <c r="K39" s="105">
        <f t="shared" si="3"/>
        <v>81.719983381803075</v>
      </c>
      <c r="L39" s="85"/>
      <c r="M39" s="105"/>
      <c r="N39" s="85"/>
      <c r="O39" s="105"/>
      <c r="P39" s="85"/>
      <c r="Q39" s="105"/>
      <c r="R39" s="85">
        <v>31566</v>
      </c>
      <c r="S39" s="105">
        <f t="shared" si="4"/>
        <v>104.08890061333508</v>
      </c>
      <c r="T39" s="85">
        <v>13805</v>
      </c>
      <c r="U39" s="105">
        <f t="shared" si="5"/>
        <v>113.67753623188406</v>
      </c>
      <c r="V39" s="85">
        <v>33</v>
      </c>
      <c r="W39" s="105">
        <f t="shared" si="6"/>
        <v>113.79310344827587</v>
      </c>
      <c r="X39" s="85">
        <f t="shared" si="0"/>
        <v>-13772</v>
      </c>
      <c r="Y39" s="105">
        <f t="shared" si="7"/>
        <v>113.67725959554271</v>
      </c>
      <c r="Z39" s="85">
        <f t="shared" si="1"/>
        <v>17794</v>
      </c>
      <c r="AA39" s="106">
        <f t="shared" si="8"/>
        <v>97.710175168853979</v>
      </c>
      <c r="AB39" s="4"/>
      <c r="AC39" s="71"/>
      <c r="AE39" s="71"/>
    </row>
    <row r="40" spans="1:31" s="39" customFormat="1" ht="12" hidden="1" customHeight="1">
      <c r="A40" s="4"/>
      <c r="B40" s="36" t="s">
        <v>79</v>
      </c>
      <c r="C40" s="50" t="s">
        <v>80</v>
      </c>
      <c r="D40" s="82">
        <v>29344</v>
      </c>
      <c r="E40" s="105">
        <f t="shared" si="2"/>
        <v>104.57963576748995</v>
      </c>
      <c r="F40" s="85"/>
      <c r="G40" s="105"/>
      <c r="H40" s="85"/>
      <c r="I40" s="105"/>
      <c r="J40" s="85">
        <v>1997</v>
      </c>
      <c r="K40" s="105">
        <f t="shared" si="3"/>
        <v>83.661499790532048</v>
      </c>
      <c r="L40" s="85"/>
      <c r="M40" s="105"/>
      <c r="N40" s="85"/>
      <c r="O40" s="105"/>
      <c r="P40" s="85"/>
      <c r="Q40" s="105"/>
      <c r="R40" s="85">
        <v>31341</v>
      </c>
      <c r="S40" s="105">
        <f t="shared" si="4"/>
        <v>102.93963082178283</v>
      </c>
      <c r="T40" s="85">
        <v>14152</v>
      </c>
      <c r="U40" s="105">
        <f t="shared" si="5"/>
        <v>108.66927743223526</v>
      </c>
      <c r="V40" s="85">
        <v>48</v>
      </c>
      <c r="W40" s="105">
        <f t="shared" si="6"/>
        <v>145.45454545454547</v>
      </c>
      <c r="X40" s="85">
        <f t="shared" si="0"/>
        <v>-14104</v>
      </c>
      <c r="Y40" s="105">
        <f t="shared" si="7"/>
        <v>108.57582755966129</v>
      </c>
      <c r="Z40" s="85">
        <f t="shared" si="1"/>
        <v>17237</v>
      </c>
      <c r="AA40" s="106">
        <f t="shared" si="8"/>
        <v>98.745417048579284</v>
      </c>
      <c r="AB40" s="4"/>
      <c r="AC40" s="71"/>
      <c r="AE40" s="71"/>
    </row>
    <row r="41" spans="1:31" s="39" customFormat="1" ht="12" hidden="1" customHeight="1">
      <c r="A41" s="4"/>
      <c r="B41" s="36" t="s">
        <v>93</v>
      </c>
      <c r="C41" s="50" t="s">
        <v>94</v>
      </c>
      <c r="D41" s="82">
        <v>27239</v>
      </c>
      <c r="E41" s="105">
        <f t="shared" si="2"/>
        <v>107.87722772277229</v>
      </c>
      <c r="F41" s="85"/>
      <c r="G41" s="105"/>
      <c r="H41" s="85"/>
      <c r="I41" s="105"/>
      <c r="J41" s="85">
        <v>1822</v>
      </c>
      <c r="K41" s="105">
        <f t="shared" si="3"/>
        <v>77.334465195246182</v>
      </c>
      <c r="L41" s="85"/>
      <c r="M41" s="105"/>
      <c r="N41" s="85"/>
      <c r="O41" s="105"/>
      <c r="P41" s="85"/>
      <c r="Q41" s="105"/>
      <c r="R41" s="85">
        <v>29061</v>
      </c>
      <c r="S41" s="105">
        <f t="shared" si="4"/>
        <v>105.27059334927189</v>
      </c>
      <c r="T41" s="85">
        <v>12448</v>
      </c>
      <c r="U41" s="105">
        <f t="shared" si="5"/>
        <v>115.32332777468963</v>
      </c>
      <c r="V41" s="85">
        <v>50</v>
      </c>
      <c r="W41" s="105">
        <f t="shared" si="6"/>
        <v>185.18518518518519</v>
      </c>
      <c r="X41" s="85">
        <f t="shared" si="0"/>
        <v>-12398</v>
      </c>
      <c r="Y41" s="105">
        <f t="shared" si="7"/>
        <v>115.1481378285502</v>
      </c>
      <c r="Z41" s="85">
        <f t="shared" si="1"/>
        <v>16663</v>
      </c>
      <c r="AA41" s="106">
        <f t="shared" si="8"/>
        <v>98.954807292594566</v>
      </c>
      <c r="AB41" s="4"/>
      <c r="AC41" s="71"/>
      <c r="AE41" s="71"/>
    </row>
    <row r="42" spans="1:31" s="39" customFormat="1" ht="12" hidden="1" customHeight="1">
      <c r="A42" s="4"/>
      <c r="B42" s="36" t="s">
        <v>83</v>
      </c>
      <c r="C42" s="50" t="s">
        <v>84</v>
      </c>
      <c r="D42" s="82">
        <v>26934</v>
      </c>
      <c r="E42" s="105">
        <f t="shared" si="2"/>
        <v>102.67220676247474</v>
      </c>
      <c r="F42" s="85"/>
      <c r="G42" s="105"/>
      <c r="H42" s="85"/>
      <c r="I42" s="105"/>
      <c r="J42" s="85">
        <v>1863</v>
      </c>
      <c r="K42" s="105">
        <f t="shared" si="3"/>
        <v>77.852068533221896</v>
      </c>
      <c r="L42" s="85"/>
      <c r="M42" s="105"/>
      <c r="N42" s="85"/>
      <c r="O42" s="105"/>
      <c r="P42" s="85"/>
      <c r="Q42" s="105"/>
      <c r="R42" s="85">
        <v>28797</v>
      </c>
      <c r="S42" s="105">
        <f t="shared" si="4"/>
        <v>100.59735904422553</v>
      </c>
      <c r="T42" s="85">
        <v>12133</v>
      </c>
      <c r="U42" s="105">
        <f t="shared" si="5"/>
        <v>109.03127246585191</v>
      </c>
      <c r="V42" s="85">
        <v>34</v>
      </c>
      <c r="W42" s="105">
        <f t="shared" si="6"/>
        <v>130.76923076923077</v>
      </c>
      <c r="X42" s="85">
        <f t="shared" si="0"/>
        <v>-12099</v>
      </c>
      <c r="Y42" s="105">
        <f t="shared" si="7"/>
        <v>108.98036389839669</v>
      </c>
      <c r="Z42" s="85">
        <f t="shared" si="1"/>
        <v>16698</v>
      </c>
      <c r="AA42" s="106">
        <f t="shared" si="8"/>
        <v>95.286464277562203</v>
      </c>
      <c r="AB42" s="4"/>
      <c r="AC42" s="71"/>
      <c r="AE42" s="71"/>
    </row>
    <row r="43" spans="1:31" s="39" customFormat="1" ht="12" hidden="1" customHeight="1">
      <c r="A43" s="4"/>
      <c r="B43" s="37" t="s">
        <v>85</v>
      </c>
      <c r="C43" s="50" t="s">
        <v>86</v>
      </c>
      <c r="D43" s="83">
        <v>28261</v>
      </c>
      <c r="E43" s="107">
        <f t="shared" si="2"/>
        <v>102.60683295211123</v>
      </c>
      <c r="F43" s="119"/>
      <c r="G43" s="107"/>
      <c r="H43" s="119"/>
      <c r="I43" s="107"/>
      <c r="J43" s="86">
        <v>2104</v>
      </c>
      <c r="K43" s="107">
        <f t="shared" si="3"/>
        <v>80.736761320030709</v>
      </c>
      <c r="L43" s="122"/>
      <c r="M43" s="107"/>
      <c r="N43" s="123"/>
      <c r="O43" s="107"/>
      <c r="P43" s="123"/>
      <c r="Q43" s="107"/>
      <c r="R43" s="86">
        <v>30365</v>
      </c>
      <c r="S43" s="107">
        <f t="shared" si="4"/>
        <v>100.71644167302398</v>
      </c>
      <c r="T43" s="86">
        <v>13055</v>
      </c>
      <c r="U43" s="107">
        <f t="shared" si="5"/>
        <v>104.85101598265199</v>
      </c>
      <c r="V43" s="86">
        <v>30</v>
      </c>
      <c r="W43" s="107">
        <f t="shared" si="6"/>
        <v>142.85714285714286</v>
      </c>
      <c r="X43" s="86">
        <f t="shared" si="0"/>
        <v>-13025</v>
      </c>
      <c r="Y43" s="107">
        <f t="shared" si="7"/>
        <v>104.78680611423974</v>
      </c>
      <c r="Z43" s="86">
        <f t="shared" si="1"/>
        <v>17340</v>
      </c>
      <c r="AA43" s="108">
        <f t="shared" si="8"/>
        <v>97.861053106834476</v>
      </c>
      <c r="AB43" s="4"/>
      <c r="AC43" s="71"/>
      <c r="AE43" s="71"/>
    </row>
    <row r="44" spans="1:31" s="2" customFormat="1" ht="12" hidden="1" customHeight="1">
      <c r="A44" s="1"/>
      <c r="B44" s="35" t="s">
        <v>95</v>
      </c>
      <c r="C44" s="51" t="s">
        <v>96</v>
      </c>
      <c r="D44" s="84">
        <v>28273</v>
      </c>
      <c r="E44" s="109">
        <f t="shared" si="2"/>
        <v>104.05579478120055</v>
      </c>
      <c r="F44" s="87"/>
      <c r="G44" s="109"/>
      <c r="H44" s="87"/>
      <c r="I44" s="109"/>
      <c r="J44" s="87">
        <v>2110</v>
      </c>
      <c r="K44" s="109">
        <f t="shared" si="3"/>
        <v>82.745098039215677</v>
      </c>
      <c r="L44" s="87"/>
      <c r="M44" s="109"/>
      <c r="N44" s="87"/>
      <c r="O44" s="109"/>
      <c r="P44" s="87"/>
      <c r="Q44" s="109"/>
      <c r="R44" s="87">
        <v>30383</v>
      </c>
      <c r="S44" s="109">
        <f t="shared" si="4"/>
        <v>102.2273813128764</v>
      </c>
      <c r="T44" s="87">
        <v>13332</v>
      </c>
      <c r="U44" s="109">
        <f t="shared" si="5"/>
        <v>109.71936466134476</v>
      </c>
      <c r="V44" s="87">
        <v>36</v>
      </c>
      <c r="W44" s="109">
        <f t="shared" si="6"/>
        <v>112.5</v>
      </c>
      <c r="X44" s="87">
        <f t="shared" si="0"/>
        <v>-13296</v>
      </c>
      <c r="Y44" s="109">
        <f t="shared" si="7"/>
        <v>109.71202244409606</v>
      </c>
      <c r="Z44" s="87">
        <f t="shared" si="1"/>
        <v>17087</v>
      </c>
      <c r="AA44" s="110">
        <f t="shared" si="8"/>
        <v>97.074196114077949</v>
      </c>
      <c r="AB44" s="1"/>
      <c r="AC44" s="71"/>
      <c r="AE44" s="71"/>
    </row>
    <row r="45" spans="1:31" s="39" customFormat="1" ht="12" hidden="1" customHeight="1">
      <c r="A45" s="4"/>
      <c r="B45" s="36" t="s">
        <v>65</v>
      </c>
      <c r="C45" s="50" t="s">
        <v>66</v>
      </c>
      <c r="D45" s="82">
        <v>29535</v>
      </c>
      <c r="E45" s="105">
        <f t="shared" si="2"/>
        <v>107.76050788091067</v>
      </c>
      <c r="F45" s="85"/>
      <c r="G45" s="105"/>
      <c r="H45" s="85"/>
      <c r="I45" s="105"/>
      <c r="J45" s="85">
        <v>2224</v>
      </c>
      <c r="K45" s="105">
        <f t="shared" si="3"/>
        <v>86.301901435778035</v>
      </c>
      <c r="L45" s="85"/>
      <c r="M45" s="105"/>
      <c r="N45" s="85"/>
      <c r="O45" s="105"/>
      <c r="P45" s="85"/>
      <c r="Q45" s="105"/>
      <c r="R45" s="85">
        <v>31759</v>
      </c>
      <c r="S45" s="105">
        <f t="shared" si="4"/>
        <v>105.91629147907287</v>
      </c>
      <c r="T45" s="85">
        <v>14131</v>
      </c>
      <c r="U45" s="105">
        <f t="shared" si="5"/>
        <v>115.52485284499674</v>
      </c>
      <c r="V45" s="85">
        <v>37</v>
      </c>
      <c r="W45" s="105">
        <f t="shared" si="6"/>
        <v>97.368421052631575</v>
      </c>
      <c r="X45" s="85">
        <f t="shared" si="0"/>
        <v>-14094</v>
      </c>
      <c r="Y45" s="105">
        <f t="shared" si="7"/>
        <v>115.58143349188126</v>
      </c>
      <c r="Z45" s="85">
        <f t="shared" si="1"/>
        <v>17665</v>
      </c>
      <c r="AA45" s="106">
        <f t="shared" si="8"/>
        <v>99.291776741048849</v>
      </c>
      <c r="AB45" s="4"/>
      <c r="AC45" s="71"/>
      <c r="AE45" s="71"/>
    </row>
    <row r="46" spans="1:31" s="39" customFormat="1" ht="12" hidden="1" customHeight="1">
      <c r="A46" s="4"/>
      <c r="B46" s="36" t="s">
        <v>67</v>
      </c>
      <c r="C46" s="50" t="s">
        <v>68</v>
      </c>
      <c r="D46" s="82">
        <v>29610</v>
      </c>
      <c r="E46" s="105">
        <f t="shared" si="2"/>
        <v>106.61049902786779</v>
      </c>
      <c r="F46" s="85"/>
      <c r="G46" s="105"/>
      <c r="H46" s="85"/>
      <c r="I46" s="105"/>
      <c r="J46" s="85">
        <v>2315</v>
      </c>
      <c r="K46" s="105">
        <f t="shared" si="3"/>
        <v>88.426279602750185</v>
      </c>
      <c r="L46" s="85"/>
      <c r="M46" s="105"/>
      <c r="N46" s="85"/>
      <c r="O46" s="105"/>
      <c r="P46" s="85"/>
      <c r="Q46" s="105"/>
      <c r="R46" s="85">
        <v>31925</v>
      </c>
      <c r="S46" s="105">
        <f t="shared" si="4"/>
        <v>105.04409055014476</v>
      </c>
      <c r="T46" s="85">
        <v>14349</v>
      </c>
      <c r="U46" s="105">
        <f t="shared" si="5"/>
        <v>114.77363621820508</v>
      </c>
      <c r="V46" s="85">
        <v>33</v>
      </c>
      <c r="W46" s="105">
        <f t="shared" si="6"/>
        <v>68.75</v>
      </c>
      <c r="X46" s="85">
        <f t="shared" si="0"/>
        <v>-14316</v>
      </c>
      <c r="Y46" s="105">
        <f t="shared" si="7"/>
        <v>114.95101975268992</v>
      </c>
      <c r="Z46" s="85">
        <f t="shared" si="1"/>
        <v>17609</v>
      </c>
      <c r="AA46" s="106">
        <f t="shared" si="8"/>
        <v>98.16590478314194</v>
      </c>
      <c r="AB46" s="4"/>
      <c r="AC46" s="71"/>
      <c r="AE46" s="71"/>
    </row>
    <row r="47" spans="1:31" s="39" customFormat="1" ht="12" hidden="1" customHeight="1">
      <c r="A47" s="4"/>
      <c r="B47" s="36" t="s">
        <v>69</v>
      </c>
      <c r="C47" s="50" t="s">
        <v>70</v>
      </c>
      <c r="D47" s="82">
        <v>33752</v>
      </c>
      <c r="E47" s="105">
        <f t="shared" si="2"/>
        <v>105.24477705020267</v>
      </c>
      <c r="F47" s="85"/>
      <c r="G47" s="105"/>
      <c r="H47" s="85"/>
      <c r="I47" s="105"/>
      <c r="J47" s="85">
        <v>2597</v>
      </c>
      <c r="K47" s="105">
        <f t="shared" si="3"/>
        <v>107.84883720930232</v>
      </c>
      <c r="L47" s="85"/>
      <c r="M47" s="105"/>
      <c r="N47" s="85"/>
      <c r="O47" s="105"/>
      <c r="P47" s="85"/>
      <c r="Q47" s="105"/>
      <c r="R47" s="85">
        <v>36349</v>
      </c>
      <c r="S47" s="105">
        <f t="shared" si="4"/>
        <v>105.42664887754509</v>
      </c>
      <c r="T47" s="85">
        <v>18902</v>
      </c>
      <c r="U47" s="105">
        <f t="shared" si="5"/>
        <v>118.07846076961519</v>
      </c>
      <c r="V47" s="85">
        <v>36</v>
      </c>
      <c r="W47" s="105">
        <f t="shared" si="6"/>
        <v>97.297297297297305</v>
      </c>
      <c r="X47" s="85">
        <f t="shared" si="0"/>
        <v>-18866</v>
      </c>
      <c r="Y47" s="105">
        <f t="shared" si="7"/>
        <v>118.12660447060297</v>
      </c>
      <c r="Z47" s="85">
        <f t="shared" si="1"/>
        <v>17483</v>
      </c>
      <c r="AA47" s="106">
        <f t="shared" si="8"/>
        <v>94.466958448154742</v>
      </c>
      <c r="AB47" s="4"/>
      <c r="AC47" s="71"/>
      <c r="AE47" s="71"/>
    </row>
    <row r="48" spans="1:31" ht="12" hidden="1" customHeight="1">
      <c r="B48" s="36" t="s">
        <v>71</v>
      </c>
      <c r="C48" s="50" t="s">
        <v>72</v>
      </c>
      <c r="D48" s="82">
        <v>31573</v>
      </c>
      <c r="E48" s="105">
        <f t="shared" si="2"/>
        <v>102.56301975051976</v>
      </c>
      <c r="F48" s="85"/>
      <c r="G48" s="105"/>
      <c r="H48" s="85"/>
      <c r="I48" s="105"/>
      <c r="J48" s="85">
        <v>2471</v>
      </c>
      <c r="K48" s="105">
        <f t="shared" si="3"/>
        <v>129.91587802313353</v>
      </c>
      <c r="L48" s="85"/>
      <c r="M48" s="105"/>
      <c r="N48" s="85"/>
      <c r="O48" s="105"/>
      <c r="P48" s="85"/>
      <c r="Q48" s="105"/>
      <c r="R48" s="85">
        <v>34044</v>
      </c>
      <c r="S48" s="105">
        <f t="shared" si="4"/>
        <v>104.15468396255278</v>
      </c>
      <c r="T48" s="85">
        <v>17282</v>
      </c>
      <c r="U48" s="105">
        <f t="shared" si="5"/>
        <v>115.72251238783984</v>
      </c>
      <c r="V48" s="85">
        <v>34</v>
      </c>
      <c r="W48" s="105">
        <f t="shared" si="6"/>
        <v>113.33333333333333</v>
      </c>
      <c r="X48" s="85">
        <f t="shared" si="0"/>
        <v>-17248</v>
      </c>
      <c r="Y48" s="105">
        <f t="shared" si="7"/>
        <v>115.72732152442298</v>
      </c>
      <c r="Z48" s="85">
        <f t="shared" si="1"/>
        <v>16796</v>
      </c>
      <c r="AA48" s="106">
        <f t="shared" si="8"/>
        <v>94.455066921606118</v>
      </c>
    </row>
    <row r="49" spans="1:28" ht="12" hidden="1" customHeight="1">
      <c r="B49" s="36" t="s">
        <v>73</v>
      </c>
      <c r="C49" s="50" t="s">
        <v>74</v>
      </c>
      <c r="D49" s="82">
        <v>30187</v>
      </c>
      <c r="E49" s="105">
        <f t="shared" si="2"/>
        <v>92.095307828421497</v>
      </c>
      <c r="F49" s="85"/>
      <c r="G49" s="105"/>
      <c r="H49" s="85"/>
      <c r="I49" s="105"/>
      <c r="J49" s="85">
        <v>2330</v>
      </c>
      <c r="K49" s="105">
        <f t="shared" si="3"/>
        <v>121.73458725182864</v>
      </c>
      <c r="L49" s="85"/>
      <c r="M49" s="105"/>
      <c r="N49" s="85"/>
      <c r="O49" s="105"/>
      <c r="P49" s="85"/>
      <c r="Q49" s="105"/>
      <c r="R49" s="85">
        <v>32517</v>
      </c>
      <c r="S49" s="105">
        <f t="shared" si="4"/>
        <v>93.730543064683502</v>
      </c>
      <c r="T49" s="85">
        <v>15944</v>
      </c>
      <c r="U49" s="105">
        <f t="shared" si="5"/>
        <v>97.600391772771786</v>
      </c>
      <c r="V49" s="85">
        <v>31</v>
      </c>
      <c r="W49" s="105">
        <f t="shared" si="6"/>
        <v>100</v>
      </c>
      <c r="X49" s="85">
        <f t="shared" si="0"/>
        <v>-15913</v>
      </c>
      <c r="Y49" s="105">
        <f t="shared" si="7"/>
        <v>97.595829500153329</v>
      </c>
      <c r="Z49" s="85">
        <f t="shared" si="1"/>
        <v>16604</v>
      </c>
      <c r="AA49" s="106">
        <f t="shared" si="8"/>
        <v>90.302931418937291</v>
      </c>
    </row>
    <row r="50" spans="1:28" ht="12" hidden="1" customHeight="1">
      <c r="B50" s="36" t="s">
        <v>75</v>
      </c>
      <c r="C50" s="50" t="s">
        <v>76</v>
      </c>
      <c r="D50" s="82">
        <v>30012</v>
      </c>
      <c r="E50" s="105">
        <f t="shared" si="2"/>
        <v>93.611977542108548</v>
      </c>
      <c r="F50" s="85"/>
      <c r="G50" s="105"/>
      <c r="H50" s="85"/>
      <c r="I50" s="105"/>
      <c r="J50" s="85">
        <v>2386</v>
      </c>
      <c r="K50" s="105">
        <f t="shared" si="3"/>
        <v>132.92479108635098</v>
      </c>
      <c r="L50" s="85"/>
      <c r="M50" s="105"/>
      <c r="N50" s="85"/>
      <c r="O50" s="105"/>
      <c r="P50" s="85"/>
      <c r="Q50" s="105"/>
      <c r="R50" s="85">
        <v>32398</v>
      </c>
      <c r="S50" s="105">
        <f t="shared" si="4"/>
        <v>95.696352089794715</v>
      </c>
      <c r="T50" s="85">
        <v>14646</v>
      </c>
      <c r="U50" s="105">
        <f t="shared" si="5"/>
        <v>96.241293205414635</v>
      </c>
      <c r="V50" s="85">
        <v>36</v>
      </c>
      <c r="W50" s="105">
        <f t="shared" si="6"/>
        <v>124.13793103448276</v>
      </c>
      <c r="X50" s="85">
        <f t="shared" si="0"/>
        <v>-14610</v>
      </c>
      <c r="Y50" s="105">
        <f t="shared" si="7"/>
        <v>96.188030811771668</v>
      </c>
      <c r="Z50" s="85">
        <f t="shared" si="1"/>
        <v>17788</v>
      </c>
      <c r="AA50" s="106">
        <f t="shared" si="8"/>
        <v>95.296260580735023</v>
      </c>
    </row>
    <row r="51" spans="1:28" ht="12" hidden="1" customHeight="1">
      <c r="B51" s="36" t="s">
        <v>77</v>
      </c>
      <c r="C51" s="50" t="s">
        <v>78</v>
      </c>
      <c r="D51" s="82">
        <v>27675</v>
      </c>
      <c r="E51" s="105">
        <f t="shared" si="2"/>
        <v>93.499780397986427</v>
      </c>
      <c r="F51" s="85"/>
      <c r="G51" s="105"/>
      <c r="H51" s="85"/>
      <c r="I51" s="105"/>
      <c r="J51" s="85">
        <v>2404</v>
      </c>
      <c r="K51" s="105">
        <f t="shared" si="3"/>
        <v>122.21657346212507</v>
      </c>
      <c r="L51" s="85"/>
      <c r="M51" s="105"/>
      <c r="N51" s="85"/>
      <c r="O51" s="105"/>
      <c r="P51" s="85"/>
      <c r="Q51" s="105"/>
      <c r="R51" s="85">
        <v>30079</v>
      </c>
      <c r="S51" s="105">
        <f t="shared" si="4"/>
        <v>95.289235253120438</v>
      </c>
      <c r="T51" s="85">
        <v>12878</v>
      </c>
      <c r="U51" s="105">
        <f t="shared" si="5"/>
        <v>93.285041651575511</v>
      </c>
      <c r="V51" s="85">
        <v>24</v>
      </c>
      <c r="W51" s="105">
        <f t="shared" si="6"/>
        <v>72.727272727272734</v>
      </c>
      <c r="X51" s="85">
        <f t="shared" si="0"/>
        <v>-12854</v>
      </c>
      <c r="Y51" s="105">
        <f t="shared" si="7"/>
        <v>93.334301481266337</v>
      </c>
      <c r="Z51" s="85">
        <f t="shared" si="1"/>
        <v>17225</v>
      </c>
      <c r="AA51" s="106">
        <f t="shared" si="8"/>
        <v>96.802292907721693</v>
      </c>
    </row>
    <row r="52" spans="1:28" ht="12" hidden="1" customHeight="1">
      <c r="B52" s="36" t="s">
        <v>79</v>
      </c>
      <c r="C52" s="50" t="s">
        <v>80</v>
      </c>
      <c r="D52" s="82">
        <v>27546</v>
      </c>
      <c r="E52" s="105">
        <f t="shared" si="2"/>
        <v>93.8726826608506</v>
      </c>
      <c r="F52" s="85"/>
      <c r="G52" s="105"/>
      <c r="H52" s="85"/>
      <c r="I52" s="105"/>
      <c r="J52" s="85">
        <v>2302</v>
      </c>
      <c r="K52" s="105">
        <f t="shared" si="3"/>
        <v>115.27290936404606</v>
      </c>
      <c r="L52" s="85"/>
      <c r="M52" s="105"/>
      <c r="N52" s="85"/>
      <c r="O52" s="105"/>
      <c r="P52" s="85"/>
      <c r="Q52" s="105"/>
      <c r="R52" s="85">
        <v>29848</v>
      </c>
      <c r="S52" s="105">
        <f t="shared" si="4"/>
        <v>95.236271976005867</v>
      </c>
      <c r="T52" s="85">
        <v>13086</v>
      </c>
      <c r="U52" s="105">
        <f t="shared" si="5"/>
        <v>92.467495760316567</v>
      </c>
      <c r="V52" s="85">
        <v>44</v>
      </c>
      <c r="W52" s="105">
        <f t="shared" si="6"/>
        <v>91.666666666666657</v>
      </c>
      <c r="X52" s="85">
        <f t="shared" si="0"/>
        <v>-13042</v>
      </c>
      <c r="Y52" s="105">
        <f t="shared" si="7"/>
        <v>92.470221213840048</v>
      </c>
      <c r="Z52" s="85">
        <f t="shared" si="1"/>
        <v>16806</v>
      </c>
      <c r="AA52" s="106">
        <f t="shared" si="8"/>
        <v>97.499564889481931</v>
      </c>
    </row>
    <row r="53" spans="1:28" s="78" customFormat="1" ht="12" hidden="1" customHeight="1">
      <c r="A53" s="76"/>
      <c r="B53" s="36" t="s">
        <v>97</v>
      </c>
      <c r="C53" s="50" t="s">
        <v>98</v>
      </c>
      <c r="D53" s="88">
        <v>26040</v>
      </c>
      <c r="E53" s="104">
        <f t="shared" si="2"/>
        <v>95.598223135944778</v>
      </c>
      <c r="F53" s="101"/>
      <c r="G53" s="104"/>
      <c r="H53" s="101"/>
      <c r="I53" s="104"/>
      <c r="J53" s="101">
        <v>2137</v>
      </c>
      <c r="K53" s="104">
        <f t="shared" si="3"/>
        <v>117.28869374313942</v>
      </c>
      <c r="L53" s="101"/>
      <c r="M53" s="104"/>
      <c r="N53" s="101"/>
      <c r="O53" s="104"/>
      <c r="P53" s="101"/>
      <c r="Q53" s="104"/>
      <c r="R53" s="101">
        <v>28177</v>
      </c>
      <c r="S53" s="104">
        <f t="shared" si="4"/>
        <v>96.958122569767042</v>
      </c>
      <c r="T53" s="101">
        <v>11879</v>
      </c>
      <c r="U53" s="104">
        <f t="shared" si="5"/>
        <v>95.428984575835472</v>
      </c>
      <c r="V53" s="101">
        <v>40</v>
      </c>
      <c r="W53" s="104">
        <f t="shared" si="6"/>
        <v>80</v>
      </c>
      <c r="X53" s="101">
        <f t="shared" si="0"/>
        <v>-11839</v>
      </c>
      <c r="Y53" s="104">
        <f t="shared" si="7"/>
        <v>95.491208259396672</v>
      </c>
      <c r="Z53" s="101">
        <f t="shared" si="1"/>
        <v>16338</v>
      </c>
      <c r="AA53" s="111">
        <f t="shared" si="8"/>
        <v>98.049570905599239</v>
      </c>
      <c r="AB53" s="76"/>
    </row>
    <row r="54" spans="1:28" ht="12" hidden="1" customHeight="1">
      <c r="B54" s="36" t="s">
        <v>83</v>
      </c>
      <c r="C54" s="50" t="s">
        <v>84</v>
      </c>
      <c r="D54" s="82">
        <v>26169</v>
      </c>
      <c r="E54" s="105">
        <f t="shared" si="2"/>
        <v>97.159723769213642</v>
      </c>
      <c r="F54" s="85"/>
      <c r="G54" s="105"/>
      <c r="H54" s="85"/>
      <c r="I54" s="105"/>
      <c r="J54" s="85">
        <v>2394</v>
      </c>
      <c r="K54" s="105">
        <f t="shared" si="3"/>
        <v>128.50241545893718</v>
      </c>
      <c r="L54" s="85"/>
      <c r="M54" s="105"/>
      <c r="N54" s="85"/>
      <c r="O54" s="105"/>
      <c r="P54" s="85"/>
      <c r="Q54" s="105"/>
      <c r="R54" s="85">
        <v>28563</v>
      </c>
      <c r="S54" s="105">
        <f t="shared" si="4"/>
        <v>99.187415355766234</v>
      </c>
      <c r="T54" s="85">
        <v>11994</v>
      </c>
      <c r="U54" s="105">
        <f t="shared" si="5"/>
        <v>98.854364130882715</v>
      </c>
      <c r="V54" s="85">
        <v>29</v>
      </c>
      <c r="W54" s="105">
        <f t="shared" si="6"/>
        <v>85.294117647058826</v>
      </c>
      <c r="X54" s="85">
        <f t="shared" si="0"/>
        <v>-11965</v>
      </c>
      <c r="Y54" s="105">
        <f t="shared" si="7"/>
        <v>98.892470452103481</v>
      </c>
      <c r="Z54" s="85">
        <f t="shared" si="1"/>
        <v>16598</v>
      </c>
      <c r="AA54" s="106">
        <f t="shared" si="8"/>
        <v>99.401125883339319</v>
      </c>
    </row>
    <row r="55" spans="1:28" ht="12" hidden="1" customHeight="1">
      <c r="B55" s="37" t="s">
        <v>85</v>
      </c>
      <c r="C55" s="52" t="s">
        <v>86</v>
      </c>
      <c r="D55" s="83">
        <v>27538</v>
      </c>
      <c r="E55" s="107">
        <f t="shared" si="2"/>
        <v>97.441704115211778</v>
      </c>
      <c r="F55" s="119"/>
      <c r="G55" s="107"/>
      <c r="H55" s="119"/>
      <c r="I55" s="107"/>
      <c r="J55" s="86">
        <v>2278</v>
      </c>
      <c r="K55" s="107">
        <f t="shared" si="3"/>
        <v>108.2699619771863</v>
      </c>
      <c r="L55" s="122"/>
      <c r="M55" s="107"/>
      <c r="N55" s="123"/>
      <c r="O55" s="107"/>
      <c r="P55" s="123"/>
      <c r="Q55" s="107"/>
      <c r="R55" s="86">
        <v>29816</v>
      </c>
      <c r="S55" s="107">
        <f t="shared" si="4"/>
        <v>98.191997365387778</v>
      </c>
      <c r="T55" s="86">
        <v>13351</v>
      </c>
      <c r="U55" s="107">
        <f t="shared" si="5"/>
        <v>102.26733052470318</v>
      </c>
      <c r="V55" s="86">
        <v>33</v>
      </c>
      <c r="W55" s="107">
        <f t="shared" si="6"/>
        <v>110.00000000000001</v>
      </c>
      <c r="X55" s="86">
        <f t="shared" si="0"/>
        <v>-13318</v>
      </c>
      <c r="Y55" s="107">
        <f t="shared" si="7"/>
        <v>102.24952015355086</v>
      </c>
      <c r="Z55" s="86">
        <f t="shared" si="1"/>
        <v>16498</v>
      </c>
      <c r="AA55" s="108">
        <f t="shared" si="8"/>
        <v>95.144175317185699</v>
      </c>
    </row>
    <row r="56" spans="1:28" ht="12" hidden="1" customHeight="1">
      <c r="B56" s="35" t="s">
        <v>99</v>
      </c>
      <c r="C56" s="50" t="s">
        <v>100</v>
      </c>
      <c r="D56" s="84">
        <v>27838</v>
      </c>
      <c r="E56" s="109">
        <f t="shared" si="2"/>
        <v>98.461429632511582</v>
      </c>
      <c r="F56" s="87"/>
      <c r="G56" s="109"/>
      <c r="H56" s="87"/>
      <c r="I56" s="109"/>
      <c r="J56" s="87">
        <v>2509</v>
      </c>
      <c r="K56" s="109">
        <f t="shared" si="3"/>
        <v>118.90995260663506</v>
      </c>
      <c r="L56" s="87"/>
      <c r="M56" s="109"/>
      <c r="N56" s="87"/>
      <c r="O56" s="109"/>
      <c r="P56" s="87"/>
      <c r="Q56" s="109"/>
      <c r="R56" s="87">
        <v>30347</v>
      </c>
      <c r="S56" s="109">
        <f t="shared" si="4"/>
        <v>99.881512688016329</v>
      </c>
      <c r="T56" s="87">
        <v>13414</v>
      </c>
      <c r="U56" s="109">
        <f t="shared" si="5"/>
        <v>100.61506150615061</v>
      </c>
      <c r="V56" s="87">
        <v>59</v>
      </c>
      <c r="W56" s="109">
        <f t="shared" si="6"/>
        <v>163.88888888888889</v>
      </c>
      <c r="X56" s="87">
        <f t="shared" si="0"/>
        <v>-13355</v>
      </c>
      <c r="Y56" s="109">
        <f t="shared" si="7"/>
        <v>100.44374247894103</v>
      </c>
      <c r="Z56" s="87">
        <f t="shared" si="1"/>
        <v>16992</v>
      </c>
      <c r="AA56" s="110">
        <f t="shared" si="8"/>
        <v>99.44402177093697</v>
      </c>
    </row>
    <row r="57" spans="1:28" ht="12" hidden="1" customHeight="1">
      <c r="B57" s="36" t="s">
        <v>65</v>
      </c>
      <c r="C57" s="50" t="s">
        <v>66</v>
      </c>
      <c r="D57" s="82">
        <v>28273</v>
      </c>
      <c r="E57" s="105">
        <f t="shared" si="2"/>
        <v>95.727103436600643</v>
      </c>
      <c r="F57" s="85"/>
      <c r="G57" s="105"/>
      <c r="H57" s="85"/>
      <c r="I57" s="105"/>
      <c r="J57" s="85">
        <v>2522</v>
      </c>
      <c r="K57" s="105">
        <f t="shared" si="3"/>
        <v>113.39928057553956</v>
      </c>
      <c r="L57" s="85"/>
      <c r="M57" s="105"/>
      <c r="N57" s="85"/>
      <c r="O57" s="105"/>
      <c r="P57" s="85"/>
      <c r="Q57" s="105"/>
      <c r="R57" s="85">
        <v>30795</v>
      </c>
      <c r="S57" s="105">
        <f t="shared" si="4"/>
        <v>96.964639944582643</v>
      </c>
      <c r="T57" s="85">
        <v>12129</v>
      </c>
      <c r="U57" s="105">
        <f t="shared" si="5"/>
        <v>85.832566697332098</v>
      </c>
      <c r="V57" s="85">
        <v>42</v>
      </c>
      <c r="W57" s="105">
        <f t="shared" si="6"/>
        <v>113.51351351351352</v>
      </c>
      <c r="X57" s="85">
        <f t="shared" si="0"/>
        <v>-12087</v>
      </c>
      <c r="Y57" s="105">
        <f t="shared" si="7"/>
        <v>85.759897828863345</v>
      </c>
      <c r="Z57" s="85">
        <f t="shared" si="1"/>
        <v>18708</v>
      </c>
      <c r="AA57" s="106">
        <f t="shared" si="8"/>
        <v>105.90433059722615</v>
      </c>
    </row>
    <row r="58" spans="1:28" ht="12" hidden="1" customHeight="1">
      <c r="B58" s="36" t="s">
        <v>67</v>
      </c>
      <c r="C58" s="50" t="s">
        <v>68</v>
      </c>
      <c r="D58" s="82">
        <v>30150</v>
      </c>
      <c r="E58" s="105">
        <f t="shared" si="2"/>
        <v>101.82370820668693</v>
      </c>
      <c r="F58" s="85"/>
      <c r="G58" s="105"/>
      <c r="H58" s="85"/>
      <c r="I58" s="105"/>
      <c r="J58" s="85">
        <v>2540</v>
      </c>
      <c r="K58" s="105">
        <f t="shared" si="3"/>
        <v>109.71922246220302</v>
      </c>
      <c r="L58" s="85"/>
      <c r="M58" s="105"/>
      <c r="N58" s="85"/>
      <c r="O58" s="105"/>
      <c r="P58" s="85"/>
      <c r="Q58" s="105"/>
      <c r="R58" s="85">
        <v>32690</v>
      </c>
      <c r="S58" s="105">
        <f t="shared" si="4"/>
        <v>102.39624119028974</v>
      </c>
      <c r="T58" s="85">
        <v>15313</v>
      </c>
      <c r="U58" s="105">
        <f t="shared" si="5"/>
        <v>106.71823820475295</v>
      </c>
      <c r="V58" s="85">
        <v>47</v>
      </c>
      <c r="W58" s="105">
        <f t="shared" si="6"/>
        <v>142.42424242424244</v>
      </c>
      <c r="X58" s="85">
        <f t="shared" si="0"/>
        <v>-15266</v>
      </c>
      <c r="Y58" s="105">
        <f t="shared" si="7"/>
        <v>106.63593182453199</v>
      </c>
      <c r="Z58" s="85">
        <f t="shared" si="1"/>
        <v>17424</v>
      </c>
      <c r="AA58" s="106">
        <f t="shared" si="8"/>
        <v>98.949400874552779</v>
      </c>
    </row>
    <row r="59" spans="1:28" ht="12" hidden="1" customHeight="1">
      <c r="B59" s="36" t="s">
        <v>69</v>
      </c>
      <c r="C59" s="50" t="s">
        <v>70</v>
      </c>
      <c r="D59" s="82">
        <v>31925</v>
      </c>
      <c r="E59" s="105">
        <f t="shared" si="2"/>
        <v>94.58698743778146</v>
      </c>
      <c r="F59" s="85"/>
      <c r="G59" s="105"/>
      <c r="H59" s="85"/>
      <c r="I59" s="105"/>
      <c r="J59" s="85">
        <v>2731</v>
      </c>
      <c r="K59" s="105">
        <f t="shared" si="3"/>
        <v>105.15979976896419</v>
      </c>
      <c r="L59" s="85"/>
      <c r="M59" s="105"/>
      <c r="N59" s="85"/>
      <c r="O59" s="105"/>
      <c r="P59" s="85"/>
      <c r="Q59" s="105"/>
      <c r="R59" s="85">
        <v>34656</v>
      </c>
      <c r="S59" s="105">
        <f t="shared" si="4"/>
        <v>95.342375306060688</v>
      </c>
      <c r="T59" s="85">
        <v>17488</v>
      </c>
      <c r="U59" s="105">
        <f t="shared" si="5"/>
        <v>92.519310125912597</v>
      </c>
      <c r="V59" s="85">
        <v>56</v>
      </c>
      <c r="W59" s="105">
        <f t="shared" si="6"/>
        <v>155.55555555555557</v>
      </c>
      <c r="X59" s="85">
        <f t="shared" si="0"/>
        <v>-17432</v>
      </c>
      <c r="Y59" s="105">
        <f t="shared" si="7"/>
        <v>92.399024700519448</v>
      </c>
      <c r="Z59" s="85">
        <f t="shared" si="1"/>
        <v>17224</v>
      </c>
      <c r="AA59" s="106">
        <f t="shared" si="8"/>
        <v>98.518560887719502</v>
      </c>
    </row>
    <row r="60" spans="1:28" ht="12" hidden="1" customHeight="1">
      <c r="B60" s="36" t="s">
        <v>71</v>
      </c>
      <c r="C60" s="50" t="s">
        <v>72</v>
      </c>
      <c r="D60" s="82">
        <v>31622</v>
      </c>
      <c r="E60" s="105">
        <f t="shared" si="2"/>
        <v>100.15519589522694</v>
      </c>
      <c r="F60" s="85"/>
      <c r="G60" s="105"/>
      <c r="H60" s="85"/>
      <c r="I60" s="105"/>
      <c r="J60" s="85">
        <v>2705</v>
      </c>
      <c r="K60" s="105">
        <f t="shared" si="3"/>
        <v>109.4698502630514</v>
      </c>
      <c r="L60" s="85"/>
      <c r="M60" s="105"/>
      <c r="N60" s="85"/>
      <c r="O60" s="105"/>
      <c r="P60" s="85"/>
      <c r="Q60" s="105"/>
      <c r="R60" s="85">
        <v>34327</v>
      </c>
      <c r="S60" s="105">
        <f t="shared" si="4"/>
        <v>100.83127717072024</v>
      </c>
      <c r="T60" s="85">
        <v>16998</v>
      </c>
      <c r="U60" s="105">
        <f t="shared" si="5"/>
        <v>98.356671681518336</v>
      </c>
      <c r="V60" s="85">
        <v>50</v>
      </c>
      <c r="W60" s="105">
        <f t="shared" si="6"/>
        <v>147.05882352941177</v>
      </c>
      <c r="X60" s="85">
        <f t="shared" si="0"/>
        <v>-16948</v>
      </c>
      <c r="Y60" s="105">
        <f t="shared" si="7"/>
        <v>98.260667903525047</v>
      </c>
      <c r="Z60" s="85">
        <f t="shared" si="1"/>
        <v>17379</v>
      </c>
      <c r="AA60" s="106">
        <f t="shared" si="8"/>
        <v>103.47106453917601</v>
      </c>
    </row>
    <row r="61" spans="1:28" ht="12" hidden="1" customHeight="1">
      <c r="B61" s="36" t="s">
        <v>73</v>
      </c>
      <c r="C61" s="50" t="s">
        <v>74</v>
      </c>
      <c r="D61" s="82">
        <v>35543</v>
      </c>
      <c r="E61" s="105">
        <f t="shared" si="2"/>
        <v>117.74273693974226</v>
      </c>
      <c r="F61" s="85"/>
      <c r="G61" s="105"/>
      <c r="H61" s="85"/>
      <c r="I61" s="105"/>
      <c r="J61" s="85">
        <v>2615</v>
      </c>
      <c r="K61" s="105">
        <f t="shared" si="3"/>
        <v>112.23175965665236</v>
      </c>
      <c r="L61" s="85"/>
      <c r="M61" s="105"/>
      <c r="N61" s="85"/>
      <c r="O61" s="105"/>
      <c r="P61" s="85"/>
      <c r="Q61" s="105"/>
      <c r="R61" s="85">
        <v>38158</v>
      </c>
      <c r="S61" s="105">
        <f t="shared" si="4"/>
        <v>117.34784881754159</v>
      </c>
      <c r="T61" s="85">
        <v>19533</v>
      </c>
      <c r="U61" s="105">
        <f t="shared" si="5"/>
        <v>122.51003512293026</v>
      </c>
      <c r="V61" s="85">
        <v>58</v>
      </c>
      <c r="W61" s="105">
        <f t="shared" si="6"/>
        <v>187.09677419354838</v>
      </c>
      <c r="X61" s="85">
        <f t="shared" si="0"/>
        <v>-19475</v>
      </c>
      <c r="Y61" s="105">
        <f t="shared" si="7"/>
        <v>122.38421416451956</v>
      </c>
      <c r="Z61" s="85">
        <f t="shared" si="1"/>
        <v>18683</v>
      </c>
      <c r="AA61" s="106">
        <f t="shared" si="8"/>
        <v>112.52107925801012</v>
      </c>
    </row>
    <row r="62" spans="1:28" ht="12" hidden="1" customHeight="1">
      <c r="B62" s="36" t="s">
        <v>75</v>
      </c>
      <c r="C62" s="50" t="s">
        <v>76</v>
      </c>
      <c r="D62" s="82">
        <v>34994</v>
      </c>
      <c r="E62" s="105">
        <f t="shared" si="2"/>
        <v>116.60002665600426</v>
      </c>
      <c r="F62" s="85"/>
      <c r="G62" s="105"/>
      <c r="H62" s="85"/>
      <c r="I62" s="105"/>
      <c r="J62" s="85">
        <v>2598</v>
      </c>
      <c r="K62" s="105">
        <f t="shared" si="3"/>
        <v>108.88516345347863</v>
      </c>
      <c r="L62" s="85"/>
      <c r="M62" s="105"/>
      <c r="N62" s="85"/>
      <c r="O62" s="105"/>
      <c r="P62" s="85"/>
      <c r="Q62" s="105"/>
      <c r="R62" s="85">
        <v>37592</v>
      </c>
      <c r="S62" s="105">
        <f t="shared" si="4"/>
        <v>116.03185381813692</v>
      </c>
      <c r="T62" s="85">
        <v>18353</v>
      </c>
      <c r="U62" s="105">
        <f t="shared" si="5"/>
        <v>125.31066502799399</v>
      </c>
      <c r="V62" s="85">
        <v>45</v>
      </c>
      <c r="W62" s="105">
        <f t="shared" si="6"/>
        <v>125</v>
      </c>
      <c r="X62" s="85">
        <f t="shared" si="0"/>
        <v>-18308</v>
      </c>
      <c r="Y62" s="105">
        <f t="shared" si="7"/>
        <v>125.31143052703628</v>
      </c>
      <c r="Z62" s="85">
        <f t="shared" si="1"/>
        <v>19284</v>
      </c>
      <c r="AA62" s="106">
        <f t="shared" si="8"/>
        <v>108.41016415561053</v>
      </c>
    </row>
    <row r="63" spans="1:28" ht="12" hidden="1" customHeight="1">
      <c r="B63" s="36" t="s">
        <v>77</v>
      </c>
      <c r="C63" s="50" t="s">
        <v>78</v>
      </c>
      <c r="D63" s="88">
        <v>33193</v>
      </c>
      <c r="E63" s="105">
        <f t="shared" si="2"/>
        <v>119.93857271906052</v>
      </c>
      <c r="F63" s="85"/>
      <c r="G63" s="105"/>
      <c r="H63" s="85"/>
      <c r="I63" s="105"/>
      <c r="J63" s="85">
        <v>2507</v>
      </c>
      <c r="K63" s="105">
        <f t="shared" si="3"/>
        <v>104.28452579034942</v>
      </c>
      <c r="L63" s="85"/>
      <c r="M63" s="105"/>
      <c r="N63" s="85"/>
      <c r="O63" s="105"/>
      <c r="P63" s="85"/>
      <c r="Q63" s="105"/>
      <c r="R63" s="85">
        <v>35700</v>
      </c>
      <c r="S63" s="105">
        <f t="shared" si="4"/>
        <v>118.68745636490574</v>
      </c>
      <c r="T63" s="85">
        <v>17496</v>
      </c>
      <c r="U63" s="105">
        <f t="shared" si="5"/>
        <v>135.85960552880883</v>
      </c>
      <c r="V63" s="85">
        <v>43</v>
      </c>
      <c r="W63" s="105">
        <f t="shared" si="6"/>
        <v>179.16666666666669</v>
      </c>
      <c r="X63" s="85">
        <f t="shared" si="0"/>
        <v>-17453</v>
      </c>
      <c r="Y63" s="105">
        <f t="shared" si="7"/>
        <v>135.77874591566828</v>
      </c>
      <c r="Z63" s="85">
        <f t="shared" si="1"/>
        <v>18247</v>
      </c>
      <c r="AA63" s="106">
        <f t="shared" si="8"/>
        <v>105.933236574746</v>
      </c>
    </row>
    <row r="64" spans="1:28" ht="12" hidden="1" customHeight="1">
      <c r="B64" s="36" t="s">
        <v>79</v>
      </c>
      <c r="C64" s="50" t="s">
        <v>80</v>
      </c>
      <c r="D64" s="88">
        <v>32849</v>
      </c>
      <c r="E64" s="105">
        <f t="shared" si="2"/>
        <v>119.251433965004</v>
      </c>
      <c r="F64" s="85"/>
      <c r="G64" s="105"/>
      <c r="H64" s="85"/>
      <c r="I64" s="105"/>
      <c r="J64" s="85">
        <v>2480</v>
      </c>
      <c r="K64" s="105">
        <f t="shared" si="3"/>
        <v>107.73240660295396</v>
      </c>
      <c r="L64" s="85"/>
      <c r="M64" s="105"/>
      <c r="N64" s="85"/>
      <c r="O64" s="105"/>
      <c r="P64" s="85"/>
      <c r="Q64" s="105"/>
      <c r="R64" s="85">
        <v>35329</v>
      </c>
      <c r="S64" s="105">
        <f t="shared" si="4"/>
        <v>118.36303939962475</v>
      </c>
      <c r="T64" s="85">
        <v>17984</v>
      </c>
      <c r="U64" s="105">
        <f t="shared" si="5"/>
        <v>137.42931377044169</v>
      </c>
      <c r="V64" s="85">
        <v>62</v>
      </c>
      <c r="W64" s="105">
        <f t="shared" si="6"/>
        <v>140.90909090909091</v>
      </c>
      <c r="X64" s="85">
        <f t="shared" si="0"/>
        <v>-17922</v>
      </c>
      <c r="Y64" s="105">
        <f t="shared" si="7"/>
        <v>137.41757399171905</v>
      </c>
      <c r="Z64" s="85">
        <f t="shared" si="1"/>
        <v>17407</v>
      </c>
      <c r="AA64" s="106">
        <f t="shared" si="8"/>
        <v>103.57610377246222</v>
      </c>
    </row>
    <row r="65" spans="1:27" ht="12" hidden="1" customHeight="1">
      <c r="B65" s="36" t="s">
        <v>101</v>
      </c>
      <c r="C65" s="50" t="s">
        <v>102</v>
      </c>
      <c r="D65" s="88">
        <v>30499</v>
      </c>
      <c r="E65" s="105">
        <f t="shared" si="2"/>
        <v>117.12365591397848</v>
      </c>
      <c r="F65" s="85"/>
      <c r="G65" s="105"/>
      <c r="H65" s="85"/>
      <c r="I65" s="105"/>
      <c r="J65" s="85">
        <v>2464</v>
      </c>
      <c r="K65" s="105">
        <f t="shared" si="3"/>
        <v>115.30182498830135</v>
      </c>
      <c r="L65" s="85"/>
      <c r="M65" s="105"/>
      <c r="N65" s="85"/>
      <c r="O65" s="105"/>
      <c r="P65" s="85"/>
      <c r="Q65" s="105"/>
      <c r="R65" s="85">
        <v>32963</v>
      </c>
      <c r="S65" s="105">
        <f t="shared" si="4"/>
        <v>116.98548461511163</v>
      </c>
      <c r="T65" s="85">
        <v>15419</v>
      </c>
      <c r="U65" s="105">
        <f t="shared" si="5"/>
        <v>129.80048825658724</v>
      </c>
      <c r="V65" s="85">
        <v>33</v>
      </c>
      <c r="W65" s="105">
        <f t="shared" si="6"/>
        <v>82.5</v>
      </c>
      <c r="X65" s="85">
        <f t="shared" si="0"/>
        <v>-15386</v>
      </c>
      <c r="Y65" s="105">
        <f t="shared" si="7"/>
        <v>129.96030070107273</v>
      </c>
      <c r="Z65" s="85">
        <f t="shared" si="1"/>
        <v>17577</v>
      </c>
      <c r="AA65" s="106">
        <f t="shared" si="8"/>
        <v>107.5835475578406</v>
      </c>
    </row>
    <row r="66" spans="1:27" ht="12" hidden="1" customHeight="1">
      <c r="B66" s="36" t="s">
        <v>83</v>
      </c>
      <c r="C66" s="50" t="s">
        <v>84</v>
      </c>
      <c r="D66" s="88">
        <v>29903</v>
      </c>
      <c r="E66" s="105">
        <f t="shared" si="2"/>
        <v>114.26879131797165</v>
      </c>
      <c r="F66" s="85"/>
      <c r="G66" s="105"/>
      <c r="H66" s="85"/>
      <c r="I66" s="105"/>
      <c r="J66" s="85">
        <v>2309</v>
      </c>
      <c r="K66" s="105">
        <f t="shared" si="3"/>
        <v>96.449456975772762</v>
      </c>
      <c r="L66" s="85"/>
      <c r="M66" s="105"/>
      <c r="N66" s="85"/>
      <c r="O66" s="105"/>
      <c r="P66" s="85"/>
      <c r="Q66" s="105"/>
      <c r="R66" s="85">
        <v>32212</v>
      </c>
      <c r="S66" s="105">
        <f t="shared" si="4"/>
        <v>112.77526870426775</v>
      </c>
      <c r="T66" s="85">
        <v>15070</v>
      </c>
      <c r="U66" s="105">
        <f t="shared" si="5"/>
        <v>125.64615641153911</v>
      </c>
      <c r="V66" s="85">
        <v>32</v>
      </c>
      <c r="W66" s="105">
        <f t="shared" si="6"/>
        <v>110.34482758620689</v>
      </c>
      <c r="X66" s="85">
        <f t="shared" si="0"/>
        <v>-15038</v>
      </c>
      <c r="Y66" s="105">
        <f t="shared" si="7"/>
        <v>125.68324279147514</v>
      </c>
      <c r="Z66" s="85">
        <f t="shared" si="1"/>
        <v>17174</v>
      </c>
      <c r="AA66" s="106">
        <f t="shared" si="8"/>
        <v>103.47029762622002</v>
      </c>
    </row>
    <row r="67" spans="1:27" ht="12" hidden="1" customHeight="1">
      <c r="B67" s="37" t="s">
        <v>85</v>
      </c>
      <c r="C67" s="50" t="s">
        <v>86</v>
      </c>
      <c r="D67" s="89">
        <v>31588</v>
      </c>
      <c r="E67" s="107">
        <f t="shared" si="2"/>
        <v>114.70695039581669</v>
      </c>
      <c r="F67" s="119"/>
      <c r="G67" s="107"/>
      <c r="H67" s="119"/>
      <c r="I67" s="107"/>
      <c r="J67" s="86">
        <v>2589</v>
      </c>
      <c r="K67" s="107">
        <f t="shared" si="3"/>
        <v>113.6523266022827</v>
      </c>
      <c r="L67" s="122"/>
      <c r="M67" s="107"/>
      <c r="N67" s="123"/>
      <c r="O67" s="107"/>
      <c r="P67" s="123"/>
      <c r="Q67" s="107"/>
      <c r="R67" s="86">
        <v>34177</v>
      </c>
      <c r="S67" s="107">
        <f t="shared" si="4"/>
        <v>114.62637510061712</v>
      </c>
      <c r="T67" s="86">
        <v>16779</v>
      </c>
      <c r="U67" s="107">
        <f t="shared" si="5"/>
        <v>125.6759793273912</v>
      </c>
      <c r="V67" s="86">
        <v>42</v>
      </c>
      <c r="W67" s="107">
        <f t="shared" si="6"/>
        <v>127.27272727272727</v>
      </c>
      <c r="X67" s="86">
        <f t="shared" si="0"/>
        <v>-16737</v>
      </c>
      <c r="Y67" s="107">
        <f t="shared" si="7"/>
        <v>125.67202282625018</v>
      </c>
      <c r="Z67" s="86">
        <f t="shared" si="1"/>
        <v>17440</v>
      </c>
      <c r="AA67" s="108">
        <f t="shared" si="8"/>
        <v>105.70978300400049</v>
      </c>
    </row>
    <row r="68" spans="1:27" ht="12" hidden="1" customHeight="1">
      <c r="B68" s="35" t="s">
        <v>103</v>
      </c>
      <c r="C68" s="51" t="s">
        <v>104</v>
      </c>
      <c r="D68" s="90">
        <v>33069</v>
      </c>
      <c r="E68" s="109">
        <f t="shared" si="2"/>
        <v>118.79086141245779</v>
      </c>
      <c r="F68" s="87">
        <v>3280</v>
      </c>
      <c r="G68" s="87" t="s">
        <v>30</v>
      </c>
      <c r="H68" s="87"/>
      <c r="I68" s="109"/>
      <c r="J68" s="87">
        <v>3538</v>
      </c>
      <c r="K68" s="109">
        <f t="shared" si="3"/>
        <v>141.01235552012753</v>
      </c>
      <c r="L68" s="87">
        <v>154</v>
      </c>
      <c r="M68" s="87" t="s">
        <v>30</v>
      </c>
      <c r="N68" s="87">
        <f t="shared" ref="N68:N79" si="9">J68-P68</f>
        <v>1222</v>
      </c>
      <c r="O68" s="87" t="s">
        <v>30</v>
      </c>
      <c r="P68" s="87">
        <v>2316</v>
      </c>
      <c r="Q68" s="87" t="s">
        <v>30</v>
      </c>
      <c r="R68" s="87">
        <v>36607</v>
      </c>
      <c r="S68" s="109">
        <f t="shared" si="4"/>
        <v>120.62806867235641</v>
      </c>
      <c r="T68" s="87">
        <v>17155</v>
      </c>
      <c r="U68" s="109">
        <f t="shared" si="5"/>
        <v>127.88877292381093</v>
      </c>
      <c r="V68" s="87">
        <v>35</v>
      </c>
      <c r="W68" s="109">
        <f t="shared" si="6"/>
        <v>59.322033898305079</v>
      </c>
      <c r="X68" s="87">
        <f t="shared" si="0"/>
        <v>-17120</v>
      </c>
      <c r="Y68" s="109">
        <f t="shared" si="7"/>
        <v>128.19168850617746</v>
      </c>
      <c r="Z68" s="87">
        <f t="shared" si="1"/>
        <v>19487</v>
      </c>
      <c r="AA68" s="110">
        <f t="shared" si="8"/>
        <v>114.68338041431261</v>
      </c>
    </row>
    <row r="69" spans="1:27" ht="12" hidden="1" customHeight="1">
      <c r="B69" s="36" t="s">
        <v>65</v>
      </c>
      <c r="C69" s="50" t="s">
        <v>66</v>
      </c>
      <c r="D69" s="88">
        <v>33613</v>
      </c>
      <c r="E69" s="105">
        <f t="shared" si="2"/>
        <v>118.88727761468539</v>
      </c>
      <c r="F69" s="85">
        <v>3149</v>
      </c>
      <c r="G69" s="85" t="s">
        <v>30</v>
      </c>
      <c r="H69" s="85"/>
      <c r="I69" s="105"/>
      <c r="J69" s="85">
        <v>3534</v>
      </c>
      <c r="K69" s="105">
        <f t="shared" si="3"/>
        <v>140.1268834258525</v>
      </c>
      <c r="L69" s="85">
        <v>198</v>
      </c>
      <c r="M69" s="85" t="s">
        <v>30</v>
      </c>
      <c r="N69" s="85">
        <f t="shared" si="9"/>
        <v>1138</v>
      </c>
      <c r="O69" s="85" t="s">
        <v>30</v>
      </c>
      <c r="P69" s="85">
        <v>2396</v>
      </c>
      <c r="Q69" s="85" t="s">
        <v>30</v>
      </c>
      <c r="R69" s="85">
        <v>37147</v>
      </c>
      <c r="S69" s="105">
        <f t="shared" si="4"/>
        <v>120.6267251177139</v>
      </c>
      <c r="T69" s="85">
        <v>17442</v>
      </c>
      <c r="U69" s="105">
        <f t="shared" si="5"/>
        <v>143.80410586198366</v>
      </c>
      <c r="V69" s="85">
        <v>42</v>
      </c>
      <c r="W69" s="105">
        <f t="shared" si="6"/>
        <v>100</v>
      </c>
      <c r="X69" s="85">
        <f t="shared" si="0"/>
        <v>-17400</v>
      </c>
      <c r="Y69" s="105">
        <f t="shared" si="7"/>
        <v>143.95631670389676</v>
      </c>
      <c r="Z69" s="85">
        <f t="shared" si="1"/>
        <v>19747</v>
      </c>
      <c r="AA69" s="106">
        <f t="shared" si="8"/>
        <v>105.55377378661535</v>
      </c>
    </row>
    <row r="70" spans="1:27" ht="12" hidden="1" customHeight="1">
      <c r="B70" s="36" t="s">
        <v>67</v>
      </c>
      <c r="C70" s="50" t="s">
        <v>68</v>
      </c>
      <c r="D70" s="88">
        <v>34393</v>
      </c>
      <c r="E70" s="105">
        <f t="shared" si="2"/>
        <v>114.07296849087894</v>
      </c>
      <c r="F70" s="85">
        <v>3091</v>
      </c>
      <c r="G70" s="85" t="s">
        <v>30</v>
      </c>
      <c r="H70" s="85"/>
      <c r="I70" s="105"/>
      <c r="J70" s="85">
        <v>3526</v>
      </c>
      <c r="K70" s="105">
        <f t="shared" si="3"/>
        <v>138.81889763779526</v>
      </c>
      <c r="L70" s="85">
        <v>263</v>
      </c>
      <c r="M70" s="85" t="s">
        <v>30</v>
      </c>
      <c r="N70" s="85">
        <f t="shared" si="9"/>
        <v>1248</v>
      </c>
      <c r="O70" s="85" t="s">
        <v>30</v>
      </c>
      <c r="P70" s="85">
        <v>2278</v>
      </c>
      <c r="Q70" s="85" t="s">
        <v>30</v>
      </c>
      <c r="R70" s="85">
        <v>37919</v>
      </c>
      <c r="S70" s="105">
        <f t="shared" si="4"/>
        <v>115.99571734475376</v>
      </c>
      <c r="T70" s="85">
        <v>18380</v>
      </c>
      <c r="U70" s="105">
        <f t="shared" si="5"/>
        <v>120.02873375563247</v>
      </c>
      <c r="V70" s="85">
        <v>40</v>
      </c>
      <c r="W70" s="105">
        <f t="shared" si="6"/>
        <v>85.106382978723403</v>
      </c>
      <c r="X70" s="85">
        <f t="shared" si="0"/>
        <v>-18340</v>
      </c>
      <c r="Y70" s="105">
        <f t="shared" si="7"/>
        <v>120.13625049128783</v>
      </c>
      <c r="Z70" s="85">
        <f t="shared" si="1"/>
        <v>19579</v>
      </c>
      <c r="AA70" s="106">
        <f t="shared" si="8"/>
        <v>112.36799816345271</v>
      </c>
    </row>
    <row r="71" spans="1:27" ht="12" hidden="1" customHeight="1">
      <c r="B71" s="36" t="s">
        <v>69</v>
      </c>
      <c r="C71" s="50" t="s">
        <v>70</v>
      </c>
      <c r="D71" s="88">
        <v>35664</v>
      </c>
      <c r="E71" s="105">
        <f t="shared" si="2"/>
        <v>111.71182458888018</v>
      </c>
      <c r="F71" s="85">
        <v>3263</v>
      </c>
      <c r="G71" s="85" t="s">
        <v>30</v>
      </c>
      <c r="H71" s="85"/>
      <c r="I71" s="105"/>
      <c r="J71" s="85">
        <v>3674</v>
      </c>
      <c r="K71" s="105">
        <f t="shared" si="3"/>
        <v>134.52947638227755</v>
      </c>
      <c r="L71" s="85">
        <v>323</v>
      </c>
      <c r="M71" s="85" t="s">
        <v>30</v>
      </c>
      <c r="N71" s="85">
        <f t="shared" si="9"/>
        <v>1292</v>
      </c>
      <c r="O71" s="85" t="s">
        <v>30</v>
      </c>
      <c r="P71" s="85">
        <v>2382</v>
      </c>
      <c r="Q71" s="85" t="s">
        <v>30</v>
      </c>
      <c r="R71" s="85">
        <v>39338</v>
      </c>
      <c r="S71" s="105">
        <f t="shared" si="4"/>
        <v>113.50992613111725</v>
      </c>
      <c r="T71" s="85">
        <v>18970</v>
      </c>
      <c r="U71" s="105">
        <f t="shared" si="5"/>
        <v>108.47438243366881</v>
      </c>
      <c r="V71" s="85">
        <v>46</v>
      </c>
      <c r="W71" s="105">
        <f t="shared" si="6"/>
        <v>82.142857142857139</v>
      </c>
      <c r="X71" s="85">
        <f t="shared" si="0"/>
        <v>-18924</v>
      </c>
      <c r="Y71" s="105">
        <f t="shared" si="7"/>
        <v>108.5589720055071</v>
      </c>
      <c r="Z71" s="85">
        <f t="shared" si="1"/>
        <v>20414</v>
      </c>
      <c r="AA71" s="106">
        <f t="shared" si="8"/>
        <v>118.52066883418486</v>
      </c>
    </row>
    <row r="72" spans="1:27" ht="12" hidden="1" customHeight="1">
      <c r="B72" s="36" t="s">
        <v>71</v>
      </c>
      <c r="C72" s="50" t="s">
        <v>72</v>
      </c>
      <c r="D72" s="88">
        <v>33476</v>
      </c>
      <c r="E72" s="105">
        <f t="shared" si="2"/>
        <v>105.86300676744038</v>
      </c>
      <c r="F72" s="85">
        <v>2958</v>
      </c>
      <c r="G72" s="85" t="s">
        <v>30</v>
      </c>
      <c r="H72" s="85"/>
      <c r="I72" s="105"/>
      <c r="J72" s="85">
        <v>3702</v>
      </c>
      <c r="K72" s="105">
        <f t="shared" si="3"/>
        <v>136.85767097966729</v>
      </c>
      <c r="L72" s="85">
        <v>266</v>
      </c>
      <c r="M72" s="85" t="s">
        <v>30</v>
      </c>
      <c r="N72" s="85">
        <f t="shared" si="9"/>
        <v>1195</v>
      </c>
      <c r="O72" s="85" t="s">
        <v>30</v>
      </c>
      <c r="P72" s="85">
        <v>2507</v>
      </c>
      <c r="Q72" s="85" t="s">
        <v>30</v>
      </c>
      <c r="R72" s="85">
        <v>37178</v>
      </c>
      <c r="S72" s="105">
        <f t="shared" si="4"/>
        <v>108.30541556209398</v>
      </c>
      <c r="T72" s="85">
        <v>18181</v>
      </c>
      <c r="U72" s="105">
        <f t="shared" si="5"/>
        <v>106.9596423108601</v>
      </c>
      <c r="V72" s="85">
        <v>44</v>
      </c>
      <c r="W72" s="105">
        <f t="shared" si="6"/>
        <v>88</v>
      </c>
      <c r="X72" s="85">
        <f t="shared" si="0"/>
        <v>-18137</v>
      </c>
      <c r="Y72" s="105">
        <f t="shared" si="7"/>
        <v>107.01557705924003</v>
      </c>
      <c r="Z72" s="85">
        <f t="shared" si="1"/>
        <v>19041</v>
      </c>
      <c r="AA72" s="106">
        <f t="shared" si="8"/>
        <v>109.56326601070256</v>
      </c>
    </row>
    <row r="73" spans="1:27" ht="12" hidden="1" customHeight="1">
      <c r="B73" s="36" t="s">
        <v>73</v>
      </c>
      <c r="C73" s="50" t="s">
        <v>74</v>
      </c>
      <c r="D73" s="88">
        <v>37551</v>
      </c>
      <c r="E73" s="105">
        <f t="shared" si="2"/>
        <v>105.64949497791407</v>
      </c>
      <c r="F73" s="85">
        <v>3402</v>
      </c>
      <c r="G73" s="85" t="s">
        <v>30</v>
      </c>
      <c r="H73" s="85"/>
      <c r="I73" s="105"/>
      <c r="J73" s="85">
        <v>3775</v>
      </c>
      <c r="K73" s="105">
        <f t="shared" si="3"/>
        <v>144.35946462715106</v>
      </c>
      <c r="L73" s="85">
        <v>218</v>
      </c>
      <c r="M73" s="85" t="s">
        <v>30</v>
      </c>
      <c r="N73" s="85">
        <f t="shared" si="9"/>
        <v>1316</v>
      </c>
      <c r="O73" s="85" t="s">
        <v>30</v>
      </c>
      <c r="P73" s="85">
        <v>2459</v>
      </c>
      <c r="Q73" s="85" t="s">
        <v>30</v>
      </c>
      <c r="R73" s="85">
        <v>41326</v>
      </c>
      <c r="S73" s="105">
        <f t="shared" si="4"/>
        <v>108.30232192462917</v>
      </c>
      <c r="T73" s="85">
        <v>20114</v>
      </c>
      <c r="U73" s="105">
        <f t="shared" si="5"/>
        <v>102.97445348896738</v>
      </c>
      <c r="V73" s="85">
        <v>45</v>
      </c>
      <c r="W73" s="105">
        <f t="shared" si="6"/>
        <v>77.58620689655173</v>
      </c>
      <c r="X73" s="85">
        <f t="shared" ref="X73:X136" si="10">V73-T73</f>
        <v>-20069</v>
      </c>
      <c r="Y73" s="105">
        <f t="shared" si="7"/>
        <v>103.05006418485239</v>
      </c>
      <c r="Z73" s="85">
        <f t="shared" ref="Z73:Z136" si="11">R73+X73</f>
        <v>21257</v>
      </c>
      <c r="AA73" s="106">
        <f t="shared" si="8"/>
        <v>113.77723063747791</v>
      </c>
    </row>
    <row r="74" spans="1:27" ht="12" hidden="1" customHeight="1">
      <c r="B74" s="36" t="s">
        <v>75</v>
      </c>
      <c r="C74" s="50" t="s">
        <v>76</v>
      </c>
      <c r="D74" s="88">
        <v>34334</v>
      </c>
      <c r="E74" s="105">
        <f t="shared" si="2"/>
        <v>98.11396239355318</v>
      </c>
      <c r="F74" s="85">
        <v>3373</v>
      </c>
      <c r="G74" s="85" t="s">
        <v>30</v>
      </c>
      <c r="H74" s="85"/>
      <c r="I74" s="105"/>
      <c r="J74" s="85">
        <v>3996</v>
      </c>
      <c r="K74" s="105">
        <f t="shared" si="3"/>
        <v>153.81062355658199</v>
      </c>
      <c r="L74" s="85">
        <v>242</v>
      </c>
      <c r="M74" s="85" t="s">
        <v>30</v>
      </c>
      <c r="N74" s="85">
        <f t="shared" si="9"/>
        <v>1580</v>
      </c>
      <c r="O74" s="85" t="s">
        <v>30</v>
      </c>
      <c r="P74" s="85">
        <v>2416</v>
      </c>
      <c r="Q74" s="85" t="s">
        <v>30</v>
      </c>
      <c r="R74" s="85">
        <v>38330</v>
      </c>
      <c r="S74" s="105">
        <f t="shared" si="4"/>
        <v>101.96318365609704</v>
      </c>
      <c r="T74" s="85">
        <v>17457</v>
      </c>
      <c r="U74" s="105">
        <f t="shared" si="5"/>
        <v>95.117964365498835</v>
      </c>
      <c r="V74" s="85">
        <v>34</v>
      </c>
      <c r="W74" s="105">
        <f t="shared" si="6"/>
        <v>75.555555555555557</v>
      </c>
      <c r="X74" s="85">
        <f t="shared" si="10"/>
        <v>-17423</v>
      </c>
      <c r="Y74" s="105">
        <f t="shared" si="7"/>
        <v>95.166047629451612</v>
      </c>
      <c r="Z74" s="85">
        <f t="shared" si="11"/>
        <v>20907</v>
      </c>
      <c r="AA74" s="106">
        <f t="shared" si="8"/>
        <v>108.41630367143746</v>
      </c>
    </row>
    <row r="75" spans="1:27" ht="12" hidden="1" customHeight="1">
      <c r="B75" s="36" t="s">
        <v>77</v>
      </c>
      <c r="C75" s="50" t="s">
        <v>78</v>
      </c>
      <c r="D75" s="88">
        <v>32429</v>
      </c>
      <c r="E75" s="105">
        <f t="shared" si="2"/>
        <v>97.698309884614218</v>
      </c>
      <c r="F75" s="85">
        <v>3189</v>
      </c>
      <c r="G75" s="85" t="s">
        <v>30</v>
      </c>
      <c r="H75" s="85"/>
      <c r="I75" s="105"/>
      <c r="J75" s="85">
        <v>3886</v>
      </c>
      <c r="K75" s="105">
        <f t="shared" si="3"/>
        <v>155.00598324690867</v>
      </c>
      <c r="L75" s="85">
        <v>243</v>
      </c>
      <c r="M75" s="85" t="s">
        <v>30</v>
      </c>
      <c r="N75" s="85">
        <f t="shared" si="9"/>
        <v>1505</v>
      </c>
      <c r="O75" s="85" t="s">
        <v>30</v>
      </c>
      <c r="P75" s="85">
        <v>2381</v>
      </c>
      <c r="Q75" s="85" t="s">
        <v>30</v>
      </c>
      <c r="R75" s="85">
        <v>36315</v>
      </c>
      <c r="S75" s="105">
        <f t="shared" si="4"/>
        <v>101.72268907563024</v>
      </c>
      <c r="T75" s="85">
        <v>16427</v>
      </c>
      <c r="U75" s="105">
        <f t="shared" si="5"/>
        <v>93.890032007315966</v>
      </c>
      <c r="V75" s="85">
        <v>26</v>
      </c>
      <c r="W75" s="105">
        <f t="shared" si="6"/>
        <v>60.465116279069761</v>
      </c>
      <c r="X75" s="85">
        <f t="shared" si="10"/>
        <v>-16401</v>
      </c>
      <c r="Y75" s="105">
        <f t="shared" si="7"/>
        <v>93.972382971408933</v>
      </c>
      <c r="Z75" s="85">
        <f t="shared" si="11"/>
        <v>19914</v>
      </c>
      <c r="AA75" s="106">
        <f t="shared" si="8"/>
        <v>109.13574834219324</v>
      </c>
    </row>
    <row r="76" spans="1:27" ht="12" hidden="1" customHeight="1">
      <c r="B76" s="36" t="s">
        <v>79</v>
      </c>
      <c r="C76" s="50" t="s">
        <v>80</v>
      </c>
      <c r="D76" s="88">
        <v>31672</v>
      </c>
      <c r="E76" s="105">
        <f t="shared" si="2"/>
        <v>96.416938110749186</v>
      </c>
      <c r="F76" s="85">
        <v>3073</v>
      </c>
      <c r="G76" s="85" t="s">
        <v>30</v>
      </c>
      <c r="H76" s="85"/>
      <c r="I76" s="105"/>
      <c r="J76" s="85">
        <v>3730</v>
      </c>
      <c r="K76" s="105">
        <f t="shared" si="3"/>
        <v>150.40322580645162</v>
      </c>
      <c r="L76" s="85">
        <v>25</v>
      </c>
      <c r="M76" s="85" t="s">
        <v>30</v>
      </c>
      <c r="N76" s="85">
        <f t="shared" si="9"/>
        <v>1488</v>
      </c>
      <c r="O76" s="85" t="s">
        <v>30</v>
      </c>
      <c r="P76" s="85">
        <v>2242</v>
      </c>
      <c r="Q76" s="85" t="s">
        <v>30</v>
      </c>
      <c r="R76" s="85">
        <v>35402</v>
      </c>
      <c r="S76" s="105">
        <f t="shared" si="4"/>
        <v>100.20662911489144</v>
      </c>
      <c r="T76" s="85">
        <v>16299</v>
      </c>
      <c r="U76" s="105">
        <f t="shared" si="5"/>
        <v>90.630560498220632</v>
      </c>
      <c r="V76" s="85">
        <v>48</v>
      </c>
      <c r="W76" s="105">
        <f t="shared" si="6"/>
        <v>77.41935483870968</v>
      </c>
      <c r="X76" s="85">
        <f t="shared" si="10"/>
        <v>-16251</v>
      </c>
      <c r="Y76" s="105">
        <f t="shared" si="7"/>
        <v>90.676263809842652</v>
      </c>
      <c r="Z76" s="85">
        <f t="shared" si="11"/>
        <v>19151</v>
      </c>
      <c r="AA76" s="106">
        <f t="shared" si="8"/>
        <v>110.01895789050383</v>
      </c>
    </row>
    <row r="77" spans="1:27" ht="12" hidden="1" customHeight="1">
      <c r="B77" s="36" t="s">
        <v>105</v>
      </c>
      <c r="C77" s="50" t="s">
        <v>106</v>
      </c>
      <c r="D77" s="82">
        <v>30743</v>
      </c>
      <c r="E77" s="105">
        <f t="shared" si="2"/>
        <v>100.80002623036822</v>
      </c>
      <c r="F77" s="85">
        <v>3097</v>
      </c>
      <c r="G77" s="85" t="s">
        <v>30</v>
      </c>
      <c r="H77" s="85"/>
      <c r="I77" s="105"/>
      <c r="J77" s="85">
        <v>3769</v>
      </c>
      <c r="K77" s="105">
        <f t="shared" si="3"/>
        <v>152.96266233766232</v>
      </c>
      <c r="L77" s="92">
        <v>175</v>
      </c>
      <c r="M77" s="85" t="s">
        <v>30</v>
      </c>
      <c r="N77" s="85">
        <f t="shared" si="9"/>
        <v>1546</v>
      </c>
      <c r="O77" s="85" t="s">
        <v>30</v>
      </c>
      <c r="P77" s="95">
        <v>2223</v>
      </c>
      <c r="Q77" s="85" t="s">
        <v>30</v>
      </c>
      <c r="R77" s="85">
        <v>34512</v>
      </c>
      <c r="S77" s="105">
        <f t="shared" si="4"/>
        <v>104.69920820313685</v>
      </c>
      <c r="T77" s="85">
        <v>16066</v>
      </c>
      <c r="U77" s="105">
        <f t="shared" si="5"/>
        <v>104.19612166807187</v>
      </c>
      <c r="V77" s="85">
        <v>31</v>
      </c>
      <c r="W77" s="105">
        <f t="shared" si="6"/>
        <v>93.939393939393938</v>
      </c>
      <c r="X77" s="85">
        <f t="shared" si="10"/>
        <v>-16035</v>
      </c>
      <c r="Y77" s="105">
        <f t="shared" si="7"/>
        <v>104.21812036916678</v>
      </c>
      <c r="Z77" s="85">
        <f t="shared" si="11"/>
        <v>18477</v>
      </c>
      <c r="AA77" s="106">
        <f t="shared" si="8"/>
        <v>105.12032770097287</v>
      </c>
    </row>
    <row r="78" spans="1:27" ht="12" hidden="1" customHeight="1">
      <c r="B78" s="36" t="s">
        <v>83</v>
      </c>
      <c r="C78" s="50" t="s">
        <v>84</v>
      </c>
      <c r="D78" s="82">
        <v>31017</v>
      </c>
      <c r="E78" s="105">
        <f t="shared" si="2"/>
        <v>103.72537872454268</v>
      </c>
      <c r="F78" s="85">
        <v>2919</v>
      </c>
      <c r="G78" s="85" t="s">
        <v>30</v>
      </c>
      <c r="H78" s="85"/>
      <c r="I78" s="105"/>
      <c r="J78" s="85">
        <v>3606</v>
      </c>
      <c r="K78" s="105">
        <f t="shared" si="3"/>
        <v>156.17150281507145</v>
      </c>
      <c r="L78" s="92">
        <v>119</v>
      </c>
      <c r="M78" s="85" t="s">
        <v>30</v>
      </c>
      <c r="N78" s="85">
        <f t="shared" si="9"/>
        <v>1317</v>
      </c>
      <c r="O78" s="85" t="s">
        <v>30</v>
      </c>
      <c r="P78" s="95">
        <v>2289</v>
      </c>
      <c r="Q78" s="85" t="s">
        <v>30</v>
      </c>
      <c r="R78" s="85">
        <v>34623</v>
      </c>
      <c r="S78" s="105">
        <f t="shared" si="4"/>
        <v>107.4847882776605</v>
      </c>
      <c r="T78" s="85">
        <v>16074</v>
      </c>
      <c r="U78" s="105">
        <f t="shared" si="5"/>
        <v>106.66224286662242</v>
      </c>
      <c r="V78" s="85">
        <v>32</v>
      </c>
      <c r="W78" s="105">
        <f t="shared" si="6"/>
        <v>100</v>
      </c>
      <c r="X78" s="85">
        <f t="shared" si="10"/>
        <v>-16042</v>
      </c>
      <c r="Y78" s="105">
        <f t="shared" si="7"/>
        <v>106.6764197366671</v>
      </c>
      <c r="Z78" s="85">
        <f t="shared" si="11"/>
        <v>18581</v>
      </c>
      <c r="AA78" s="106">
        <f t="shared" si="8"/>
        <v>108.19261674624431</v>
      </c>
    </row>
    <row r="79" spans="1:27" ht="12" hidden="1" customHeight="1">
      <c r="A79" s="46"/>
      <c r="B79" s="37" t="s">
        <v>85</v>
      </c>
      <c r="C79" s="52" t="s">
        <v>86</v>
      </c>
      <c r="D79" s="83">
        <v>32638</v>
      </c>
      <c r="E79" s="107">
        <f t="shared" si="2"/>
        <v>103.32404710649614</v>
      </c>
      <c r="F79" s="91">
        <v>3505</v>
      </c>
      <c r="G79" s="85" t="s">
        <v>30</v>
      </c>
      <c r="H79" s="119"/>
      <c r="I79" s="107"/>
      <c r="J79" s="86">
        <v>3845</v>
      </c>
      <c r="K79" s="107">
        <f t="shared" si="3"/>
        <v>148.5129393588258</v>
      </c>
      <c r="L79" s="93">
        <v>149</v>
      </c>
      <c r="M79" s="85" t="s">
        <v>30</v>
      </c>
      <c r="N79" s="86">
        <f t="shared" si="9"/>
        <v>1547</v>
      </c>
      <c r="O79" s="85" t="s">
        <v>30</v>
      </c>
      <c r="P79" s="96">
        <v>2298</v>
      </c>
      <c r="Q79" s="85" t="s">
        <v>30</v>
      </c>
      <c r="R79" s="86">
        <v>36483</v>
      </c>
      <c r="S79" s="107">
        <f t="shared" si="4"/>
        <v>106.74722766772975</v>
      </c>
      <c r="T79" s="86">
        <v>17281</v>
      </c>
      <c r="U79" s="107">
        <f t="shared" si="5"/>
        <v>102.99183503188509</v>
      </c>
      <c r="V79" s="86">
        <v>36</v>
      </c>
      <c r="W79" s="107">
        <f t="shared" si="6"/>
        <v>85.714285714285708</v>
      </c>
      <c r="X79" s="86">
        <f t="shared" si="10"/>
        <v>-17245</v>
      </c>
      <c r="Y79" s="107">
        <f t="shared" si="7"/>
        <v>103.03519149190417</v>
      </c>
      <c r="Z79" s="86">
        <f t="shared" si="11"/>
        <v>19238</v>
      </c>
      <c r="AA79" s="108">
        <f t="shared" si="8"/>
        <v>110.30963302752295</v>
      </c>
    </row>
    <row r="80" spans="1:27" ht="12" hidden="1" customHeight="1">
      <c r="B80" s="35" t="s">
        <v>107</v>
      </c>
      <c r="C80" s="50" t="s">
        <v>108</v>
      </c>
      <c r="D80" s="84">
        <v>33291</v>
      </c>
      <c r="E80" s="109">
        <f t="shared" si="2"/>
        <v>100.67132359611722</v>
      </c>
      <c r="F80" s="87">
        <v>3390</v>
      </c>
      <c r="G80" s="109">
        <f>F80/F68*100</f>
        <v>103.35365853658536</v>
      </c>
      <c r="H80" s="87"/>
      <c r="I80" s="109"/>
      <c r="J80" s="87">
        <v>3890</v>
      </c>
      <c r="K80" s="109">
        <f t="shared" si="3"/>
        <v>109.94912379875636</v>
      </c>
      <c r="L80" s="94">
        <v>208</v>
      </c>
      <c r="M80" s="109">
        <f>L80/L68*100</f>
        <v>135.06493506493507</v>
      </c>
      <c r="N80" s="87">
        <f>J80-P80</f>
        <v>1527</v>
      </c>
      <c r="O80" s="109">
        <f>N80/N68*100</f>
        <v>124.95908346972178</v>
      </c>
      <c r="P80" s="97">
        <v>2363</v>
      </c>
      <c r="Q80" s="109">
        <f>P80/P68*100</f>
        <v>102.0293609671848</v>
      </c>
      <c r="R80" s="87">
        <v>37181</v>
      </c>
      <c r="S80" s="109">
        <f t="shared" si="4"/>
        <v>101.56800611904826</v>
      </c>
      <c r="T80" s="87">
        <v>17794</v>
      </c>
      <c r="U80" s="109">
        <f t="shared" si="5"/>
        <v>103.72486155639756</v>
      </c>
      <c r="V80" s="87">
        <v>33</v>
      </c>
      <c r="W80" s="109">
        <f t="shared" si="6"/>
        <v>94.285714285714278</v>
      </c>
      <c r="X80" s="87">
        <f t="shared" si="10"/>
        <v>-17761</v>
      </c>
      <c r="Y80" s="109">
        <f t="shared" si="7"/>
        <v>103.74415887850468</v>
      </c>
      <c r="Z80" s="87">
        <f t="shared" si="11"/>
        <v>19420</v>
      </c>
      <c r="AA80" s="110">
        <f t="shared" si="8"/>
        <v>99.656181043772776</v>
      </c>
    </row>
    <row r="81" spans="1:31" ht="12" hidden="1" customHeight="1">
      <c r="B81" s="36" t="s">
        <v>65</v>
      </c>
      <c r="C81" s="50" t="s">
        <v>13</v>
      </c>
      <c r="D81" s="82">
        <v>33521</v>
      </c>
      <c r="E81" s="105">
        <f t="shared" si="2"/>
        <v>99.726296373426948</v>
      </c>
      <c r="F81" s="85">
        <v>3468</v>
      </c>
      <c r="G81" s="105">
        <f t="shared" ref="G81:G91" si="12">F81/F69*100</f>
        <v>110.13020006351222</v>
      </c>
      <c r="H81" s="85"/>
      <c r="I81" s="105"/>
      <c r="J81" s="85">
        <v>3825</v>
      </c>
      <c r="K81" s="105">
        <f t="shared" si="3"/>
        <v>108.23429541595925</v>
      </c>
      <c r="L81" s="92">
        <v>128</v>
      </c>
      <c r="M81" s="105">
        <f t="shared" ref="M81:Q91" si="13">L81/L69*100</f>
        <v>64.646464646464651</v>
      </c>
      <c r="N81" s="85">
        <f t="shared" ref="N81:N144" si="14">J81-P81</f>
        <v>1455</v>
      </c>
      <c r="O81" s="105">
        <f t="shared" si="13"/>
        <v>127.85588752196837</v>
      </c>
      <c r="P81" s="95">
        <v>2370</v>
      </c>
      <c r="Q81" s="105">
        <f t="shared" si="13"/>
        <v>98.914858096828056</v>
      </c>
      <c r="R81" s="85">
        <v>37346</v>
      </c>
      <c r="S81" s="105">
        <f t="shared" si="4"/>
        <v>100.53570947855816</v>
      </c>
      <c r="T81" s="85">
        <v>17696</v>
      </c>
      <c r="U81" s="105">
        <f t="shared" si="5"/>
        <v>101.45625501662654</v>
      </c>
      <c r="V81" s="85">
        <v>32</v>
      </c>
      <c r="W81" s="105">
        <f t="shared" si="6"/>
        <v>76.19047619047619</v>
      </c>
      <c r="X81" s="85">
        <f t="shared" si="10"/>
        <v>-17664</v>
      </c>
      <c r="Y81" s="105">
        <f t="shared" si="7"/>
        <v>101.51724137931035</v>
      </c>
      <c r="Z81" s="85">
        <f t="shared" si="11"/>
        <v>19682</v>
      </c>
      <c r="AA81" s="106">
        <f t="shared" si="8"/>
        <v>99.670836076366029</v>
      </c>
    </row>
    <row r="82" spans="1:31" ht="12" hidden="1" customHeight="1">
      <c r="B82" s="36" t="s">
        <v>67</v>
      </c>
      <c r="C82" s="50" t="s">
        <v>5</v>
      </c>
      <c r="D82" s="82">
        <v>34134</v>
      </c>
      <c r="E82" s="105">
        <f t="shared" si="2"/>
        <v>99.24693978425843</v>
      </c>
      <c r="F82" s="85">
        <v>3041</v>
      </c>
      <c r="G82" s="105">
        <f t="shared" si="12"/>
        <v>98.382400517631822</v>
      </c>
      <c r="H82" s="85"/>
      <c r="I82" s="105"/>
      <c r="J82" s="85">
        <v>4107</v>
      </c>
      <c r="K82" s="105">
        <f t="shared" si="3"/>
        <v>116.47759500850823</v>
      </c>
      <c r="L82" s="92">
        <v>296</v>
      </c>
      <c r="M82" s="105">
        <f t="shared" si="13"/>
        <v>112.54752851711028</v>
      </c>
      <c r="N82" s="85">
        <f t="shared" si="14"/>
        <v>1622</v>
      </c>
      <c r="O82" s="105">
        <f t="shared" si="13"/>
        <v>129.96794871794873</v>
      </c>
      <c r="P82" s="95">
        <v>2485</v>
      </c>
      <c r="Q82" s="105">
        <f t="shared" si="13"/>
        <v>109.08691834942931</v>
      </c>
      <c r="R82" s="85">
        <v>38241</v>
      </c>
      <c r="S82" s="105">
        <f t="shared" si="4"/>
        <v>100.84917851209157</v>
      </c>
      <c r="T82" s="85">
        <v>18330</v>
      </c>
      <c r="U82" s="105">
        <f t="shared" si="5"/>
        <v>99.727965179542977</v>
      </c>
      <c r="V82" s="85">
        <v>31</v>
      </c>
      <c r="W82" s="105">
        <f t="shared" si="6"/>
        <v>77.5</v>
      </c>
      <c r="X82" s="85">
        <f t="shared" si="10"/>
        <v>-18299</v>
      </c>
      <c r="Y82" s="105">
        <f t="shared" si="7"/>
        <v>99.776444929116678</v>
      </c>
      <c r="Z82" s="85">
        <f t="shared" si="11"/>
        <v>19942</v>
      </c>
      <c r="AA82" s="106">
        <f t="shared" si="8"/>
        <v>101.85402727412023</v>
      </c>
    </row>
    <row r="83" spans="1:31" ht="12" hidden="1" customHeight="1">
      <c r="B83" s="36" t="s">
        <v>69</v>
      </c>
      <c r="C83" s="50" t="s">
        <v>6</v>
      </c>
      <c r="D83" s="82">
        <v>39617</v>
      </c>
      <c r="E83" s="105">
        <f t="shared" si="2"/>
        <v>111.08400628084343</v>
      </c>
      <c r="F83" s="85">
        <v>3577</v>
      </c>
      <c r="G83" s="105">
        <f t="shared" si="12"/>
        <v>109.62304627643273</v>
      </c>
      <c r="H83" s="85"/>
      <c r="I83" s="105"/>
      <c r="J83" s="85">
        <v>4159</v>
      </c>
      <c r="K83" s="105">
        <f t="shared" si="3"/>
        <v>113.20087098530212</v>
      </c>
      <c r="L83" s="92">
        <v>254</v>
      </c>
      <c r="M83" s="105">
        <f t="shared" si="13"/>
        <v>78.637770897832809</v>
      </c>
      <c r="N83" s="85">
        <f t="shared" si="14"/>
        <v>1604</v>
      </c>
      <c r="O83" s="105">
        <f t="shared" si="13"/>
        <v>124.1486068111455</v>
      </c>
      <c r="P83" s="95">
        <v>2555</v>
      </c>
      <c r="Q83" s="105">
        <f t="shared" si="13"/>
        <v>107.26280436607894</v>
      </c>
      <c r="R83" s="85">
        <v>43776</v>
      </c>
      <c r="S83" s="105">
        <f t="shared" si="4"/>
        <v>111.281712339214</v>
      </c>
      <c r="T83" s="85">
        <v>24578</v>
      </c>
      <c r="U83" s="105">
        <f t="shared" si="5"/>
        <v>129.56246705324196</v>
      </c>
      <c r="V83" s="85">
        <v>33</v>
      </c>
      <c r="W83" s="105">
        <f t="shared" si="6"/>
        <v>71.739130434782609</v>
      </c>
      <c r="X83" s="85">
        <f t="shared" si="10"/>
        <v>-24545</v>
      </c>
      <c r="Y83" s="105">
        <f t="shared" si="7"/>
        <v>129.70302261678293</v>
      </c>
      <c r="Z83" s="85">
        <f t="shared" si="11"/>
        <v>19231</v>
      </c>
      <c r="AA83" s="106">
        <f t="shared" si="8"/>
        <v>94.204957382188695</v>
      </c>
    </row>
    <row r="84" spans="1:31" ht="12" hidden="1" customHeight="1">
      <c r="B84" s="36" t="s">
        <v>71</v>
      </c>
      <c r="C84" s="50" t="s">
        <v>7</v>
      </c>
      <c r="D84" s="82">
        <v>38158</v>
      </c>
      <c r="E84" s="105">
        <f t="shared" ref="E84:E147" si="15">D84/D72*100</f>
        <v>113.98613932369459</v>
      </c>
      <c r="F84" s="85">
        <v>3667</v>
      </c>
      <c r="G84" s="105">
        <f t="shared" si="12"/>
        <v>123.96889790398917</v>
      </c>
      <c r="H84" s="85"/>
      <c r="I84" s="105"/>
      <c r="J84" s="85">
        <v>3871</v>
      </c>
      <c r="K84" s="105">
        <f t="shared" si="3"/>
        <v>104.56509994597516</v>
      </c>
      <c r="L84" s="92">
        <v>246</v>
      </c>
      <c r="M84" s="105">
        <f t="shared" si="13"/>
        <v>92.481203007518801</v>
      </c>
      <c r="N84" s="85">
        <f t="shared" si="14"/>
        <v>1545</v>
      </c>
      <c r="O84" s="105">
        <f t="shared" si="13"/>
        <v>129.28870292887029</v>
      </c>
      <c r="P84" s="95">
        <v>2326</v>
      </c>
      <c r="Q84" s="105">
        <f t="shared" si="13"/>
        <v>92.780215396888707</v>
      </c>
      <c r="R84" s="85">
        <v>42029</v>
      </c>
      <c r="S84" s="105">
        <f t="shared" si="4"/>
        <v>113.04803916294584</v>
      </c>
      <c r="T84" s="85">
        <v>24344</v>
      </c>
      <c r="U84" s="105">
        <f t="shared" si="5"/>
        <v>133.89802541114349</v>
      </c>
      <c r="V84" s="85">
        <v>36</v>
      </c>
      <c r="W84" s="105">
        <f t="shared" si="6"/>
        <v>81.818181818181827</v>
      </c>
      <c r="X84" s="85">
        <f t="shared" si="10"/>
        <v>-24308</v>
      </c>
      <c r="Y84" s="105">
        <f t="shared" si="7"/>
        <v>134.02437007222804</v>
      </c>
      <c r="Z84" s="85">
        <f t="shared" si="11"/>
        <v>17721</v>
      </c>
      <c r="AA84" s="106">
        <f t="shared" si="8"/>
        <v>93.067590987868286</v>
      </c>
    </row>
    <row r="85" spans="1:31" ht="12" hidden="1" customHeight="1">
      <c r="B85" s="36" t="s">
        <v>73</v>
      </c>
      <c r="C85" s="50" t="s">
        <v>8</v>
      </c>
      <c r="D85" s="82">
        <v>39852</v>
      </c>
      <c r="E85" s="105">
        <f t="shared" si="15"/>
        <v>106.12766637373173</v>
      </c>
      <c r="F85" s="85">
        <v>4066</v>
      </c>
      <c r="G85" s="105">
        <f t="shared" si="12"/>
        <v>119.51793062904174</v>
      </c>
      <c r="H85" s="85"/>
      <c r="I85" s="105"/>
      <c r="J85" s="85">
        <v>3680</v>
      </c>
      <c r="K85" s="105">
        <f t="shared" ref="K85:K148" si="16">J85/J73*100</f>
        <v>97.483443708609272</v>
      </c>
      <c r="L85" s="92">
        <v>91</v>
      </c>
      <c r="M85" s="105">
        <f t="shared" si="13"/>
        <v>41.743119266055047</v>
      </c>
      <c r="N85" s="85">
        <f t="shared" si="14"/>
        <v>1393</v>
      </c>
      <c r="O85" s="105">
        <f t="shared" si="13"/>
        <v>105.85106382978724</v>
      </c>
      <c r="P85" s="95">
        <v>2287</v>
      </c>
      <c r="Q85" s="105">
        <f t="shared" si="13"/>
        <v>93.005286701911345</v>
      </c>
      <c r="R85" s="85">
        <v>43532</v>
      </c>
      <c r="S85" s="105">
        <f t="shared" ref="S85:S148" si="17">R85/R73*100</f>
        <v>105.33804384648889</v>
      </c>
      <c r="T85" s="85">
        <v>25209</v>
      </c>
      <c r="U85" s="105">
        <f t="shared" ref="U85:U148" si="18">T85/T73*100</f>
        <v>125.33061549169733</v>
      </c>
      <c r="V85" s="85">
        <v>32</v>
      </c>
      <c r="W85" s="105">
        <f t="shared" ref="W85:W148" si="19">V85/V73*100</f>
        <v>71.111111111111114</v>
      </c>
      <c r="X85" s="85">
        <f t="shared" si="10"/>
        <v>-25177</v>
      </c>
      <c r="Y85" s="105">
        <f t="shared" ref="Y85:Y148" si="20">X85/X73*100</f>
        <v>125.4521899446908</v>
      </c>
      <c r="Z85" s="85">
        <f t="shared" si="11"/>
        <v>18355</v>
      </c>
      <c r="AA85" s="106">
        <f t="shared" ref="AA85:AA148" si="21">Z85/Z73*100</f>
        <v>86.348026532436378</v>
      </c>
    </row>
    <row r="86" spans="1:31" ht="12" hidden="1" customHeight="1">
      <c r="B86" s="36" t="s">
        <v>75</v>
      </c>
      <c r="C86" s="50" t="s">
        <v>9</v>
      </c>
      <c r="D86" s="82">
        <v>38090</v>
      </c>
      <c r="E86" s="105">
        <f t="shared" si="15"/>
        <v>110.93959340595327</v>
      </c>
      <c r="F86" s="85">
        <v>4323</v>
      </c>
      <c r="G86" s="105">
        <f t="shared" si="12"/>
        <v>128.16483842276904</v>
      </c>
      <c r="H86" s="85"/>
      <c r="I86" s="105"/>
      <c r="J86" s="85">
        <v>3490</v>
      </c>
      <c r="K86" s="105">
        <f t="shared" si="16"/>
        <v>87.337337337337345</v>
      </c>
      <c r="L86" s="92">
        <v>76</v>
      </c>
      <c r="M86" s="105">
        <f t="shared" si="13"/>
        <v>31.404958677685951</v>
      </c>
      <c r="N86" s="85">
        <f t="shared" si="14"/>
        <v>1009</v>
      </c>
      <c r="O86" s="105">
        <f t="shared" si="13"/>
        <v>63.860759493670884</v>
      </c>
      <c r="P86" s="95">
        <v>2481</v>
      </c>
      <c r="Q86" s="105">
        <f t="shared" si="13"/>
        <v>102.69039735099336</v>
      </c>
      <c r="R86" s="85">
        <v>41580</v>
      </c>
      <c r="S86" s="105">
        <f t="shared" si="17"/>
        <v>108.47899817375423</v>
      </c>
      <c r="T86" s="85">
        <v>22773</v>
      </c>
      <c r="U86" s="105">
        <f t="shared" si="18"/>
        <v>130.4519676920433</v>
      </c>
      <c r="V86" s="85">
        <v>28</v>
      </c>
      <c r="W86" s="105">
        <f t="shared" si="19"/>
        <v>82.35294117647058</v>
      </c>
      <c r="X86" s="85">
        <f t="shared" si="10"/>
        <v>-22745</v>
      </c>
      <c r="Y86" s="105">
        <f t="shared" si="20"/>
        <v>130.54583022441599</v>
      </c>
      <c r="Z86" s="85">
        <f t="shared" si="11"/>
        <v>18835</v>
      </c>
      <c r="AA86" s="106">
        <f t="shared" si="21"/>
        <v>90.089443726981386</v>
      </c>
    </row>
    <row r="87" spans="1:31" ht="12" hidden="1" customHeight="1">
      <c r="B87" s="36" t="s">
        <v>77</v>
      </c>
      <c r="C87" s="50" t="s">
        <v>10</v>
      </c>
      <c r="D87" s="82">
        <v>36435</v>
      </c>
      <c r="E87" s="105">
        <f t="shared" si="15"/>
        <v>112.35314070739153</v>
      </c>
      <c r="F87" s="85">
        <v>3860</v>
      </c>
      <c r="G87" s="105">
        <f t="shared" si="12"/>
        <v>121.04107870805896</v>
      </c>
      <c r="H87" s="85"/>
      <c r="I87" s="105"/>
      <c r="J87" s="85">
        <v>3290</v>
      </c>
      <c r="K87" s="105">
        <f t="shared" si="16"/>
        <v>84.662892434379827</v>
      </c>
      <c r="L87" s="92">
        <v>115</v>
      </c>
      <c r="M87" s="105">
        <f t="shared" si="13"/>
        <v>47.325102880658434</v>
      </c>
      <c r="N87" s="85">
        <f t="shared" si="14"/>
        <v>1020</v>
      </c>
      <c r="O87" s="105">
        <f t="shared" si="13"/>
        <v>67.774086378737536</v>
      </c>
      <c r="P87" s="95">
        <v>2270</v>
      </c>
      <c r="Q87" s="105">
        <f t="shared" si="13"/>
        <v>95.33809323813523</v>
      </c>
      <c r="R87" s="85">
        <v>39725</v>
      </c>
      <c r="S87" s="105">
        <f t="shared" si="17"/>
        <v>109.3900592041856</v>
      </c>
      <c r="T87" s="85">
        <v>21897</v>
      </c>
      <c r="U87" s="105">
        <f t="shared" si="18"/>
        <v>133.29883728008767</v>
      </c>
      <c r="V87" s="85">
        <v>27</v>
      </c>
      <c r="W87" s="105">
        <f t="shared" si="19"/>
        <v>103.84615384615385</v>
      </c>
      <c r="X87" s="85">
        <f t="shared" si="10"/>
        <v>-21870</v>
      </c>
      <c r="Y87" s="105">
        <f t="shared" si="20"/>
        <v>133.34552771172491</v>
      </c>
      <c r="Z87" s="85">
        <f t="shared" si="11"/>
        <v>17855</v>
      </c>
      <c r="AA87" s="106">
        <f t="shared" si="21"/>
        <v>89.660540323390578</v>
      </c>
    </row>
    <row r="88" spans="1:31" ht="12" hidden="1" customHeight="1">
      <c r="B88" s="36" t="s">
        <v>79</v>
      </c>
      <c r="C88" s="50" t="s">
        <v>11</v>
      </c>
      <c r="D88" s="82">
        <v>35803</v>
      </c>
      <c r="E88" s="105">
        <f t="shared" si="15"/>
        <v>113.04306643091691</v>
      </c>
      <c r="F88" s="85">
        <v>3721</v>
      </c>
      <c r="G88" s="105">
        <f t="shared" si="12"/>
        <v>121.0868857793687</v>
      </c>
      <c r="H88" s="85"/>
      <c r="I88" s="105"/>
      <c r="J88" s="85">
        <v>3273</v>
      </c>
      <c r="K88" s="105">
        <f t="shared" si="16"/>
        <v>87.747989276139421</v>
      </c>
      <c r="L88" s="92">
        <v>106</v>
      </c>
      <c r="M88" s="105">
        <f t="shared" si="13"/>
        <v>424</v>
      </c>
      <c r="N88" s="85">
        <f t="shared" si="14"/>
        <v>939</v>
      </c>
      <c r="O88" s="105">
        <f t="shared" si="13"/>
        <v>63.104838709677423</v>
      </c>
      <c r="P88" s="95">
        <v>2334</v>
      </c>
      <c r="Q88" s="105">
        <f t="shared" si="13"/>
        <v>104.10347903657448</v>
      </c>
      <c r="R88" s="85">
        <v>39076</v>
      </c>
      <c r="S88" s="105">
        <f t="shared" si="17"/>
        <v>110.37794474888425</v>
      </c>
      <c r="T88" s="85">
        <v>21897</v>
      </c>
      <c r="U88" s="105">
        <f t="shared" si="18"/>
        <v>134.34566537824406</v>
      </c>
      <c r="V88" s="85">
        <v>40</v>
      </c>
      <c r="W88" s="105">
        <f t="shared" si="19"/>
        <v>83.333333333333343</v>
      </c>
      <c r="X88" s="85">
        <f t="shared" si="10"/>
        <v>-21857</v>
      </c>
      <c r="Y88" s="105">
        <f t="shared" si="20"/>
        <v>134.49633868685004</v>
      </c>
      <c r="Z88" s="85">
        <f t="shared" si="11"/>
        <v>17219</v>
      </c>
      <c r="AA88" s="106">
        <f t="shared" si="21"/>
        <v>89.911753955407022</v>
      </c>
      <c r="AB88" s="1"/>
    </row>
    <row r="89" spans="1:31" ht="12" hidden="1" customHeight="1">
      <c r="B89" s="36" t="s">
        <v>109</v>
      </c>
      <c r="C89" s="50" t="s">
        <v>110</v>
      </c>
      <c r="D89" s="82">
        <v>34881</v>
      </c>
      <c r="E89" s="105">
        <f t="shared" si="15"/>
        <v>113.4599746283707</v>
      </c>
      <c r="F89" s="85">
        <v>3492</v>
      </c>
      <c r="G89" s="105">
        <f t="shared" si="12"/>
        <v>112.75427833387148</v>
      </c>
      <c r="H89" s="85"/>
      <c r="I89" s="105"/>
      <c r="J89" s="85">
        <v>3410</v>
      </c>
      <c r="K89" s="105">
        <f t="shared" si="16"/>
        <v>90.474927036349158</v>
      </c>
      <c r="L89" s="85">
        <v>104</v>
      </c>
      <c r="M89" s="105">
        <f t="shared" si="13"/>
        <v>59.428571428571431</v>
      </c>
      <c r="N89" s="85">
        <f t="shared" si="14"/>
        <v>938</v>
      </c>
      <c r="O89" s="105">
        <f t="shared" si="13"/>
        <v>60.672703751617071</v>
      </c>
      <c r="P89" s="85">
        <v>2472</v>
      </c>
      <c r="Q89" s="105">
        <f t="shared" si="13"/>
        <v>111.20107962213226</v>
      </c>
      <c r="R89" s="85">
        <v>38291</v>
      </c>
      <c r="S89" s="105">
        <f t="shared" si="17"/>
        <v>110.94981455725545</v>
      </c>
      <c r="T89" s="85">
        <v>21440</v>
      </c>
      <c r="U89" s="105">
        <f t="shared" si="18"/>
        <v>133.4495207270011</v>
      </c>
      <c r="V89" s="85">
        <v>24</v>
      </c>
      <c r="W89" s="105">
        <f t="shared" si="19"/>
        <v>77.41935483870968</v>
      </c>
      <c r="X89" s="85">
        <f t="shared" si="10"/>
        <v>-21416</v>
      </c>
      <c r="Y89" s="105">
        <f t="shared" si="20"/>
        <v>133.55784222014344</v>
      </c>
      <c r="Z89" s="85">
        <f t="shared" si="11"/>
        <v>16875</v>
      </c>
      <c r="AA89" s="106">
        <f t="shared" si="21"/>
        <v>91.329761324890399</v>
      </c>
      <c r="AB89" s="1"/>
    </row>
    <row r="90" spans="1:31" ht="12" hidden="1" customHeight="1">
      <c r="B90" s="36" t="s">
        <v>83</v>
      </c>
      <c r="C90" s="50" t="s">
        <v>14</v>
      </c>
      <c r="D90" s="82">
        <v>33303</v>
      </c>
      <c r="E90" s="105">
        <f t="shared" si="15"/>
        <v>107.37015185221009</v>
      </c>
      <c r="F90" s="85">
        <v>2967</v>
      </c>
      <c r="G90" s="105">
        <f t="shared" si="12"/>
        <v>101.64439876670093</v>
      </c>
      <c r="H90" s="85"/>
      <c r="I90" s="105"/>
      <c r="J90" s="85">
        <v>3179</v>
      </c>
      <c r="K90" s="105">
        <f t="shared" si="16"/>
        <v>88.158624514697721</v>
      </c>
      <c r="L90" s="85">
        <v>74</v>
      </c>
      <c r="M90" s="105">
        <f t="shared" si="13"/>
        <v>62.184873949579831</v>
      </c>
      <c r="N90" s="85">
        <f t="shared" si="14"/>
        <v>938</v>
      </c>
      <c r="O90" s="105">
        <f t="shared" si="13"/>
        <v>71.222475322703119</v>
      </c>
      <c r="P90" s="85">
        <v>2241</v>
      </c>
      <c r="Q90" s="105">
        <f t="shared" si="13"/>
        <v>97.903014416775875</v>
      </c>
      <c r="R90" s="85">
        <v>36482</v>
      </c>
      <c r="S90" s="105">
        <f t="shared" si="17"/>
        <v>105.36926320653902</v>
      </c>
      <c r="T90" s="85">
        <v>19883</v>
      </c>
      <c r="U90" s="105">
        <f t="shared" si="18"/>
        <v>123.69665297996765</v>
      </c>
      <c r="V90" s="85">
        <v>27</v>
      </c>
      <c r="W90" s="105">
        <f t="shared" si="19"/>
        <v>84.375</v>
      </c>
      <c r="X90" s="85">
        <f t="shared" si="10"/>
        <v>-19856</v>
      </c>
      <c r="Y90" s="105">
        <f t="shared" si="20"/>
        <v>123.77509038773221</v>
      </c>
      <c r="Z90" s="85">
        <f t="shared" si="11"/>
        <v>16626</v>
      </c>
      <c r="AA90" s="106">
        <f t="shared" si="21"/>
        <v>89.47849954254346</v>
      </c>
      <c r="AB90" s="1"/>
    </row>
    <row r="91" spans="1:31" ht="12" hidden="1" customHeight="1">
      <c r="B91" s="37" t="s">
        <v>85</v>
      </c>
      <c r="C91" s="50" t="s">
        <v>15</v>
      </c>
      <c r="D91" s="83">
        <v>35838</v>
      </c>
      <c r="E91" s="107">
        <f t="shared" si="15"/>
        <v>109.80452233592746</v>
      </c>
      <c r="F91" s="98">
        <v>3570</v>
      </c>
      <c r="G91" s="105">
        <f t="shared" si="12"/>
        <v>101.85449358059915</v>
      </c>
      <c r="H91" s="119"/>
      <c r="I91" s="107"/>
      <c r="J91" s="99">
        <v>3694</v>
      </c>
      <c r="K91" s="107">
        <f t="shared" si="16"/>
        <v>96.072821846553964</v>
      </c>
      <c r="L91" s="98">
        <v>132</v>
      </c>
      <c r="M91" s="107">
        <f t="shared" si="13"/>
        <v>88.590604026845639</v>
      </c>
      <c r="N91" s="86">
        <f t="shared" si="14"/>
        <v>934</v>
      </c>
      <c r="O91" s="107">
        <f t="shared" si="13"/>
        <v>60.374919198448609</v>
      </c>
      <c r="P91" s="96">
        <v>2760</v>
      </c>
      <c r="Q91" s="107">
        <f t="shared" si="13"/>
        <v>120.10443864229765</v>
      </c>
      <c r="R91" s="99">
        <v>39532</v>
      </c>
      <c r="S91" s="107">
        <f t="shared" si="17"/>
        <v>108.35731710659759</v>
      </c>
      <c r="T91" s="86">
        <v>22156</v>
      </c>
      <c r="U91" s="107">
        <f t="shared" si="18"/>
        <v>128.21017302239454</v>
      </c>
      <c r="V91" s="86">
        <v>31</v>
      </c>
      <c r="W91" s="107">
        <f t="shared" si="19"/>
        <v>86.111111111111114</v>
      </c>
      <c r="X91" s="86">
        <f t="shared" si="10"/>
        <v>-22125</v>
      </c>
      <c r="Y91" s="107">
        <f t="shared" si="20"/>
        <v>128.29805740794433</v>
      </c>
      <c r="Z91" s="86">
        <f t="shared" si="11"/>
        <v>17407</v>
      </c>
      <c r="AA91" s="108">
        <f t="shared" si="21"/>
        <v>90.482378625636755</v>
      </c>
      <c r="AB91" s="1"/>
    </row>
    <row r="92" spans="1:31" ht="12" hidden="1" customHeight="1">
      <c r="B92" s="35" t="s">
        <v>111</v>
      </c>
      <c r="C92" s="51" t="s">
        <v>112</v>
      </c>
      <c r="D92" s="84">
        <v>36962</v>
      </c>
      <c r="E92" s="109">
        <f t="shared" si="15"/>
        <v>111.02700429545523</v>
      </c>
      <c r="F92" s="87">
        <v>3550</v>
      </c>
      <c r="G92" s="109">
        <f t="shared" ref="G92:G100" si="22">F92/F80*100</f>
        <v>104.71976401179941</v>
      </c>
      <c r="H92" s="87"/>
      <c r="I92" s="109"/>
      <c r="J92" s="87">
        <v>4372</v>
      </c>
      <c r="K92" s="109">
        <f t="shared" si="16"/>
        <v>112.39074550128534</v>
      </c>
      <c r="L92" s="87">
        <v>123</v>
      </c>
      <c r="M92" s="109">
        <f t="shared" ref="M92:M155" si="23">L92/L80*100</f>
        <v>59.134615384615387</v>
      </c>
      <c r="N92" s="85">
        <f t="shared" si="14"/>
        <v>956</v>
      </c>
      <c r="O92" s="109">
        <f t="shared" ref="O92:O155" si="24">N92/N80*100</f>
        <v>62.606417812704649</v>
      </c>
      <c r="P92" s="87">
        <v>3416</v>
      </c>
      <c r="Q92" s="109">
        <f t="shared" ref="Q92:Q155" si="25">P92/P80*100</f>
        <v>144.56199746085485</v>
      </c>
      <c r="R92" s="87">
        <v>41334</v>
      </c>
      <c r="S92" s="109">
        <f t="shared" si="17"/>
        <v>111.16968344046691</v>
      </c>
      <c r="T92" s="87">
        <v>23706</v>
      </c>
      <c r="U92" s="109">
        <f t="shared" si="18"/>
        <v>133.2246824772395</v>
      </c>
      <c r="V92" s="87">
        <v>32</v>
      </c>
      <c r="W92" s="109">
        <f t="shared" si="19"/>
        <v>96.969696969696969</v>
      </c>
      <c r="X92" s="87">
        <f t="shared" si="10"/>
        <v>-23674</v>
      </c>
      <c r="Y92" s="109">
        <f t="shared" si="20"/>
        <v>133.29204436687124</v>
      </c>
      <c r="Z92" s="87">
        <f t="shared" si="11"/>
        <v>17660</v>
      </c>
      <c r="AA92" s="110">
        <f t="shared" si="21"/>
        <v>90.937178166838308</v>
      </c>
      <c r="AB92" s="1"/>
    </row>
    <row r="93" spans="1:31" ht="12" hidden="1" customHeight="1">
      <c r="B93" s="36" t="s">
        <v>65</v>
      </c>
      <c r="C93" s="50" t="s">
        <v>13</v>
      </c>
      <c r="D93" s="82">
        <v>38912</v>
      </c>
      <c r="E93" s="105">
        <f t="shared" si="15"/>
        <v>116.08245577399244</v>
      </c>
      <c r="F93" s="85">
        <v>3811</v>
      </c>
      <c r="G93" s="105">
        <f t="shared" si="22"/>
        <v>109.89042675893887</v>
      </c>
      <c r="H93" s="85"/>
      <c r="I93" s="105"/>
      <c r="J93" s="85">
        <v>4545</v>
      </c>
      <c r="K93" s="105">
        <f t="shared" si="16"/>
        <v>118.82352941176471</v>
      </c>
      <c r="L93" s="85">
        <v>103</v>
      </c>
      <c r="M93" s="105">
        <f t="shared" si="23"/>
        <v>80.46875</v>
      </c>
      <c r="N93" s="85">
        <f t="shared" si="14"/>
        <v>905</v>
      </c>
      <c r="O93" s="105">
        <f t="shared" si="24"/>
        <v>62.199312714776632</v>
      </c>
      <c r="P93" s="85">
        <v>3640</v>
      </c>
      <c r="Q93" s="105">
        <f t="shared" si="25"/>
        <v>153.58649789029533</v>
      </c>
      <c r="R93" s="85">
        <v>43457</v>
      </c>
      <c r="S93" s="105">
        <f t="shared" si="17"/>
        <v>116.36319820061051</v>
      </c>
      <c r="T93" s="85">
        <v>23964</v>
      </c>
      <c r="U93" s="105">
        <f t="shared" si="18"/>
        <v>135.42043399638337</v>
      </c>
      <c r="V93" s="85">
        <v>30</v>
      </c>
      <c r="W93" s="105">
        <f t="shared" si="19"/>
        <v>93.75</v>
      </c>
      <c r="X93" s="85">
        <f t="shared" si="10"/>
        <v>-23934</v>
      </c>
      <c r="Y93" s="105">
        <f t="shared" si="20"/>
        <v>135.49592391304347</v>
      </c>
      <c r="Z93" s="85">
        <f t="shared" si="11"/>
        <v>19523</v>
      </c>
      <c r="AA93" s="106">
        <f t="shared" si="21"/>
        <v>99.19215526877349</v>
      </c>
      <c r="AB93" s="1"/>
    </row>
    <row r="94" spans="1:31" ht="12" hidden="1" customHeight="1">
      <c r="B94" s="36" t="s">
        <v>67</v>
      </c>
      <c r="C94" s="50" t="s">
        <v>5</v>
      </c>
      <c r="D94" s="82">
        <v>37628</v>
      </c>
      <c r="E94" s="105">
        <f t="shared" si="15"/>
        <v>110.23612820062108</v>
      </c>
      <c r="F94" s="85">
        <v>3899</v>
      </c>
      <c r="G94" s="105">
        <f t="shared" si="22"/>
        <v>128.21440315685629</v>
      </c>
      <c r="H94" s="85"/>
      <c r="I94" s="105"/>
      <c r="J94" s="85">
        <v>4559</v>
      </c>
      <c r="K94" s="105">
        <f t="shared" si="16"/>
        <v>111.00560019478938</v>
      </c>
      <c r="L94" s="85">
        <v>138</v>
      </c>
      <c r="M94" s="105">
        <f t="shared" si="23"/>
        <v>46.621621621621621</v>
      </c>
      <c r="N94" s="85">
        <f t="shared" si="14"/>
        <v>941</v>
      </c>
      <c r="O94" s="105">
        <f t="shared" si="24"/>
        <v>58.014796547472258</v>
      </c>
      <c r="P94" s="85">
        <v>3618</v>
      </c>
      <c r="Q94" s="105">
        <f t="shared" si="25"/>
        <v>145.59356136820924</v>
      </c>
      <c r="R94" s="85">
        <v>42187</v>
      </c>
      <c r="S94" s="105">
        <f t="shared" si="17"/>
        <v>110.31876781464919</v>
      </c>
      <c r="T94" s="85">
        <v>24266</v>
      </c>
      <c r="U94" s="105">
        <f t="shared" si="18"/>
        <v>132.38406983087833</v>
      </c>
      <c r="V94" s="85">
        <v>26</v>
      </c>
      <c r="W94" s="105">
        <f t="shared" si="19"/>
        <v>83.870967741935488</v>
      </c>
      <c r="X94" s="85">
        <f t="shared" si="10"/>
        <v>-24240</v>
      </c>
      <c r="Y94" s="105">
        <f t="shared" si="20"/>
        <v>132.46625498661129</v>
      </c>
      <c r="Z94" s="85">
        <f t="shared" si="11"/>
        <v>17947</v>
      </c>
      <c r="AA94" s="106">
        <f t="shared" si="21"/>
        <v>89.995988366262154</v>
      </c>
      <c r="AB94" s="1"/>
    </row>
    <row r="95" spans="1:31" ht="12" hidden="1" customHeight="1">
      <c r="B95" s="36" t="s">
        <v>69</v>
      </c>
      <c r="C95" s="50" t="s">
        <v>6</v>
      </c>
      <c r="D95" s="82">
        <v>37600</v>
      </c>
      <c r="E95" s="105">
        <f t="shared" si="15"/>
        <v>94.90875129363657</v>
      </c>
      <c r="F95" s="85">
        <v>4050</v>
      </c>
      <c r="G95" s="105">
        <f t="shared" si="22"/>
        <v>113.22337154039698</v>
      </c>
      <c r="H95" s="85"/>
      <c r="I95" s="105"/>
      <c r="J95" s="85">
        <v>5088</v>
      </c>
      <c r="K95" s="105">
        <f t="shared" si="16"/>
        <v>122.33710026448665</v>
      </c>
      <c r="L95" s="85">
        <v>174</v>
      </c>
      <c r="M95" s="105">
        <f t="shared" si="23"/>
        <v>68.503937007874015</v>
      </c>
      <c r="N95" s="85">
        <f t="shared" si="14"/>
        <v>1014</v>
      </c>
      <c r="O95" s="105">
        <f t="shared" si="24"/>
        <v>63.216957605985037</v>
      </c>
      <c r="P95" s="85">
        <v>4074</v>
      </c>
      <c r="Q95" s="105">
        <f t="shared" si="25"/>
        <v>159.45205479452054</v>
      </c>
      <c r="R95" s="85">
        <v>42688</v>
      </c>
      <c r="S95" s="105">
        <f t="shared" si="17"/>
        <v>97.514619883040936</v>
      </c>
      <c r="T95" s="85">
        <v>24175</v>
      </c>
      <c r="U95" s="105">
        <f t="shared" si="18"/>
        <v>98.360322239401086</v>
      </c>
      <c r="V95" s="85">
        <v>35</v>
      </c>
      <c r="W95" s="105">
        <f t="shared" si="19"/>
        <v>106.06060606060606</v>
      </c>
      <c r="X95" s="85">
        <f t="shared" si="10"/>
        <v>-24140</v>
      </c>
      <c r="Y95" s="105">
        <f t="shared" si="20"/>
        <v>98.349969443878592</v>
      </c>
      <c r="Z95" s="85">
        <f t="shared" si="11"/>
        <v>18548</v>
      </c>
      <c r="AA95" s="106">
        <f t="shared" si="21"/>
        <v>96.448442618688574</v>
      </c>
      <c r="AB95" s="1"/>
    </row>
    <row r="96" spans="1:31" s="39" customFormat="1" ht="12" hidden="1" customHeight="1">
      <c r="A96" s="4"/>
      <c r="B96" s="36" t="s">
        <v>71</v>
      </c>
      <c r="C96" s="50" t="s">
        <v>7</v>
      </c>
      <c r="D96" s="82">
        <v>38389</v>
      </c>
      <c r="E96" s="105">
        <f t="shared" si="15"/>
        <v>100.60537764033755</v>
      </c>
      <c r="F96" s="85">
        <v>3822</v>
      </c>
      <c r="G96" s="105">
        <f t="shared" si="22"/>
        <v>104.22688846468502</v>
      </c>
      <c r="H96" s="85"/>
      <c r="I96" s="105"/>
      <c r="J96" s="85">
        <v>5503</v>
      </c>
      <c r="K96" s="105">
        <f t="shared" si="16"/>
        <v>142.15964866959442</v>
      </c>
      <c r="L96" s="85">
        <v>175</v>
      </c>
      <c r="M96" s="105">
        <f t="shared" si="23"/>
        <v>71.138211382113823</v>
      </c>
      <c r="N96" s="85">
        <f t="shared" si="14"/>
        <v>1063</v>
      </c>
      <c r="O96" s="105">
        <f t="shared" si="24"/>
        <v>68.80258899676376</v>
      </c>
      <c r="P96" s="85">
        <v>4440</v>
      </c>
      <c r="Q96" s="105">
        <f t="shared" si="25"/>
        <v>190.88564058469476</v>
      </c>
      <c r="R96" s="85">
        <v>43892</v>
      </c>
      <c r="S96" s="105">
        <f t="shared" si="17"/>
        <v>104.43265364391254</v>
      </c>
      <c r="T96" s="85">
        <v>24717</v>
      </c>
      <c r="U96" s="105">
        <f t="shared" si="18"/>
        <v>101.53220506079528</v>
      </c>
      <c r="V96" s="85">
        <v>43</v>
      </c>
      <c r="W96" s="105">
        <f t="shared" si="19"/>
        <v>119.44444444444444</v>
      </c>
      <c r="X96" s="85">
        <f t="shared" si="10"/>
        <v>-24674</v>
      </c>
      <c r="Y96" s="105">
        <f t="shared" si="20"/>
        <v>101.5056771433273</v>
      </c>
      <c r="Z96" s="85">
        <f t="shared" si="11"/>
        <v>19218</v>
      </c>
      <c r="AA96" s="106">
        <f t="shared" si="21"/>
        <v>108.44760453699</v>
      </c>
      <c r="AB96" s="1"/>
      <c r="AC96" s="71"/>
      <c r="AE96" s="71"/>
    </row>
    <row r="97" spans="1:31" s="39" customFormat="1" ht="12" hidden="1" customHeight="1">
      <c r="A97" s="4"/>
      <c r="B97" s="36" t="s">
        <v>73</v>
      </c>
      <c r="C97" s="50" t="s">
        <v>8</v>
      </c>
      <c r="D97" s="82">
        <v>37292</v>
      </c>
      <c r="E97" s="105">
        <f t="shared" si="15"/>
        <v>93.576232058616881</v>
      </c>
      <c r="F97" s="85">
        <v>3789</v>
      </c>
      <c r="G97" s="105">
        <f t="shared" si="22"/>
        <v>93.187407771765862</v>
      </c>
      <c r="H97" s="85"/>
      <c r="I97" s="105"/>
      <c r="J97" s="85">
        <v>5274</v>
      </c>
      <c r="K97" s="105">
        <f t="shared" si="16"/>
        <v>143.31521739130434</v>
      </c>
      <c r="L97" s="85">
        <v>104</v>
      </c>
      <c r="M97" s="105">
        <f t="shared" si="23"/>
        <v>114.28571428571428</v>
      </c>
      <c r="N97" s="85">
        <f t="shared" si="14"/>
        <v>838</v>
      </c>
      <c r="O97" s="105">
        <f t="shared" si="24"/>
        <v>60.157932519741564</v>
      </c>
      <c r="P97" s="85">
        <v>4436</v>
      </c>
      <c r="Q97" s="105">
        <f t="shared" si="25"/>
        <v>193.9658941845212</v>
      </c>
      <c r="R97" s="85">
        <v>42566</v>
      </c>
      <c r="S97" s="105">
        <f t="shared" si="17"/>
        <v>97.780942754755117</v>
      </c>
      <c r="T97" s="85">
        <v>23617</v>
      </c>
      <c r="U97" s="105">
        <f t="shared" si="18"/>
        <v>93.68479511285652</v>
      </c>
      <c r="V97" s="85">
        <v>38</v>
      </c>
      <c r="W97" s="105">
        <f t="shared" si="19"/>
        <v>118.75</v>
      </c>
      <c r="X97" s="85">
        <f t="shared" si="10"/>
        <v>-23579</v>
      </c>
      <c r="Y97" s="105">
        <f t="shared" si="20"/>
        <v>93.652937204591495</v>
      </c>
      <c r="Z97" s="85">
        <f t="shared" si="11"/>
        <v>18987</v>
      </c>
      <c r="AA97" s="106">
        <f t="shared" si="21"/>
        <v>103.44320348678835</v>
      </c>
      <c r="AB97" s="1"/>
      <c r="AC97" s="71"/>
      <c r="AE97" s="71"/>
    </row>
    <row r="98" spans="1:31" s="39" customFormat="1" ht="12" hidden="1" customHeight="1">
      <c r="A98" s="4"/>
      <c r="B98" s="36" t="s">
        <v>75</v>
      </c>
      <c r="C98" s="50" t="s">
        <v>9</v>
      </c>
      <c r="D98" s="82">
        <v>36682</v>
      </c>
      <c r="E98" s="105">
        <f t="shared" si="15"/>
        <v>96.303491730112896</v>
      </c>
      <c r="F98" s="85">
        <v>3860</v>
      </c>
      <c r="G98" s="105">
        <f t="shared" si="22"/>
        <v>89.289845015035851</v>
      </c>
      <c r="H98" s="85"/>
      <c r="I98" s="105"/>
      <c r="J98" s="85">
        <v>4911</v>
      </c>
      <c r="K98" s="105">
        <f t="shared" si="16"/>
        <v>140.71633237822348</v>
      </c>
      <c r="L98" s="85">
        <v>41</v>
      </c>
      <c r="M98" s="105">
        <f t="shared" si="23"/>
        <v>53.94736842105263</v>
      </c>
      <c r="N98" s="85">
        <f>J98-P98</f>
        <v>779</v>
      </c>
      <c r="O98" s="105">
        <f t="shared" si="24"/>
        <v>77.205153617443017</v>
      </c>
      <c r="P98" s="85">
        <v>4132</v>
      </c>
      <c r="Q98" s="105">
        <f t="shared" si="25"/>
        <v>166.54574768238612</v>
      </c>
      <c r="R98" s="85">
        <v>41593</v>
      </c>
      <c r="S98" s="105">
        <f t="shared" si="17"/>
        <v>100.03126503126502</v>
      </c>
      <c r="T98" s="85">
        <v>22591</v>
      </c>
      <c r="U98" s="105">
        <f t="shared" si="18"/>
        <v>99.200807974355598</v>
      </c>
      <c r="V98" s="85">
        <v>41</v>
      </c>
      <c r="W98" s="105">
        <f t="shared" si="19"/>
        <v>146.42857142857142</v>
      </c>
      <c r="X98" s="85">
        <f t="shared" si="10"/>
        <v>-22550</v>
      </c>
      <c r="Y98" s="105">
        <f t="shared" si="20"/>
        <v>99.142668718399648</v>
      </c>
      <c r="Z98" s="85">
        <f t="shared" si="11"/>
        <v>19043</v>
      </c>
      <c r="AA98" s="106">
        <f t="shared" si="21"/>
        <v>101.10432705070347</v>
      </c>
      <c r="AB98" s="1"/>
      <c r="AC98" s="71"/>
      <c r="AE98" s="71"/>
    </row>
    <row r="99" spans="1:31" s="39" customFormat="1" ht="12" hidden="1" customHeight="1">
      <c r="A99" s="4"/>
      <c r="B99" s="36" t="s">
        <v>77</v>
      </c>
      <c r="C99" s="50" t="s">
        <v>10</v>
      </c>
      <c r="D99" s="82">
        <v>35418</v>
      </c>
      <c r="E99" s="105">
        <f t="shared" si="15"/>
        <v>97.208727871552085</v>
      </c>
      <c r="F99" s="85">
        <v>4116</v>
      </c>
      <c r="G99" s="105">
        <f t="shared" si="22"/>
        <v>106.6321243523316</v>
      </c>
      <c r="H99" s="85"/>
      <c r="I99" s="105"/>
      <c r="J99" s="85">
        <v>4526</v>
      </c>
      <c r="K99" s="105">
        <f t="shared" si="16"/>
        <v>137.56838905775075</v>
      </c>
      <c r="L99" s="85">
        <v>101</v>
      </c>
      <c r="M99" s="105">
        <f t="shared" si="23"/>
        <v>87.826086956521749</v>
      </c>
      <c r="N99" s="85">
        <f t="shared" si="14"/>
        <v>893</v>
      </c>
      <c r="O99" s="105">
        <f t="shared" si="24"/>
        <v>87.549019607843135</v>
      </c>
      <c r="P99" s="85">
        <v>3633</v>
      </c>
      <c r="Q99" s="105">
        <f t="shared" si="25"/>
        <v>160.04405286343612</v>
      </c>
      <c r="R99" s="85">
        <v>39944</v>
      </c>
      <c r="S99" s="105">
        <f t="shared" si="17"/>
        <v>100.55129011957207</v>
      </c>
      <c r="T99" s="85">
        <v>20477</v>
      </c>
      <c r="U99" s="105">
        <f t="shared" si="18"/>
        <v>93.515093391788824</v>
      </c>
      <c r="V99" s="85">
        <v>26</v>
      </c>
      <c r="W99" s="105">
        <f t="shared" si="19"/>
        <v>96.296296296296291</v>
      </c>
      <c r="X99" s="85">
        <f t="shared" si="10"/>
        <v>-20451</v>
      </c>
      <c r="Y99" s="105">
        <f t="shared" si="20"/>
        <v>93.511659807956107</v>
      </c>
      <c r="Z99" s="85">
        <f t="shared" si="11"/>
        <v>19493</v>
      </c>
      <c r="AA99" s="106">
        <f t="shared" si="21"/>
        <v>109.17390086810417</v>
      </c>
      <c r="AB99" s="1"/>
      <c r="AC99" s="71"/>
      <c r="AE99" s="71"/>
    </row>
    <row r="100" spans="1:31" s="39" customFormat="1" ht="12" hidden="1" customHeight="1">
      <c r="A100" s="4"/>
      <c r="B100" s="36" t="s">
        <v>79</v>
      </c>
      <c r="C100" s="50" t="s">
        <v>11</v>
      </c>
      <c r="D100" s="82">
        <v>34934</v>
      </c>
      <c r="E100" s="105">
        <f t="shared" si="15"/>
        <v>97.572829092534135</v>
      </c>
      <c r="F100" s="85">
        <v>3905</v>
      </c>
      <c r="G100" s="105">
        <f t="shared" si="22"/>
        <v>104.94490728298844</v>
      </c>
      <c r="H100" s="85"/>
      <c r="I100" s="105"/>
      <c r="J100" s="85">
        <v>4691</v>
      </c>
      <c r="K100" s="105">
        <f t="shared" si="16"/>
        <v>143.32416743049191</v>
      </c>
      <c r="L100" s="85">
        <v>51</v>
      </c>
      <c r="M100" s="105">
        <f t="shared" si="23"/>
        <v>48.113207547169814</v>
      </c>
      <c r="N100" s="85">
        <f t="shared" si="14"/>
        <v>876</v>
      </c>
      <c r="O100" s="105">
        <f t="shared" si="24"/>
        <v>93.290734824281145</v>
      </c>
      <c r="P100" s="85">
        <v>3815</v>
      </c>
      <c r="Q100" s="105">
        <f t="shared" si="25"/>
        <v>163.45329905741218</v>
      </c>
      <c r="R100" s="85">
        <v>39625</v>
      </c>
      <c r="S100" s="105">
        <f t="shared" si="17"/>
        <v>101.40495444774287</v>
      </c>
      <c r="T100" s="85">
        <v>21076</v>
      </c>
      <c r="U100" s="105">
        <f t="shared" si="18"/>
        <v>96.25062793990044</v>
      </c>
      <c r="V100" s="85">
        <v>39</v>
      </c>
      <c r="W100" s="105">
        <f t="shared" si="19"/>
        <v>97.5</v>
      </c>
      <c r="X100" s="85">
        <f t="shared" si="10"/>
        <v>-21037</v>
      </c>
      <c r="Y100" s="105">
        <f t="shared" si="20"/>
        <v>96.248341492428054</v>
      </c>
      <c r="Z100" s="85">
        <f t="shared" si="11"/>
        <v>18588</v>
      </c>
      <c r="AA100" s="106">
        <f t="shared" si="21"/>
        <v>107.95051977466753</v>
      </c>
      <c r="AB100" s="1"/>
      <c r="AC100" s="71"/>
      <c r="AE100" s="71"/>
    </row>
    <row r="101" spans="1:31" s="39" customFormat="1" ht="12" hidden="1" customHeight="1">
      <c r="A101" s="4"/>
      <c r="B101" s="36" t="s">
        <v>113</v>
      </c>
      <c r="C101" s="50" t="s">
        <v>114</v>
      </c>
      <c r="D101" s="82">
        <v>34147</v>
      </c>
      <c r="E101" s="105">
        <f t="shared" si="15"/>
        <v>97.895702531464124</v>
      </c>
      <c r="F101" s="85">
        <v>3625</v>
      </c>
      <c r="G101" s="105">
        <f t="shared" ref="G101:G116" si="26">F101/F89*100</f>
        <v>103.80870561282933</v>
      </c>
      <c r="H101" s="85"/>
      <c r="I101" s="105"/>
      <c r="J101" s="85">
        <v>5384</v>
      </c>
      <c r="K101" s="105">
        <f t="shared" si="16"/>
        <v>157.88856304985336</v>
      </c>
      <c r="L101" s="85">
        <v>89</v>
      </c>
      <c r="M101" s="105">
        <f t="shared" si="23"/>
        <v>85.576923076923066</v>
      </c>
      <c r="N101" s="85">
        <f t="shared" si="14"/>
        <v>1350</v>
      </c>
      <c r="O101" s="105">
        <f t="shared" si="24"/>
        <v>143.92324093816632</v>
      </c>
      <c r="P101" s="85">
        <v>4034</v>
      </c>
      <c r="Q101" s="105">
        <f t="shared" si="25"/>
        <v>163.18770226537217</v>
      </c>
      <c r="R101" s="85">
        <v>39531</v>
      </c>
      <c r="S101" s="105">
        <f t="shared" si="17"/>
        <v>103.2383588832885</v>
      </c>
      <c r="T101" s="85">
        <v>21184</v>
      </c>
      <c r="U101" s="105">
        <f t="shared" si="18"/>
        <v>98.805970149253724</v>
      </c>
      <c r="V101" s="85">
        <v>20</v>
      </c>
      <c r="W101" s="105">
        <f t="shared" si="19"/>
        <v>83.333333333333343</v>
      </c>
      <c r="X101" s="85">
        <f t="shared" si="10"/>
        <v>-21164</v>
      </c>
      <c r="Y101" s="105">
        <f t="shared" si="20"/>
        <v>98.823309675009341</v>
      </c>
      <c r="Z101" s="85">
        <f t="shared" si="11"/>
        <v>18367</v>
      </c>
      <c r="AA101" s="106">
        <f t="shared" si="21"/>
        <v>108.84148148148147</v>
      </c>
      <c r="AB101" s="1"/>
      <c r="AC101" s="71"/>
      <c r="AE101" s="71"/>
    </row>
    <row r="102" spans="1:31" s="39" customFormat="1" ht="12" hidden="1" customHeight="1">
      <c r="A102" s="4"/>
      <c r="B102" s="36" t="s">
        <v>83</v>
      </c>
      <c r="C102" s="50" t="s">
        <v>84</v>
      </c>
      <c r="D102" s="82">
        <v>32414</v>
      </c>
      <c r="E102" s="105">
        <f t="shared" si="15"/>
        <v>97.330570819445697</v>
      </c>
      <c r="F102" s="85">
        <v>3412</v>
      </c>
      <c r="G102" s="105">
        <f t="shared" si="26"/>
        <v>114.99831479609033</v>
      </c>
      <c r="H102" s="85"/>
      <c r="I102" s="105"/>
      <c r="J102" s="85">
        <v>4780</v>
      </c>
      <c r="K102" s="105">
        <f t="shared" si="16"/>
        <v>150.36174897766594</v>
      </c>
      <c r="L102" s="85">
        <v>51</v>
      </c>
      <c r="M102" s="105">
        <f t="shared" si="23"/>
        <v>68.918918918918919</v>
      </c>
      <c r="N102" s="85">
        <f t="shared" si="14"/>
        <v>1186</v>
      </c>
      <c r="O102" s="105">
        <f t="shared" si="24"/>
        <v>126.43923240938166</v>
      </c>
      <c r="P102" s="85">
        <v>3594</v>
      </c>
      <c r="Q102" s="105">
        <f t="shared" si="25"/>
        <v>160.37483266398928</v>
      </c>
      <c r="R102" s="85">
        <v>37194</v>
      </c>
      <c r="S102" s="105">
        <f t="shared" si="17"/>
        <v>101.95164738775287</v>
      </c>
      <c r="T102" s="85">
        <v>19637</v>
      </c>
      <c r="U102" s="105">
        <f t="shared" si="18"/>
        <v>98.762762158627964</v>
      </c>
      <c r="V102" s="85">
        <v>30</v>
      </c>
      <c r="W102" s="105">
        <f t="shared" si="19"/>
        <v>111.11111111111111</v>
      </c>
      <c r="X102" s="85">
        <f t="shared" si="10"/>
        <v>-19607</v>
      </c>
      <c r="Y102" s="105">
        <f t="shared" si="20"/>
        <v>98.745970991136176</v>
      </c>
      <c r="Z102" s="85">
        <f t="shared" si="11"/>
        <v>17587</v>
      </c>
      <c r="AA102" s="106">
        <f t="shared" si="21"/>
        <v>105.78010345242393</v>
      </c>
      <c r="AB102" s="1"/>
      <c r="AC102" s="71"/>
      <c r="AE102" s="71"/>
    </row>
    <row r="103" spans="1:31" s="39" customFormat="1" ht="12" hidden="1" customHeight="1">
      <c r="A103" s="4"/>
      <c r="B103" s="37" t="s">
        <v>85</v>
      </c>
      <c r="C103" s="52" t="s">
        <v>15</v>
      </c>
      <c r="D103" s="83">
        <v>35315</v>
      </c>
      <c r="E103" s="107">
        <f t="shared" si="15"/>
        <v>98.540655170489416</v>
      </c>
      <c r="F103" s="98">
        <v>4053</v>
      </c>
      <c r="G103" s="105">
        <f t="shared" si="26"/>
        <v>113.52941176470588</v>
      </c>
      <c r="H103" s="119"/>
      <c r="I103" s="107"/>
      <c r="J103" s="99">
        <v>5539</v>
      </c>
      <c r="K103" s="107">
        <f t="shared" si="16"/>
        <v>149.94585814834866</v>
      </c>
      <c r="L103" s="98">
        <v>113</v>
      </c>
      <c r="M103" s="107">
        <f t="shared" si="23"/>
        <v>85.606060606060609</v>
      </c>
      <c r="N103" s="85">
        <f t="shared" si="14"/>
        <v>1391</v>
      </c>
      <c r="O103" s="107">
        <f t="shared" si="24"/>
        <v>148.92933618843682</v>
      </c>
      <c r="P103" s="96">
        <v>4148</v>
      </c>
      <c r="Q103" s="107">
        <f t="shared" si="25"/>
        <v>150.28985507246378</v>
      </c>
      <c r="R103" s="99">
        <v>40854</v>
      </c>
      <c r="S103" s="107">
        <f t="shared" si="17"/>
        <v>103.34412627744611</v>
      </c>
      <c r="T103" s="86">
        <v>21634</v>
      </c>
      <c r="U103" s="107">
        <f t="shared" si="18"/>
        <v>97.643979057591622</v>
      </c>
      <c r="V103" s="86">
        <v>37</v>
      </c>
      <c r="W103" s="107">
        <f t="shared" si="19"/>
        <v>119.35483870967742</v>
      </c>
      <c r="X103" s="86">
        <f t="shared" si="10"/>
        <v>-21597</v>
      </c>
      <c r="Y103" s="107">
        <f t="shared" si="20"/>
        <v>97.613559322033893</v>
      </c>
      <c r="Z103" s="86">
        <f t="shared" si="11"/>
        <v>19257</v>
      </c>
      <c r="AA103" s="108">
        <f t="shared" si="21"/>
        <v>110.62790831274773</v>
      </c>
      <c r="AB103" s="1"/>
      <c r="AC103" s="71"/>
      <c r="AE103" s="71"/>
    </row>
    <row r="104" spans="1:31" s="39" customFormat="1" ht="12" hidden="1" customHeight="1">
      <c r="A104" s="4"/>
      <c r="B104" s="35" t="s">
        <v>115</v>
      </c>
      <c r="C104" s="50" t="s">
        <v>116</v>
      </c>
      <c r="D104" s="84">
        <v>35488</v>
      </c>
      <c r="E104" s="109">
        <f t="shared" si="15"/>
        <v>96.012120556246956</v>
      </c>
      <c r="F104" s="87">
        <v>3833</v>
      </c>
      <c r="G104" s="109">
        <f t="shared" si="26"/>
        <v>107.97183098591549</v>
      </c>
      <c r="H104" s="87"/>
      <c r="I104" s="109"/>
      <c r="J104" s="87">
        <v>5636</v>
      </c>
      <c r="K104" s="109">
        <f t="shared" si="16"/>
        <v>128.91125343092406</v>
      </c>
      <c r="L104" s="87">
        <v>51</v>
      </c>
      <c r="M104" s="109">
        <f t="shared" si="23"/>
        <v>41.463414634146339</v>
      </c>
      <c r="N104" s="87">
        <f t="shared" si="14"/>
        <v>1330</v>
      </c>
      <c r="O104" s="109">
        <f t="shared" si="24"/>
        <v>139.12133891213389</v>
      </c>
      <c r="P104" s="87">
        <v>4306</v>
      </c>
      <c r="Q104" s="109">
        <f t="shared" si="25"/>
        <v>126.05386416861826</v>
      </c>
      <c r="R104" s="87">
        <v>41124</v>
      </c>
      <c r="S104" s="109">
        <f t="shared" si="17"/>
        <v>99.491943678327772</v>
      </c>
      <c r="T104" s="87">
        <v>21466</v>
      </c>
      <c r="U104" s="109">
        <f t="shared" si="18"/>
        <v>90.550915380072567</v>
      </c>
      <c r="V104" s="87">
        <v>37</v>
      </c>
      <c r="W104" s="109">
        <f t="shared" si="19"/>
        <v>115.625</v>
      </c>
      <c r="X104" s="87">
        <f t="shared" si="10"/>
        <v>-21429</v>
      </c>
      <c r="Y104" s="109">
        <f t="shared" si="20"/>
        <v>90.517022894314437</v>
      </c>
      <c r="Z104" s="87">
        <f t="shared" si="11"/>
        <v>19695</v>
      </c>
      <c r="AA104" s="110">
        <f t="shared" si="21"/>
        <v>111.52321630804076</v>
      </c>
      <c r="AB104" s="1"/>
      <c r="AC104" s="71"/>
      <c r="AE104" s="71"/>
    </row>
    <row r="105" spans="1:31" s="39" customFormat="1" ht="12" hidden="1" customHeight="1">
      <c r="A105" s="4"/>
      <c r="B105" s="36" t="s">
        <v>65</v>
      </c>
      <c r="C105" s="50" t="s">
        <v>13</v>
      </c>
      <c r="D105" s="82">
        <v>36656</v>
      </c>
      <c r="E105" s="105">
        <f t="shared" si="15"/>
        <v>94.202302631578945</v>
      </c>
      <c r="F105" s="85">
        <v>3806</v>
      </c>
      <c r="G105" s="105">
        <f t="shared" si="26"/>
        <v>99.86880083967462</v>
      </c>
      <c r="H105" s="85"/>
      <c r="I105" s="105"/>
      <c r="J105" s="85">
        <v>6174</v>
      </c>
      <c r="K105" s="105">
        <f t="shared" si="16"/>
        <v>135.84158415841586</v>
      </c>
      <c r="L105" s="85">
        <v>109</v>
      </c>
      <c r="M105" s="105">
        <f t="shared" si="23"/>
        <v>105.8252427184466</v>
      </c>
      <c r="N105" s="85">
        <f t="shared" si="14"/>
        <v>1443</v>
      </c>
      <c r="O105" s="105">
        <f t="shared" si="24"/>
        <v>159.44751381215468</v>
      </c>
      <c r="P105" s="85">
        <v>4731</v>
      </c>
      <c r="Q105" s="105">
        <f t="shared" si="25"/>
        <v>129.97252747252747</v>
      </c>
      <c r="R105" s="85">
        <v>42830</v>
      </c>
      <c r="S105" s="105">
        <f t="shared" si="17"/>
        <v>98.557194468094906</v>
      </c>
      <c r="T105" s="85">
        <v>22291</v>
      </c>
      <c r="U105" s="105">
        <f t="shared" si="18"/>
        <v>93.018694708729768</v>
      </c>
      <c r="V105" s="85">
        <v>37</v>
      </c>
      <c r="W105" s="105">
        <f t="shared" si="19"/>
        <v>123.33333333333334</v>
      </c>
      <c r="X105" s="85">
        <f t="shared" si="10"/>
        <v>-22254</v>
      </c>
      <c r="Y105" s="105">
        <f t="shared" si="20"/>
        <v>92.980696916520429</v>
      </c>
      <c r="Z105" s="85">
        <f t="shared" si="11"/>
        <v>20576</v>
      </c>
      <c r="AA105" s="106">
        <f t="shared" si="21"/>
        <v>105.39363827280643</v>
      </c>
      <c r="AB105" s="1"/>
      <c r="AC105" s="71"/>
      <c r="AE105" s="71"/>
    </row>
    <row r="106" spans="1:31" s="39" customFormat="1" ht="12" hidden="1" customHeight="1">
      <c r="A106" s="4"/>
      <c r="B106" s="36" t="s">
        <v>67</v>
      </c>
      <c r="C106" s="50" t="s">
        <v>5</v>
      </c>
      <c r="D106" s="82">
        <v>36052</v>
      </c>
      <c r="E106" s="105">
        <f t="shared" si="15"/>
        <v>95.811629637503984</v>
      </c>
      <c r="F106" s="85">
        <v>3477</v>
      </c>
      <c r="G106" s="105">
        <f t="shared" si="26"/>
        <v>89.176711977430116</v>
      </c>
      <c r="H106" s="85"/>
      <c r="I106" s="105"/>
      <c r="J106" s="85">
        <v>6431</v>
      </c>
      <c r="K106" s="105">
        <f t="shared" si="16"/>
        <v>141.06163632375521</v>
      </c>
      <c r="L106" s="85">
        <v>75</v>
      </c>
      <c r="M106" s="105">
        <f t="shared" si="23"/>
        <v>54.347826086956516</v>
      </c>
      <c r="N106" s="85">
        <f t="shared" si="14"/>
        <v>1345</v>
      </c>
      <c r="O106" s="105">
        <f t="shared" si="24"/>
        <v>142.93304994686505</v>
      </c>
      <c r="P106" s="85">
        <v>5086</v>
      </c>
      <c r="Q106" s="105">
        <f t="shared" si="25"/>
        <v>140.57490326147041</v>
      </c>
      <c r="R106" s="85">
        <v>42483</v>
      </c>
      <c r="S106" s="105">
        <f t="shared" si="17"/>
        <v>100.70163794533862</v>
      </c>
      <c r="T106" s="85">
        <v>22394</v>
      </c>
      <c r="U106" s="105">
        <f t="shared" si="18"/>
        <v>92.285502348965636</v>
      </c>
      <c r="V106" s="85">
        <v>36</v>
      </c>
      <c r="W106" s="105">
        <f t="shared" si="19"/>
        <v>138.46153846153845</v>
      </c>
      <c r="X106" s="85">
        <f t="shared" si="10"/>
        <v>-22358</v>
      </c>
      <c r="Y106" s="105">
        <f t="shared" si="20"/>
        <v>92.235973597359731</v>
      </c>
      <c r="Z106" s="85">
        <f t="shared" si="11"/>
        <v>20125</v>
      </c>
      <c r="AA106" s="106">
        <f t="shared" si="21"/>
        <v>112.13573299158635</v>
      </c>
      <c r="AB106" s="4"/>
      <c r="AC106" s="71"/>
      <c r="AE106" s="71"/>
    </row>
    <row r="107" spans="1:31" s="39" customFormat="1" ht="12" hidden="1" customHeight="1">
      <c r="A107" s="4"/>
      <c r="B107" s="36" t="s">
        <v>69</v>
      </c>
      <c r="C107" s="50" t="s">
        <v>70</v>
      </c>
      <c r="D107" s="82">
        <v>38057</v>
      </c>
      <c r="E107" s="105">
        <f t="shared" si="15"/>
        <v>101.21542553191489</v>
      </c>
      <c r="F107" s="85">
        <v>3559</v>
      </c>
      <c r="G107" s="105">
        <f t="shared" si="26"/>
        <v>87.876543209876544</v>
      </c>
      <c r="H107" s="92"/>
      <c r="I107" s="105"/>
      <c r="J107" s="85">
        <v>6672</v>
      </c>
      <c r="K107" s="105">
        <f t="shared" si="16"/>
        <v>131.13207547169813</v>
      </c>
      <c r="L107" s="85">
        <v>155</v>
      </c>
      <c r="M107" s="105">
        <f t="shared" si="23"/>
        <v>89.080459770114942</v>
      </c>
      <c r="N107" s="85">
        <f t="shared" si="14"/>
        <v>1463</v>
      </c>
      <c r="O107" s="105">
        <f t="shared" si="24"/>
        <v>144.2800788954635</v>
      </c>
      <c r="P107" s="85">
        <v>5209</v>
      </c>
      <c r="Q107" s="105">
        <f t="shared" si="25"/>
        <v>127.85959744722631</v>
      </c>
      <c r="R107" s="85">
        <v>44729</v>
      </c>
      <c r="S107" s="105">
        <f t="shared" si="17"/>
        <v>104.78120314842579</v>
      </c>
      <c r="T107" s="85">
        <v>23170</v>
      </c>
      <c r="U107" s="105">
        <f t="shared" si="18"/>
        <v>95.842812823164422</v>
      </c>
      <c r="V107" s="85">
        <v>43</v>
      </c>
      <c r="W107" s="105">
        <f t="shared" si="19"/>
        <v>122.85714285714286</v>
      </c>
      <c r="X107" s="85">
        <f t="shared" si="10"/>
        <v>-23127</v>
      </c>
      <c r="Y107" s="105">
        <f t="shared" si="20"/>
        <v>95.803645401822706</v>
      </c>
      <c r="Z107" s="85">
        <f t="shared" si="11"/>
        <v>21602</v>
      </c>
      <c r="AA107" s="106">
        <f t="shared" si="21"/>
        <v>116.46538710373086</v>
      </c>
      <c r="AB107" s="4"/>
      <c r="AC107" s="71"/>
      <c r="AE107" s="71"/>
    </row>
    <row r="108" spans="1:31" s="39" customFormat="1" ht="12" hidden="1" customHeight="1">
      <c r="A108" s="4"/>
      <c r="B108" s="36" t="s">
        <v>71</v>
      </c>
      <c r="C108" s="50" t="s">
        <v>72</v>
      </c>
      <c r="D108" s="82">
        <v>39177</v>
      </c>
      <c r="E108" s="105">
        <f t="shared" si="15"/>
        <v>102.05267133814372</v>
      </c>
      <c r="F108" s="85">
        <v>3757</v>
      </c>
      <c r="G108" s="105">
        <f t="shared" si="26"/>
        <v>98.299319727891159</v>
      </c>
      <c r="H108" s="92"/>
      <c r="I108" s="105"/>
      <c r="J108" s="85">
        <v>6921</v>
      </c>
      <c r="K108" s="105">
        <f t="shared" si="16"/>
        <v>125.76776303834272</v>
      </c>
      <c r="L108" s="85">
        <v>128</v>
      </c>
      <c r="M108" s="105">
        <f t="shared" si="23"/>
        <v>73.142857142857139</v>
      </c>
      <c r="N108" s="85">
        <f t="shared" si="14"/>
        <v>1344</v>
      </c>
      <c r="O108" s="105">
        <f t="shared" si="24"/>
        <v>126.4346190028222</v>
      </c>
      <c r="P108" s="85">
        <v>5577</v>
      </c>
      <c r="Q108" s="105">
        <f t="shared" si="25"/>
        <v>125.60810810810811</v>
      </c>
      <c r="R108" s="85">
        <v>46098</v>
      </c>
      <c r="S108" s="105">
        <f t="shared" si="17"/>
        <v>105.02597284243143</v>
      </c>
      <c r="T108" s="85">
        <v>24329</v>
      </c>
      <c r="U108" s="105">
        <f t="shared" si="18"/>
        <v>98.430230205931139</v>
      </c>
      <c r="V108" s="85">
        <v>42</v>
      </c>
      <c r="W108" s="105">
        <f t="shared" si="19"/>
        <v>97.674418604651152</v>
      </c>
      <c r="X108" s="85">
        <f t="shared" si="10"/>
        <v>-24287</v>
      </c>
      <c r="Y108" s="105">
        <f t="shared" si="20"/>
        <v>98.431547377806595</v>
      </c>
      <c r="Z108" s="85">
        <f t="shared" si="11"/>
        <v>21811</v>
      </c>
      <c r="AA108" s="106">
        <f t="shared" si="21"/>
        <v>113.49255905921531</v>
      </c>
      <c r="AB108" s="1"/>
      <c r="AC108" s="71"/>
      <c r="AE108" s="71"/>
    </row>
    <row r="109" spans="1:31" s="39" customFormat="1" ht="12" hidden="1" customHeight="1">
      <c r="A109" s="4"/>
      <c r="B109" s="36" t="s">
        <v>73</v>
      </c>
      <c r="C109" s="50" t="s">
        <v>8</v>
      </c>
      <c r="D109" s="82">
        <v>36881</v>
      </c>
      <c r="E109" s="105">
        <f t="shared" si="15"/>
        <v>98.897886946261934</v>
      </c>
      <c r="F109" s="85">
        <v>3665</v>
      </c>
      <c r="G109" s="105">
        <f t="shared" si="26"/>
        <v>96.727368698865135</v>
      </c>
      <c r="H109" s="92"/>
      <c r="I109" s="105"/>
      <c r="J109" s="85">
        <v>6554</v>
      </c>
      <c r="K109" s="105">
        <f t="shared" si="16"/>
        <v>124.27000379218809</v>
      </c>
      <c r="L109" s="85">
        <v>78</v>
      </c>
      <c r="M109" s="105">
        <f t="shared" si="23"/>
        <v>75</v>
      </c>
      <c r="N109" s="85">
        <f t="shared" si="14"/>
        <v>1276</v>
      </c>
      <c r="O109" s="105">
        <f t="shared" si="24"/>
        <v>152.26730310262531</v>
      </c>
      <c r="P109" s="85">
        <v>5278</v>
      </c>
      <c r="Q109" s="105">
        <f t="shared" si="25"/>
        <v>118.98106402164113</v>
      </c>
      <c r="R109" s="85">
        <v>43435</v>
      </c>
      <c r="S109" s="105">
        <f t="shared" si="17"/>
        <v>102.04153549781516</v>
      </c>
      <c r="T109" s="85">
        <v>23184</v>
      </c>
      <c r="U109" s="105">
        <f t="shared" si="18"/>
        <v>98.16657492484228</v>
      </c>
      <c r="V109" s="85">
        <v>36</v>
      </c>
      <c r="W109" s="105">
        <f t="shared" si="19"/>
        <v>94.73684210526315</v>
      </c>
      <c r="X109" s="85">
        <f t="shared" si="10"/>
        <v>-23148</v>
      </c>
      <c r="Y109" s="105">
        <f t="shared" si="20"/>
        <v>98.172102294414515</v>
      </c>
      <c r="Z109" s="85">
        <f t="shared" si="11"/>
        <v>20287</v>
      </c>
      <c r="AA109" s="106">
        <f t="shared" si="21"/>
        <v>106.84678990888503</v>
      </c>
      <c r="AB109" s="1"/>
      <c r="AC109" s="71"/>
      <c r="AE109" s="71"/>
    </row>
    <row r="110" spans="1:31" s="39" customFormat="1" ht="12" hidden="1" customHeight="1">
      <c r="A110" s="4"/>
      <c r="B110" s="36" t="s">
        <v>75</v>
      </c>
      <c r="C110" s="50" t="s">
        <v>9</v>
      </c>
      <c r="D110" s="82">
        <v>36850</v>
      </c>
      <c r="E110" s="105">
        <f t="shared" si="15"/>
        <v>100.45799029496756</v>
      </c>
      <c r="F110" s="85">
        <v>4162</v>
      </c>
      <c r="G110" s="105">
        <f t="shared" si="26"/>
        <v>107.82383419689118</v>
      </c>
      <c r="H110" s="92"/>
      <c r="I110" s="105"/>
      <c r="J110" s="85">
        <v>6901</v>
      </c>
      <c r="K110" s="105">
        <f t="shared" si="16"/>
        <v>140.52127876196295</v>
      </c>
      <c r="L110" s="85">
        <v>78</v>
      </c>
      <c r="M110" s="105">
        <f t="shared" si="23"/>
        <v>190.2439024390244</v>
      </c>
      <c r="N110" s="85">
        <f t="shared" si="14"/>
        <v>1305</v>
      </c>
      <c r="O110" s="105">
        <f t="shared" si="24"/>
        <v>167.52246469833119</v>
      </c>
      <c r="P110" s="85">
        <v>5596</v>
      </c>
      <c r="Q110" s="105">
        <f t="shared" si="25"/>
        <v>135.43078412391094</v>
      </c>
      <c r="R110" s="85">
        <v>43751</v>
      </c>
      <c r="S110" s="105">
        <f t="shared" si="17"/>
        <v>105.18837304354098</v>
      </c>
      <c r="T110" s="85">
        <v>22602</v>
      </c>
      <c r="U110" s="105">
        <f t="shared" si="18"/>
        <v>100.04869195697401</v>
      </c>
      <c r="V110" s="85">
        <v>36</v>
      </c>
      <c r="W110" s="105">
        <f t="shared" si="19"/>
        <v>87.804878048780495</v>
      </c>
      <c r="X110" s="85">
        <f t="shared" si="10"/>
        <v>-22566</v>
      </c>
      <c r="Y110" s="105">
        <f t="shared" si="20"/>
        <v>100.0709534368071</v>
      </c>
      <c r="Z110" s="85">
        <f t="shared" si="11"/>
        <v>21185</v>
      </c>
      <c r="AA110" s="106">
        <f t="shared" si="21"/>
        <v>111.2482276952161</v>
      </c>
      <c r="AB110" s="1"/>
      <c r="AC110" s="71"/>
      <c r="AE110" s="71"/>
    </row>
    <row r="111" spans="1:31" s="39" customFormat="1" ht="12" hidden="1" customHeight="1">
      <c r="A111" s="4"/>
      <c r="B111" s="36" t="s">
        <v>77</v>
      </c>
      <c r="C111" s="50" t="s">
        <v>10</v>
      </c>
      <c r="D111" s="82">
        <v>34821</v>
      </c>
      <c r="E111" s="105">
        <f t="shared" si="15"/>
        <v>98.314416398441466</v>
      </c>
      <c r="F111" s="85">
        <v>3993</v>
      </c>
      <c r="G111" s="105">
        <f t="shared" si="26"/>
        <v>97.011661807580168</v>
      </c>
      <c r="H111" s="92"/>
      <c r="I111" s="105"/>
      <c r="J111" s="85">
        <v>6441</v>
      </c>
      <c r="K111" s="105">
        <f t="shared" si="16"/>
        <v>142.311091471498</v>
      </c>
      <c r="L111" s="85">
        <v>50</v>
      </c>
      <c r="M111" s="105">
        <f t="shared" si="23"/>
        <v>49.504950495049506</v>
      </c>
      <c r="N111" s="85">
        <f t="shared" si="14"/>
        <v>1243</v>
      </c>
      <c r="O111" s="105">
        <f t="shared" si="24"/>
        <v>139.19372900335946</v>
      </c>
      <c r="P111" s="85">
        <v>5198</v>
      </c>
      <c r="Q111" s="105">
        <f t="shared" si="25"/>
        <v>143.07734654555463</v>
      </c>
      <c r="R111" s="85">
        <v>41262</v>
      </c>
      <c r="S111" s="105">
        <f t="shared" si="17"/>
        <v>103.29961946725416</v>
      </c>
      <c r="T111" s="85">
        <v>20929</v>
      </c>
      <c r="U111" s="105">
        <f t="shared" si="18"/>
        <v>102.20735459295796</v>
      </c>
      <c r="V111" s="85">
        <v>33</v>
      </c>
      <c r="W111" s="105">
        <f t="shared" si="19"/>
        <v>126.92307692307692</v>
      </c>
      <c r="X111" s="85">
        <f t="shared" si="10"/>
        <v>-20896</v>
      </c>
      <c r="Y111" s="105">
        <f t="shared" si="20"/>
        <v>102.17593271722653</v>
      </c>
      <c r="Z111" s="85">
        <f t="shared" si="11"/>
        <v>20366</v>
      </c>
      <c r="AA111" s="106">
        <f t="shared" si="21"/>
        <v>104.47853075462987</v>
      </c>
      <c r="AB111" s="1"/>
      <c r="AC111" s="71"/>
      <c r="AE111" s="71"/>
    </row>
    <row r="112" spans="1:31" s="2" customFormat="1" ht="12" hidden="1" customHeight="1">
      <c r="A112" s="4"/>
      <c r="B112" s="36" t="s">
        <v>79</v>
      </c>
      <c r="C112" s="50" t="s">
        <v>11</v>
      </c>
      <c r="D112" s="82">
        <v>34500</v>
      </c>
      <c r="E112" s="105">
        <f t="shared" si="15"/>
        <v>98.757657296616472</v>
      </c>
      <c r="F112" s="85">
        <v>3950</v>
      </c>
      <c r="G112" s="105">
        <f t="shared" si="26"/>
        <v>101.15236875800255</v>
      </c>
      <c r="H112" s="92"/>
      <c r="I112" s="105"/>
      <c r="J112" s="85">
        <v>6336</v>
      </c>
      <c r="K112" s="105">
        <f t="shared" si="16"/>
        <v>135.0671498614368</v>
      </c>
      <c r="L112" s="85">
        <v>51</v>
      </c>
      <c r="M112" s="105">
        <f t="shared" si="23"/>
        <v>100</v>
      </c>
      <c r="N112" s="85">
        <f t="shared" si="14"/>
        <v>1269</v>
      </c>
      <c r="O112" s="105">
        <f t="shared" si="24"/>
        <v>144.86301369863014</v>
      </c>
      <c r="P112" s="85">
        <v>5067</v>
      </c>
      <c r="Q112" s="105">
        <f t="shared" si="25"/>
        <v>132.81782437745738</v>
      </c>
      <c r="R112" s="85">
        <v>40836</v>
      </c>
      <c r="S112" s="105">
        <f t="shared" si="17"/>
        <v>103.05615141955835</v>
      </c>
      <c r="T112" s="85">
        <v>21363</v>
      </c>
      <c r="U112" s="105">
        <f t="shared" si="18"/>
        <v>101.36173847029796</v>
      </c>
      <c r="V112" s="85">
        <v>34</v>
      </c>
      <c r="W112" s="105">
        <f t="shared" si="19"/>
        <v>87.179487179487182</v>
      </c>
      <c r="X112" s="85">
        <f t="shared" si="10"/>
        <v>-21329</v>
      </c>
      <c r="Y112" s="105">
        <f t="shared" si="20"/>
        <v>101.38803061272996</v>
      </c>
      <c r="Z112" s="85">
        <f t="shared" si="11"/>
        <v>19507</v>
      </c>
      <c r="AA112" s="106">
        <f t="shared" si="21"/>
        <v>104.94404992468259</v>
      </c>
      <c r="AB112" s="1"/>
      <c r="AC112" s="71"/>
      <c r="AE112" s="71"/>
    </row>
    <row r="113" spans="1:31" s="2" customFormat="1" ht="12" hidden="1" customHeight="1">
      <c r="A113" s="4"/>
      <c r="B113" s="36" t="s">
        <v>117</v>
      </c>
      <c r="C113" s="50" t="s">
        <v>118</v>
      </c>
      <c r="D113" s="82">
        <v>33390</v>
      </c>
      <c r="E113" s="105">
        <f t="shared" si="15"/>
        <v>97.783114182797902</v>
      </c>
      <c r="F113" s="85">
        <v>3510</v>
      </c>
      <c r="G113" s="105">
        <f t="shared" si="26"/>
        <v>96.827586206896555</v>
      </c>
      <c r="H113" s="92">
        <v>1014</v>
      </c>
      <c r="I113" s="85" t="s">
        <v>64</v>
      </c>
      <c r="J113" s="85">
        <v>6653</v>
      </c>
      <c r="K113" s="105">
        <f t="shared" si="16"/>
        <v>123.5698365527489</v>
      </c>
      <c r="L113" s="85">
        <v>68</v>
      </c>
      <c r="M113" s="105">
        <f t="shared" si="23"/>
        <v>76.404494382022463</v>
      </c>
      <c r="N113" s="85">
        <f t="shared" si="14"/>
        <v>1257</v>
      </c>
      <c r="O113" s="105">
        <f t="shared" si="24"/>
        <v>93.111111111111114</v>
      </c>
      <c r="P113" s="85">
        <v>5396</v>
      </c>
      <c r="Q113" s="105">
        <f t="shared" si="25"/>
        <v>133.76301437778878</v>
      </c>
      <c r="R113" s="85">
        <v>40043</v>
      </c>
      <c r="S113" s="105">
        <f t="shared" si="17"/>
        <v>101.29518605651262</v>
      </c>
      <c r="T113" s="85">
        <v>24345</v>
      </c>
      <c r="U113" s="105">
        <f t="shared" si="18"/>
        <v>114.92163897280967</v>
      </c>
      <c r="V113" s="85">
        <v>36</v>
      </c>
      <c r="W113" s="105">
        <f t="shared" si="19"/>
        <v>180</v>
      </c>
      <c r="X113" s="85">
        <f t="shared" si="10"/>
        <v>-24309</v>
      </c>
      <c r="Y113" s="105">
        <f t="shared" si="20"/>
        <v>114.86013986013985</v>
      </c>
      <c r="Z113" s="85">
        <f t="shared" si="11"/>
        <v>15734</v>
      </c>
      <c r="AA113" s="106">
        <f t="shared" si="21"/>
        <v>85.664506996243261</v>
      </c>
      <c r="AB113" s="1"/>
      <c r="AC113" s="71"/>
      <c r="AE113" s="71"/>
    </row>
    <row r="114" spans="1:31" s="2" customFormat="1" ht="12" hidden="1" customHeight="1">
      <c r="A114" s="4"/>
      <c r="B114" s="36" t="s">
        <v>83</v>
      </c>
      <c r="C114" s="50" t="s">
        <v>84</v>
      </c>
      <c r="D114" s="82">
        <v>33538</v>
      </c>
      <c r="E114" s="105">
        <f t="shared" si="15"/>
        <v>103.46763744061207</v>
      </c>
      <c r="F114" s="85">
        <v>3740</v>
      </c>
      <c r="G114" s="105">
        <f t="shared" si="26"/>
        <v>109.61313012895661</v>
      </c>
      <c r="H114" s="92">
        <v>1662</v>
      </c>
      <c r="I114" s="85" t="s">
        <v>64</v>
      </c>
      <c r="J114" s="85">
        <v>6171</v>
      </c>
      <c r="K114" s="105">
        <f t="shared" si="16"/>
        <v>129.10041841004184</v>
      </c>
      <c r="L114" s="85">
        <v>64</v>
      </c>
      <c r="M114" s="105">
        <f t="shared" si="23"/>
        <v>125.49019607843137</v>
      </c>
      <c r="N114" s="85">
        <f t="shared" si="14"/>
        <v>1124</v>
      </c>
      <c r="O114" s="105">
        <f t="shared" si="24"/>
        <v>94.772344013490724</v>
      </c>
      <c r="P114" s="85">
        <v>5047</v>
      </c>
      <c r="Q114" s="105">
        <f t="shared" si="25"/>
        <v>140.4284919309961</v>
      </c>
      <c r="R114" s="85">
        <v>39709</v>
      </c>
      <c r="S114" s="105">
        <f t="shared" si="17"/>
        <v>106.76184330806045</v>
      </c>
      <c r="T114" s="85">
        <v>24000</v>
      </c>
      <c r="U114" s="105">
        <f t="shared" si="18"/>
        <v>122.21826144523094</v>
      </c>
      <c r="V114" s="85">
        <v>21</v>
      </c>
      <c r="W114" s="105">
        <f t="shared" si="19"/>
        <v>70</v>
      </c>
      <c r="X114" s="85">
        <f t="shared" si="10"/>
        <v>-23979</v>
      </c>
      <c r="Y114" s="105">
        <f t="shared" si="20"/>
        <v>122.2981588208293</v>
      </c>
      <c r="Z114" s="85">
        <f t="shared" si="11"/>
        <v>15730</v>
      </c>
      <c r="AA114" s="106">
        <f t="shared" si="21"/>
        <v>89.441064422584859</v>
      </c>
      <c r="AB114" s="1"/>
      <c r="AC114" s="71"/>
      <c r="AE114" s="71"/>
    </row>
    <row r="115" spans="1:31" s="2" customFormat="1" ht="12" hidden="1" customHeight="1">
      <c r="A115" s="4"/>
      <c r="B115" s="37" t="s">
        <v>85</v>
      </c>
      <c r="C115" s="50" t="s">
        <v>15</v>
      </c>
      <c r="D115" s="83">
        <v>35579</v>
      </c>
      <c r="E115" s="107">
        <f t="shared" si="15"/>
        <v>100.74755769503044</v>
      </c>
      <c r="F115" s="98">
        <v>3913</v>
      </c>
      <c r="G115" s="105">
        <f t="shared" si="26"/>
        <v>96.545768566493948</v>
      </c>
      <c r="H115" s="98">
        <v>1123</v>
      </c>
      <c r="I115" s="86" t="s">
        <v>64</v>
      </c>
      <c r="J115" s="99">
        <v>6739</v>
      </c>
      <c r="K115" s="107">
        <f t="shared" si="16"/>
        <v>121.66456038996209</v>
      </c>
      <c r="L115" s="98">
        <v>79</v>
      </c>
      <c r="M115" s="107">
        <f t="shared" si="23"/>
        <v>69.911504424778755</v>
      </c>
      <c r="N115" s="86">
        <f t="shared" si="14"/>
        <v>1338</v>
      </c>
      <c r="O115" s="107">
        <f t="shared" si="24"/>
        <v>96.189791516894317</v>
      </c>
      <c r="P115" s="96">
        <v>5401</v>
      </c>
      <c r="Q115" s="107">
        <f t="shared" si="25"/>
        <v>130.2073288331726</v>
      </c>
      <c r="R115" s="99">
        <v>42318</v>
      </c>
      <c r="S115" s="107">
        <f t="shared" si="17"/>
        <v>103.58349243648112</v>
      </c>
      <c r="T115" s="86">
        <v>26013</v>
      </c>
      <c r="U115" s="107">
        <f t="shared" si="18"/>
        <v>120.24128686327077</v>
      </c>
      <c r="V115" s="86">
        <v>30</v>
      </c>
      <c r="W115" s="107">
        <f t="shared" si="19"/>
        <v>81.081081081081081</v>
      </c>
      <c r="X115" s="86">
        <f t="shared" si="10"/>
        <v>-25983</v>
      </c>
      <c r="Y115" s="107">
        <f t="shared" si="20"/>
        <v>120.30837616335602</v>
      </c>
      <c r="Z115" s="86">
        <f t="shared" si="11"/>
        <v>16335</v>
      </c>
      <c r="AA115" s="108">
        <f t="shared" si="21"/>
        <v>84.826296930986132</v>
      </c>
      <c r="AB115" s="1"/>
      <c r="AC115" s="71"/>
      <c r="AE115" s="71"/>
    </row>
    <row r="116" spans="1:31" s="2" customFormat="1" ht="12" hidden="1" customHeight="1">
      <c r="A116" s="4"/>
      <c r="B116" s="35" t="s">
        <v>119</v>
      </c>
      <c r="C116" s="51" t="s">
        <v>120</v>
      </c>
      <c r="D116" s="84">
        <v>34395</v>
      </c>
      <c r="E116" s="109">
        <f t="shared" si="15"/>
        <v>96.920085662759249</v>
      </c>
      <c r="F116" s="87">
        <v>3865</v>
      </c>
      <c r="G116" s="109">
        <f t="shared" si="26"/>
        <v>100.83485520480042</v>
      </c>
      <c r="H116" s="94">
        <v>1455</v>
      </c>
      <c r="I116" s="85" t="s">
        <v>64</v>
      </c>
      <c r="J116" s="87">
        <v>6925</v>
      </c>
      <c r="K116" s="109">
        <f t="shared" si="16"/>
        <v>122.87083037615329</v>
      </c>
      <c r="L116" s="87">
        <v>80</v>
      </c>
      <c r="M116" s="109">
        <f t="shared" si="23"/>
        <v>156.86274509803923</v>
      </c>
      <c r="N116" s="85">
        <f t="shared" si="14"/>
        <v>1170</v>
      </c>
      <c r="O116" s="109">
        <f t="shared" si="24"/>
        <v>87.969924812030072</v>
      </c>
      <c r="P116" s="87">
        <v>5755</v>
      </c>
      <c r="Q116" s="109">
        <f t="shared" si="25"/>
        <v>133.65071992568508</v>
      </c>
      <c r="R116" s="87">
        <v>41320</v>
      </c>
      <c r="S116" s="109">
        <f t="shared" si="17"/>
        <v>100.47660733391695</v>
      </c>
      <c r="T116" s="87">
        <v>25808</v>
      </c>
      <c r="U116" s="109">
        <f t="shared" si="18"/>
        <v>120.22733625267865</v>
      </c>
      <c r="V116" s="87">
        <v>61</v>
      </c>
      <c r="W116" s="109">
        <f t="shared" si="19"/>
        <v>164.86486486486487</v>
      </c>
      <c r="X116" s="87">
        <f t="shared" si="10"/>
        <v>-25747</v>
      </c>
      <c r="Y116" s="109">
        <f t="shared" si="20"/>
        <v>120.15026366139342</v>
      </c>
      <c r="Z116" s="87">
        <f t="shared" si="11"/>
        <v>15573</v>
      </c>
      <c r="AA116" s="110">
        <f t="shared" si="21"/>
        <v>79.070830159939078</v>
      </c>
      <c r="AB116" s="1"/>
      <c r="AC116" s="71"/>
      <c r="AE116" s="71"/>
    </row>
    <row r="117" spans="1:31" s="2" customFormat="1" ht="12" hidden="1" customHeight="1">
      <c r="A117" s="4"/>
      <c r="B117" s="36" t="s">
        <v>65</v>
      </c>
      <c r="C117" s="50" t="s">
        <v>13</v>
      </c>
      <c r="D117" s="82">
        <v>36263</v>
      </c>
      <c r="E117" s="105">
        <f t="shared" si="15"/>
        <v>98.9278699257966</v>
      </c>
      <c r="F117" s="85">
        <v>4040</v>
      </c>
      <c r="G117" s="105">
        <f t="shared" ref="G117:G132" si="27">F117/F105*100</f>
        <v>106.14818707304256</v>
      </c>
      <c r="H117" s="92">
        <v>1849</v>
      </c>
      <c r="I117" s="85" t="s">
        <v>64</v>
      </c>
      <c r="J117" s="85">
        <v>7057</v>
      </c>
      <c r="K117" s="105">
        <f t="shared" si="16"/>
        <v>114.30191124068676</v>
      </c>
      <c r="L117" s="85">
        <v>134</v>
      </c>
      <c r="M117" s="105">
        <f t="shared" si="23"/>
        <v>122.93577981651376</v>
      </c>
      <c r="N117" s="85">
        <f t="shared" si="14"/>
        <v>1378</v>
      </c>
      <c r="O117" s="105">
        <f t="shared" si="24"/>
        <v>95.495495495495504</v>
      </c>
      <c r="P117" s="85">
        <v>5679</v>
      </c>
      <c r="Q117" s="105">
        <f t="shared" si="25"/>
        <v>120.03804692454028</v>
      </c>
      <c r="R117" s="85">
        <v>43320</v>
      </c>
      <c r="S117" s="105">
        <f t="shared" si="17"/>
        <v>101.14405790333878</v>
      </c>
      <c r="T117" s="85">
        <v>26781</v>
      </c>
      <c r="U117" s="105">
        <f t="shared" si="18"/>
        <v>120.14265847202907</v>
      </c>
      <c r="V117" s="85">
        <v>61</v>
      </c>
      <c r="W117" s="105">
        <f t="shared" si="19"/>
        <v>164.86486486486487</v>
      </c>
      <c r="X117" s="85">
        <f t="shared" si="10"/>
        <v>-26720</v>
      </c>
      <c r="Y117" s="105">
        <f t="shared" si="20"/>
        <v>120.06830232767143</v>
      </c>
      <c r="Z117" s="85">
        <f t="shared" si="11"/>
        <v>16600</v>
      </c>
      <c r="AA117" s="106">
        <f t="shared" si="21"/>
        <v>80.676516329704512</v>
      </c>
      <c r="AB117" s="70"/>
      <c r="AC117" s="71"/>
      <c r="AE117" s="71"/>
    </row>
    <row r="118" spans="1:31" s="2" customFormat="1" ht="12" hidden="1" customHeight="1">
      <c r="A118" s="4"/>
      <c r="B118" s="36" t="s">
        <v>67</v>
      </c>
      <c r="C118" s="50" t="s">
        <v>5</v>
      </c>
      <c r="D118" s="82">
        <v>35432</v>
      </c>
      <c r="E118" s="105">
        <f t="shared" si="15"/>
        <v>98.280261844003107</v>
      </c>
      <c r="F118" s="85">
        <v>3593</v>
      </c>
      <c r="G118" s="105">
        <f t="shared" si="27"/>
        <v>103.33620937589876</v>
      </c>
      <c r="H118" s="92">
        <v>1802</v>
      </c>
      <c r="I118" s="85" t="s">
        <v>64</v>
      </c>
      <c r="J118" s="85">
        <v>7279</v>
      </c>
      <c r="K118" s="105">
        <f t="shared" si="16"/>
        <v>113.18612968434148</v>
      </c>
      <c r="L118" s="85">
        <v>79</v>
      </c>
      <c r="M118" s="105">
        <f t="shared" si="23"/>
        <v>105.33333333333333</v>
      </c>
      <c r="N118" s="85">
        <f t="shared" si="14"/>
        <v>1299</v>
      </c>
      <c r="O118" s="105">
        <f t="shared" si="24"/>
        <v>96.579925650557612</v>
      </c>
      <c r="P118" s="85">
        <v>5980</v>
      </c>
      <c r="Q118" s="105">
        <f t="shared" si="25"/>
        <v>117.57766417616989</v>
      </c>
      <c r="R118" s="85">
        <v>42711</v>
      </c>
      <c r="S118" s="105">
        <f t="shared" si="17"/>
        <v>100.53668526234023</v>
      </c>
      <c r="T118" s="85">
        <v>26549</v>
      </c>
      <c r="U118" s="105">
        <f t="shared" si="18"/>
        <v>118.55407698490667</v>
      </c>
      <c r="V118" s="85">
        <v>61</v>
      </c>
      <c r="W118" s="105">
        <f t="shared" si="19"/>
        <v>169.44444444444443</v>
      </c>
      <c r="X118" s="85">
        <f t="shared" si="10"/>
        <v>-26488</v>
      </c>
      <c r="Y118" s="105">
        <f t="shared" si="20"/>
        <v>118.4721352536005</v>
      </c>
      <c r="Z118" s="85">
        <f t="shared" si="11"/>
        <v>16223</v>
      </c>
      <c r="AA118" s="106">
        <f t="shared" si="21"/>
        <v>80.611180124223608</v>
      </c>
      <c r="AB118" s="1"/>
      <c r="AC118" s="71"/>
      <c r="AE118" s="71"/>
    </row>
    <row r="119" spans="1:31" s="2" customFormat="1" ht="12" hidden="1" customHeight="1">
      <c r="A119" s="4"/>
      <c r="B119" s="36" t="s">
        <v>69</v>
      </c>
      <c r="C119" s="50" t="s">
        <v>70</v>
      </c>
      <c r="D119" s="82">
        <v>35810</v>
      </c>
      <c r="E119" s="105">
        <f t="shared" si="15"/>
        <v>94.095698557427028</v>
      </c>
      <c r="F119" s="85">
        <v>3997</v>
      </c>
      <c r="G119" s="105">
        <f t="shared" si="27"/>
        <v>112.30682776060692</v>
      </c>
      <c r="H119" s="92">
        <v>1393</v>
      </c>
      <c r="I119" s="85" t="s">
        <v>64</v>
      </c>
      <c r="J119" s="85">
        <v>7796</v>
      </c>
      <c r="K119" s="105">
        <f t="shared" si="16"/>
        <v>116.84652278177458</v>
      </c>
      <c r="L119" s="85">
        <v>69</v>
      </c>
      <c r="M119" s="105">
        <f t="shared" si="23"/>
        <v>44.516129032258064</v>
      </c>
      <c r="N119" s="85">
        <f t="shared" si="14"/>
        <v>1324</v>
      </c>
      <c r="O119" s="105">
        <f t="shared" si="24"/>
        <v>90.498974709501027</v>
      </c>
      <c r="P119" s="85">
        <v>6472</v>
      </c>
      <c r="Q119" s="105">
        <f t="shared" si="25"/>
        <v>124.24649644845461</v>
      </c>
      <c r="R119" s="85">
        <v>43606</v>
      </c>
      <c r="S119" s="105">
        <f t="shared" si="17"/>
        <v>97.48932459925328</v>
      </c>
      <c r="T119" s="85">
        <v>27477</v>
      </c>
      <c r="U119" s="105">
        <f t="shared" si="18"/>
        <v>118.58869227449287</v>
      </c>
      <c r="V119" s="85">
        <v>69</v>
      </c>
      <c r="W119" s="105">
        <f t="shared" si="19"/>
        <v>160.46511627906978</v>
      </c>
      <c r="X119" s="85">
        <f t="shared" si="10"/>
        <v>-27408</v>
      </c>
      <c r="Y119" s="105">
        <f t="shared" si="20"/>
        <v>118.51083149565443</v>
      </c>
      <c r="Z119" s="85">
        <f t="shared" si="11"/>
        <v>16198</v>
      </c>
      <c r="AA119" s="106">
        <f t="shared" si="21"/>
        <v>74.983797796500326</v>
      </c>
      <c r="AB119" s="1"/>
      <c r="AC119" s="71"/>
      <c r="AE119" s="71"/>
    </row>
    <row r="120" spans="1:31" s="2" customFormat="1" ht="12" hidden="1" customHeight="1">
      <c r="A120" s="4"/>
      <c r="B120" s="36" t="s">
        <v>71</v>
      </c>
      <c r="C120" s="50" t="s">
        <v>72</v>
      </c>
      <c r="D120" s="82">
        <v>36218</v>
      </c>
      <c r="E120" s="105">
        <f t="shared" si="15"/>
        <v>92.447099063225863</v>
      </c>
      <c r="F120" s="85">
        <v>3643</v>
      </c>
      <c r="G120" s="105">
        <f t="shared" si="27"/>
        <v>96.965664093691771</v>
      </c>
      <c r="H120" s="92">
        <v>826</v>
      </c>
      <c r="I120" s="85" t="s">
        <v>64</v>
      </c>
      <c r="J120" s="85">
        <v>8091</v>
      </c>
      <c r="K120" s="105">
        <f t="shared" si="16"/>
        <v>116.90507152145643</v>
      </c>
      <c r="L120" s="85">
        <v>230</v>
      </c>
      <c r="M120" s="105">
        <f t="shared" si="23"/>
        <v>179.6875</v>
      </c>
      <c r="N120" s="85">
        <f t="shared" si="14"/>
        <v>1505</v>
      </c>
      <c r="O120" s="105">
        <f t="shared" si="24"/>
        <v>111.97916666666667</v>
      </c>
      <c r="P120" s="85">
        <v>6586</v>
      </c>
      <c r="Q120" s="105">
        <f t="shared" si="25"/>
        <v>118.09216424601038</v>
      </c>
      <c r="R120" s="85">
        <v>44309</v>
      </c>
      <c r="S120" s="105">
        <f t="shared" si="17"/>
        <v>96.119137489695859</v>
      </c>
      <c r="T120" s="85">
        <v>28457</v>
      </c>
      <c r="U120" s="105">
        <f t="shared" si="18"/>
        <v>116.96740515434256</v>
      </c>
      <c r="V120" s="85">
        <v>66</v>
      </c>
      <c r="W120" s="105">
        <f t="shared" si="19"/>
        <v>157.14285714285714</v>
      </c>
      <c r="X120" s="85">
        <f t="shared" si="10"/>
        <v>-28391</v>
      </c>
      <c r="Y120" s="105">
        <f t="shared" si="20"/>
        <v>116.89792893317413</v>
      </c>
      <c r="Z120" s="85">
        <f t="shared" si="11"/>
        <v>15918</v>
      </c>
      <c r="AA120" s="106">
        <f t="shared" si="21"/>
        <v>72.981523084682038</v>
      </c>
      <c r="AB120" s="1"/>
      <c r="AC120" s="71"/>
      <c r="AE120" s="71"/>
    </row>
    <row r="121" spans="1:31" s="2" customFormat="1" ht="12" hidden="1" customHeight="1">
      <c r="A121" s="4"/>
      <c r="B121" s="36" t="s">
        <v>73</v>
      </c>
      <c r="C121" s="50" t="s">
        <v>8</v>
      </c>
      <c r="D121" s="82">
        <v>36272</v>
      </c>
      <c r="E121" s="105">
        <f t="shared" si="15"/>
        <v>98.348743255334725</v>
      </c>
      <c r="F121" s="85">
        <v>4102</v>
      </c>
      <c r="G121" s="105">
        <f t="shared" si="27"/>
        <v>111.92360163710777</v>
      </c>
      <c r="H121" s="92">
        <v>1709</v>
      </c>
      <c r="I121" s="85" t="s">
        <v>64</v>
      </c>
      <c r="J121" s="85">
        <v>7585</v>
      </c>
      <c r="K121" s="105">
        <f t="shared" si="16"/>
        <v>115.73085138846506</v>
      </c>
      <c r="L121" s="85">
        <v>68</v>
      </c>
      <c r="M121" s="105">
        <f t="shared" si="23"/>
        <v>87.179487179487182</v>
      </c>
      <c r="N121" s="85">
        <f t="shared" si="14"/>
        <v>1246</v>
      </c>
      <c r="O121" s="105">
        <f t="shared" si="24"/>
        <v>97.648902821316625</v>
      </c>
      <c r="P121" s="85">
        <v>6339</v>
      </c>
      <c r="Q121" s="105">
        <f t="shared" si="25"/>
        <v>120.10231148162183</v>
      </c>
      <c r="R121" s="85">
        <v>43857</v>
      </c>
      <c r="S121" s="105">
        <f t="shared" si="17"/>
        <v>100.97156670887533</v>
      </c>
      <c r="T121" s="85">
        <v>27397</v>
      </c>
      <c r="U121" s="105">
        <f t="shared" si="18"/>
        <v>118.17201518288473</v>
      </c>
      <c r="V121" s="85">
        <v>70</v>
      </c>
      <c r="W121" s="105">
        <f t="shared" si="19"/>
        <v>194.44444444444443</v>
      </c>
      <c r="X121" s="85">
        <f t="shared" si="10"/>
        <v>-27327</v>
      </c>
      <c r="Y121" s="105">
        <f t="shared" si="20"/>
        <v>118.05339554173146</v>
      </c>
      <c r="Z121" s="85">
        <f t="shared" si="11"/>
        <v>16530</v>
      </c>
      <c r="AA121" s="106">
        <f t="shared" si="21"/>
        <v>81.480751219993095</v>
      </c>
      <c r="AB121" s="1"/>
      <c r="AC121" s="71"/>
      <c r="AE121" s="71"/>
    </row>
    <row r="122" spans="1:31" s="2" customFormat="1" ht="12" hidden="1" customHeight="1">
      <c r="A122" s="4"/>
      <c r="B122" s="36" t="s">
        <v>75</v>
      </c>
      <c r="C122" s="50" t="s">
        <v>9</v>
      </c>
      <c r="D122" s="82">
        <v>36054</v>
      </c>
      <c r="E122" s="105">
        <f t="shared" si="15"/>
        <v>97.839891451831747</v>
      </c>
      <c r="F122" s="85">
        <v>4241</v>
      </c>
      <c r="G122" s="105">
        <f t="shared" si="27"/>
        <v>101.89812590100912</v>
      </c>
      <c r="H122" s="92">
        <v>1966</v>
      </c>
      <c r="I122" s="85" t="s">
        <v>64</v>
      </c>
      <c r="J122" s="85">
        <v>7522</v>
      </c>
      <c r="K122" s="105">
        <f t="shared" si="16"/>
        <v>108.99869584118245</v>
      </c>
      <c r="L122" s="85">
        <v>95</v>
      </c>
      <c r="M122" s="105">
        <f t="shared" si="23"/>
        <v>121.79487179487178</v>
      </c>
      <c r="N122" s="85">
        <f t="shared" si="14"/>
        <v>1257</v>
      </c>
      <c r="O122" s="105">
        <f t="shared" si="24"/>
        <v>96.321839080459768</v>
      </c>
      <c r="P122" s="85">
        <v>6265</v>
      </c>
      <c r="Q122" s="105">
        <f t="shared" si="25"/>
        <v>111.95496783416725</v>
      </c>
      <c r="R122" s="85">
        <v>43576</v>
      </c>
      <c r="S122" s="105">
        <f t="shared" si="17"/>
        <v>99.600009142648176</v>
      </c>
      <c r="T122" s="85">
        <v>26874</v>
      </c>
      <c r="U122" s="105">
        <f t="shared" si="18"/>
        <v>118.90098221396337</v>
      </c>
      <c r="V122" s="85">
        <v>76</v>
      </c>
      <c r="W122" s="105">
        <f t="shared" si="19"/>
        <v>211.11111111111111</v>
      </c>
      <c r="X122" s="85">
        <f t="shared" si="10"/>
        <v>-26798</v>
      </c>
      <c r="Y122" s="105">
        <f t="shared" si="20"/>
        <v>118.75387751484534</v>
      </c>
      <c r="Z122" s="85">
        <f t="shared" si="11"/>
        <v>16778</v>
      </c>
      <c r="AA122" s="106">
        <f t="shared" si="21"/>
        <v>79.197545433089445</v>
      </c>
      <c r="AB122" s="1"/>
      <c r="AC122" s="71"/>
      <c r="AE122" s="71"/>
    </row>
    <row r="123" spans="1:31" s="2" customFormat="1" ht="12" hidden="1" customHeight="1">
      <c r="A123" s="4"/>
      <c r="B123" s="36" t="s">
        <v>77</v>
      </c>
      <c r="C123" s="50" t="s">
        <v>10</v>
      </c>
      <c r="D123" s="82">
        <v>34108</v>
      </c>
      <c r="E123" s="105">
        <f t="shared" si="15"/>
        <v>97.952385054995545</v>
      </c>
      <c r="F123" s="85">
        <v>4142</v>
      </c>
      <c r="G123" s="105">
        <f t="shared" si="27"/>
        <v>103.73153017781117</v>
      </c>
      <c r="H123" s="92">
        <v>1842</v>
      </c>
      <c r="I123" s="85" t="s">
        <v>64</v>
      </c>
      <c r="J123" s="85">
        <v>7282</v>
      </c>
      <c r="K123" s="105">
        <f t="shared" si="16"/>
        <v>113.05697873001085</v>
      </c>
      <c r="L123" s="85">
        <v>79</v>
      </c>
      <c r="M123" s="105">
        <f t="shared" si="23"/>
        <v>158</v>
      </c>
      <c r="N123" s="85">
        <f t="shared" si="14"/>
        <v>1170</v>
      </c>
      <c r="O123" s="105">
        <f t="shared" si="24"/>
        <v>94.127111826226866</v>
      </c>
      <c r="P123" s="85">
        <v>6112</v>
      </c>
      <c r="Q123" s="105">
        <f t="shared" si="25"/>
        <v>117.58368603308963</v>
      </c>
      <c r="R123" s="85">
        <v>41390</v>
      </c>
      <c r="S123" s="105">
        <f t="shared" si="17"/>
        <v>100.31021278658329</v>
      </c>
      <c r="T123" s="85">
        <v>24921</v>
      </c>
      <c r="U123" s="105">
        <f t="shared" si="18"/>
        <v>119.07401213627024</v>
      </c>
      <c r="V123" s="85">
        <v>65</v>
      </c>
      <c r="W123" s="105">
        <f t="shared" si="19"/>
        <v>196.96969696969697</v>
      </c>
      <c r="X123" s="85">
        <f t="shared" si="10"/>
        <v>-24856</v>
      </c>
      <c r="Y123" s="105">
        <f t="shared" si="20"/>
        <v>118.9509954058193</v>
      </c>
      <c r="Z123" s="85">
        <f t="shared" si="11"/>
        <v>16534</v>
      </c>
      <c r="AA123" s="106">
        <f t="shared" si="21"/>
        <v>81.184326819208479</v>
      </c>
      <c r="AB123" s="1"/>
      <c r="AC123" s="71"/>
      <c r="AE123" s="71"/>
    </row>
    <row r="124" spans="1:31" s="2" customFormat="1" ht="12" hidden="1" customHeight="1">
      <c r="A124" s="4"/>
      <c r="B124" s="36" t="s">
        <v>79</v>
      </c>
      <c r="C124" s="50" t="s">
        <v>11</v>
      </c>
      <c r="D124" s="82">
        <v>34254</v>
      </c>
      <c r="E124" s="105">
        <f t="shared" si="15"/>
        <v>99.286956521739128</v>
      </c>
      <c r="F124" s="85">
        <v>4178</v>
      </c>
      <c r="G124" s="105">
        <f t="shared" si="27"/>
        <v>105.77215189873417</v>
      </c>
      <c r="H124" s="92">
        <v>1438</v>
      </c>
      <c r="I124" s="85" t="s">
        <v>64</v>
      </c>
      <c r="J124" s="85">
        <v>7269</v>
      </c>
      <c r="K124" s="105">
        <f t="shared" si="16"/>
        <v>114.72537878787878</v>
      </c>
      <c r="L124" s="85">
        <v>81</v>
      </c>
      <c r="M124" s="105">
        <f t="shared" si="23"/>
        <v>158.8235294117647</v>
      </c>
      <c r="N124" s="85">
        <f t="shared" si="14"/>
        <v>1130</v>
      </c>
      <c r="O124" s="105">
        <f t="shared" si="24"/>
        <v>89.046493301812447</v>
      </c>
      <c r="P124" s="85">
        <v>6139</v>
      </c>
      <c r="Q124" s="105">
        <f t="shared" si="25"/>
        <v>121.15650286165385</v>
      </c>
      <c r="R124" s="85">
        <v>41523</v>
      </c>
      <c r="S124" s="105">
        <f t="shared" si="17"/>
        <v>101.68233911254777</v>
      </c>
      <c r="T124" s="85">
        <v>25986</v>
      </c>
      <c r="U124" s="105">
        <f t="shared" si="18"/>
        <v>121.6402190703553</v>
      </c>
      <c r="V124" s="85">
        <v>74</v>
      </c>
      <c r="W124" s="105">
        <f t="shared" si="19"/>
        <v>217.64705882352939</v>
      </c>
      <c r="X124" s="85">
        <f t="shared" si="10"/>
        <v>-25912</v>
      </c>
      <c r="Y124" s="105">
        <f t="shared" si="20"/>
        <v>121.48717708284495</v>
      </c>
      <c r="Z124" s="85">
        <f t="shared" si="11"/>
        <v>15611</v>
      </c>
      <c r="AA124" s="106">
        <f t="shared" si="21"/>
        <v>80.027682370431137</v>
      </c>
      <c r="AB124" s="1"/>
      <c r="AC124" s="71"/>
      <c r="AE124" s="71"/>
    </row>
    <row r="125" spans="1:31" s="2" customFormat="1" ht="12" hidden="1" customHeight="1">
      <c r="A125" s="4"/>
      <c r="B125" s="36" t="s">
        <v>121</v>
      </c>
      <c r="C125" s="50" t="s">
        <v>122</v>
      </c>
      <c r="D125" s="82">
        <v>31989</v>
      </c>
      <c r="E125" s="105">
        <f t="shared" si="15"/>
        <v>95.804132973944292</v>
      </c>
      <c r="F125" s="85">
        <v>3598</v>
      </c>
      <c r="G125" s="105">
        <f t="shared" si="27"/>
        <v>102.5071225071225</v>
      </c>
      <c r="H125" s="92">
        <v>1010</v>
      </c>
      <c r="I125" s="105">
        <f t="shared" ref="I125:I188" si="28">H125/H113*100</f>
        <v>99.605522682445752</v>
      </c>
      <c r="J125" s="85">
        <v>7591</v>
      </c>
      <c r="K125" s="105">
        <f t="shared" si="16"/>
        <v>114.09890275063881</v>
      </c>
      <c r="L125" s="85">
        <v>125</v>
      </c>
      <c r="M125" s="105">
        <f t="shared" si="23"/>
        <v>183.8235294117647</v>
      </c>
      <c r="N125" s="85">
        <f t="shared" si="14"/>
        <v>1144</v>
      </c>
      <c r="O125" s="105">
        <f t="shared" si="24"/>
        <v>91.01034208432776</v>
      </c>
      <c r="P125" s="85">
        <v>6447</v>
      </c>
      <c r="Q125" s="105">
        <f t="shared" si="25"/>
        <v>119.47739065974797</v>
      </c>
      <c r="R125" s="85">
        <v>39580</v>
      </c>
      <c r="S125" s="105">
        <f t="shared" si="17"/>
        <v>98.843742976300476</v>
      </c>
      <c r="T125" s="85">
        <v>24439</v>
      </c>
      <c r="U125" s="105">
        <f t="shared" si="18"/>
        <v>100.38611624563565</v>
      </c>
      <c r="V125" s="85">
        <v>45</v>
      </c>
      <c r="W125" s="105">
        <f t="shared" si="19"/>
        <v>125</v>
      </c>
      <c r="X125" s="85">
        <f t="shared" si="10"/>
        <v>-24394</v>
      </c>
      <c r="Y125" s="105">
        <f t="shared" si="20"/>
        <v>100.34966473322638</v>
      </c>
      <c r="Z125" s="85">
        <f t="shared" si="11"/>
        <v>15186</v>
      </c>
      <c r="AA125" s="106">
        <f t="shared" si="21"/>
        <v>96.517096733189263</v>
      </c>
      <c r="AB125" s="1"/>
      <c r="AC125" s="71"/>
      <c r="AE125" s="71"/>
    </row>
    <row r="126" spans="1:31" s="2" customFormat="1" ht="12" hidden="1" customHeight="1">
      <c r="A126" s="4"/>
      <c r="B126" s="36" t="s">
        <v>83</v>
      </c>
      <c r="C126" s="50" t="s">
        <v>84</v>
      </c>
      <c r="D126" s="82">
        <v>32558</v>
      </c>
      <c r="E126" s="105">
        <f t="shared" si="15"/>
        <v>97.077941439561101</v>
      </c>
      <c r="F126" s="85">
        <v>3746</v>
      </c>
      <c r="G126" s="105">
        <f t="shared" si="27"/>
        <v>100.16042780748664</v>
      </c>
      <c r="H126" s="92">
        <v>1749</v>
      </c>
      <c r="I126" s="105">
        <f t="shared" si="28"/>
        <v>105.23465703971119</v>
      </c>
      <c r="J126" s="85">
        <v>7441</v>
      </c>
      <c r="K126" s="105">
        <f t="shared" si="16"/>
        <v>120.58013287959812</v>
      </c>
      <c r="L126" s="85">
        <v>75</v>
      </c>
      <c r="M126" s="105">
        <f t="shared" si="23"/>
        <v>117.1875</v>
      </c>
      <c r="N126" s="85">
        <f t="shared" si="14"/>
        <v>1113</v>
      </c>
      <c r="O126" s="105">
        <f t="shared" si="24"/>
        <v>99.021352313167256</v>
      </c>
      <c r="P126" s="85">
        <v>6328</v>
      </c>
      <c r="Q126" s="105">
        <f t="shared" si="25"/>
        <v>125.38141470180307</v>
      </c>
      <c r="R126" s="85">
        <v>39999</v>
      </c>
      <c r="S126" s="105">
        <f t="shared" si="17"/>
        <v>100.73031302727343</v>
      </c>
      <c r="T126" s="85">
        <v>24338</v>
      </c>
      <c r="U126" s="105">
        <f t="shared" si="18"/>
        <v>101.40833333333332</v>
      </c>
      <c r="V126" s="85">
        <v>60</v>
      </c>
      <c r="W126" s="105">
        <f t="shared" si="19"/>
        <v>285.71428571428572</v>
      </c>
      <c r="X126" s="85">
        <f t="shared" si="10"/>
        <v>-24278</v>
      </c>
      <c r="Y126" s="105">
        <f t="shared" si="20"/>
        <v>101.24692439217648</v>
      </c>
      <c r="Z126" s="85">
        <f t="shared" si="11"/>
        <v>15721</v>
      </c>
      <c r="AA126" s="106">
        <f t="shared" si="21"/>
        <v>99.942784488239027</v>
      </c>
      <c r="AB126" s="1"/>
      <c r="AC126" s="71"/>
      <c r="AE126" s="71"/>
    </row>
    <row r="127" spans="1:31" s="2" customFormat="1" ht="12" hidden="1" customHeight="1">
      <c r="A127" s="4"/>
      <c r="B127" s="37" t="s">
        <v>85</v>
      </c>
      <c r="C127" s="52" t="s">
        <v>15</v>
      </c>
      <c r="D127" s="83">
        <v>34088</v>
      </c>
      <c r="E127" s="107">
        <f t="shared" si="15"/>
        <v>95.809325725849519</v>
      </c>
      <c r="F127" s="98">
        <v>4253</v>
      </c>
      <c r="G127" s="105">
        <f t="shared" si="27"/>
        <v>108.68898543317147</v>
      </c>
      <c r="H127" s="98">
        <v>1189</v>
      </c>
      <c r="I127" s="107">
        <f t="shared" si="28"/>
        <v>105.87711487088156</v>
      </c>
      <c r="J127" s="99">
        <v>7608</v>
      </c>
      <c r="K127" s="107">
        <f t="shared" si="16"/>
        <v>112.89508829203146</v>
      </c>
      <c r="L127" s="98">
        <v>64</v>
      </c>
      <c r="M127" s="107">
        <f t="shared" si="23"/>
        <v>81.012658227848107</v>
      </c>
      <c r="N127" s="85">
        <f t="shared" si="14"/>
        <v>815</v>
      </c>
      <c r="O127" s="107">
        <f t="shared" si="24"/>
        <v>60.911808669656196</v>
      </c>
      <c r="P127" s="96">
        <v>6793</v>
      </c>
      <c r="Q127" s="107">
        <f t="shared" si="25"/>
        <v>125.77300499907425</v>
      </c>
      <c r="R127" s="99">
        <v>41696</v>
      </c>
      <c r="S127" s="107">
        <f t="shared" si="17"/>
        <v>98.53017628432346</v>
      </c>
      <c r="T127" s="86">
        <v>25142</v>
      </c>
      <c r="U127" s="107">
        <f t="shared" si="18"/>
        <v>96.651674162918539</v>
      </c>
      <c r="V127" s="86">
        <v>58</v>
      </c>
      <c r="W127" s="107">
        <f t="shared" si="19"/>
        <v>193.33333333333334</v>
      </c>
      <c r="X127" s="86">
        <f t="shared" si="10"/>
        <v>-25084</v>
      </c>
      <c r="Y127" s="107">
        <f t="shared" si="20"/>
        <v>96.540045414309361</v>
      </c>
      <c r="Z127" s="86">
        <f t="shared" si="11"/>
        <v>16612</v>
      </c>
      <c r="AA127" s="108">
        <f t="shared" si="21"/>
        <v>101.69574533210897</v>
      </c>
      <c r="AB127" s="4"/>
      <c r="AC127" s="71"/>
      <c r="AE127" s="71"/>
    </row>
    <row r="128" spans="1:31" s="2" customFormat="1" ht="12" hidden="1" customHeight="1">
      <c r="A128" s="4"/>
      <c r="B128" s="35" t="s">
        <v>123</v>
      </c>
      <c r="C128" s="50" t="s">
        <v>124</v>
      </c>
      <c r="D128" s="84">
        <v>33160</v>
      </c>
      <c r="E128" s="109">
        <f t="shared" si="15"/>
        <v>96.409361825846787</v>
      </c>
      <c r="F128" s="87">
        <v>3879</v>
      </c>
      <c r="G128" s="109">
        <f t="shared" si="27"/>
        <v>100.36222509702458</v>
      </c>
      <c r="H128" s="94">
        <v>1515</v>
      </c>
      <c r="I128" s="109">
        <f t="shared" si="28"/>
        <v>104.1237113402062</v>
      </c>
      <c r="J128" s="87">
        <v>8219</v>
      </c>
      <c r="K128" s="109">
        <f t="shared" si="16"/>
        <v>118.68592057761734</v>
      </c>
      <c r="L128" s="87">
        <v>95</v>
      </c>
      <c r="M128" s="109">
        <f t="shared" si="23"/>
        <v>118.75</v>
      </c>
      <c r="N128" s="87">
        <f t="shared" si="14"/>
        <v>636</v>
      </c>
      <c r="O128" s="109">
        <f t="shared" si="24"/>
        <v>54.358974358974358</v>
      </c>
      <c r="P128" s="87">
        <v>7583</v>
      </c>
      <c r="Q128" s="109">
        <f t="shared" si="25"/>
        <v>131.76368375325805</v>
      </c>
      <c r="R128" s="87">
        <v>41379</v>
      </c>
      <c r="S128" s="109">
        <f t="shared" si="17"/>
        <v>100.14278799612779</v>
      </c>
      <c r="T128" s="87">
        <v>25234</v>
      </c>
      <c r="U128" s="109">
        <f t="shared" si="18"/>
        <v>97.775883446993177</v>
      </c>
      <c r="V128" s="87">
        <v>87</v>
      </c>
      <c r="W128" s="109">
        <f t="shared" si="19"/>
        <v>142.62295081967213</v>
      </c>
      <c r="X128" s="87">
        <f t="shared" si="10"/>
        <v>-25147</v>
      </c>
      <c r="Y128" s="109">
        <f t="shared" si="20"/>
        <v>97.669631413368549</v>
      </c>
      <c r="Z128" s="87">
        <f t="shared" si="11"/>
        <v>16232</v>
      </c>
      <c r="AA128" s="110">
        <f t="shared" si="21"/>
        <v>104.23168304116099</v>
      </c>
      <c r="AB128" s="1"/>
      <c r="AC128" s="71"/>
      <c r="AE128" s="71"/>
    </row>
    <row r="129" spans="1:31" s="2" customFormat="1" ht="12" hidden="1" customHeight="1">
      <c r="A129" s="4"/>
      <c r="B129" s="36" t="s">
        <v>65</v>
      </c>
      <c r="C129" s="50" t="s">
        <v>13</v>
      </c>
      <c r="D129" s="82">
        <v>35248</v>
      </c>
      <c r="E129" s="105">
        <f t="shared" si="15"/>
        <v>97.201003777955492</v>
      </c>
      <c r="F129" s="85">
        <v>3625</v>
      </c>
      <c r="G129" s="105">
        <f t="shared" si="27"/>
        <v>89.727722772277232</v>
      </c>
      <c r="H129" s="92">
        <v>1694</v>
      </c>
      <c r="I129" s="105">
        <f t="shared" si="28"/>
        <v>91.617090319091403</v>
      </c>
      <c r="J129" s="85">
        <v>8409</v>
      </c>
      <c r="K129" s="105">
        <f t="shared" si="16"/>
        <v>119.15828255632705</v>
      </c>
      <c r="L129" s="85">
        <v>93</v>
      </c>
      <c r="M129" s="105">
        <f t="shared" si="23"/>
        <v>69.402985074626869</v>
      </c>
      <c r="N129" s="85">
        <f t="shared" si="14"/>
        <v>659</v>
      </c>
      <c r="O129" s="105">
        <f t="shared" si="24"/>
        <v>47.822931785195941</v>
      </c>
      <c r="P129" s="85">
        <v>7750</v>
      </c>
      <c r="Q129" s="105">
        <f t="shared" si="25"/>
        <v>136.46768797323472</v>
      </c>
      <c r="R129" s="85">
        <v>43657</v>
      </c>
      <c r="S129" s="105">
        <f t="shared" si="17"/>
        <v>100.77793167128348</v>
      </c>
      <c r="T129" s="85">
        <v>26849</v>
      </c>
      <c r="U129" s="105">
        <f t="shared" si="18"/>
        <v>100.25391135506516</v>
      </c>
      <c r="V129" s="85">
        <v>83</v>
      </c>
      <c r="W129" s="105">
        <f t="shared" si="19"/>
        <v>136.0655737704918</v>
      </c>
      <c r="X129" s="85">
        <f t="shared" si="10"/>
        <v>-26766</v>
      </c>
      <c r="Y129" s="105">
        <f t="shared" si="20"/>
        <v>100.17215568862274</v>
      </c>
      <c r="Z129" s="85">
        <f t="shared" si="11"/>
        <v>16891</v>
      </c>
      <c r="AA129" s="106">
        <f t="shared" si="21"/>
        <v>101.75301204819279</v>
      </c>
      <c r="AB129" s="70"/>
      <c r="AC129" s="71"/>
      <c r="AE129" s="71"/>
    </row>
    <row r="130" spans="1:31" s="2" customFormat="1" ht="12" hidden="1" customHeight="1">
      <c r="A130" s="4"/>
      <c r="B130" s="36" t="s">
        <v>67</v>
      </c>
      <c r="C130" s="50" t="s">
        <v>5</v>
      </c>
      <c r="D130" s="82">
        <v>34042</v>
      </c>
      <c r="E130" s="105">
        <f t="shared" si="15"/>
        <v>96.076992549108155</v>
      </c>
      <c r="F130" s="85">
        <v>3746</v>
      </c>
      <c r="G130" s="105">
        <f t="shared" si="27"/>
        <v>104.25827998886726</v>
      </c>
      <c r="H130" s="92">
        <v>1870</v>
      </c>
      <c r="I130" s="105">
        <f t="shared" si="28"/>
        <v>103.77358490566037</v>
      </c>
      <c r="J130" s="85">
        <v>8644</v>
      </c>
      <c r="K130" s="105">
        <f t="shared" si="16"/>
        <v>118.75257590328341</v>
      </c>
      <c r="L130" s="85">
        <v>52</v>
      </c>
      <c r="M130" s="105">
        <f t="shared" si="23"/>
        <v>65.822784810126578</v>
      </c>
      <c r="N130" s="85">
        <f t="shared" si="14"/>
        <v>596</v>
      </c>
      <c r="O130" s="105">
        <f t="shared" si="24"/>
        <v>45.881447267128564</v>
      </c>
      <c r="P130" s="85">
        <v>8048</v>
      </c>
      <c r="Q130" s="105">
        <f t="shared" si="25"/>
        <v>134.58193979933111</v>
      </c>
      <c r="R130" s="85">
        <v>42686</v>
      </c>
      <c r="S130" s="105">
        <f t="shared" si="17"/>
        <v>99.941467069373218</v>
      </c>
      <c r="T130" s="85">
        <v>26480</v>
      </c>
      <c r="U130" s="105">
        <f t="shared" si="18"/>
        <v>99.740103205393808</v>
      </c>
      <c r="V130" s="85">
        <v>83</v>
      </c>
      <c r="W130" s="105">
        <f t="shared" si="19"/>
        <v>136.0655737704918</v>
      </c>
      <c r="X130" s="85">
        <f t="shared" si="10"/>
        <v>-26397</v>
      </c>
      <c r="Y130" s="105">
        <f t="shared" si="20"/>
        <v>99.656448202959837</v>
      </c>
      <c r="Z130" s="85">
        <f t="shared" si="11"/>
        <v>16289</v>
      </c>
      <c r="AA130" s="106">
        <f t="shared" si="21"/>
        <v>100.40682980952968</v>
      </c>
      <c r="AB130" s="1"/>
      <c r="AC130" s="71"/>
      <c r="AE130" s="71"/>
    </row>
    <row r="131" spans="1:31" s="2" customFormat="1" ht="12" hidden="1" customHeight="1">
      <c r="A131" s="4"/>
      <c r="B131" s="36" t="s">
        <v>69</v>
      </c>
      <c r="C131" s="50" t="s">
        <v>70</v>
      </c>
      <c r="D131" s="82">
        <v>35869</v>
      </c>
      <c r="E131" s="105">
        <f t="shared" si="15"/>
        <v>100.16475844736108</v>
      </c>
      <c r="F131" s="85">
        <v>4245</v>
      </c>
      <c r="G131" s="105">
        <f t="shared" si="27"/>
        <v>106.20465349011758</v>
      </c>
      <c r="H131" s="92">
        <v>1416</v>
      </c>
      <c r="I131" s="105">
        <f t="shared" si="28"/>
        <v>101.65111270638909</v>
      </c>
      <c r="J131" s="85">
        <v>9359</v>
      </c>
      <c r="K131" s="105">
        <f t="shared" si="16"/>
        <v>120.04874294510006</v>
      </c>
      <c r="L131" s="85">
        <v>86</v>
      </c>
      <c r="M131" s="105">
        <f t="shared" si="23"/>
        <v>124.63768115942028</v>
      </c>
      <c r="N131" s="85">
        <f t="shared" si="14"/>
        <v>671</v>
      </c>
      <c r="O131" s="105">
        <f t="shared" si="24"/>
        <v>50.679758308157098</v>
      </c>
      <c r="P131" s="85">
        <v>8688</v>
      </c>
      <c r="Q131" s="105">
        <f t="shared" si="25"/>
        <v>134.23980222496908</v>
      </c>
      <c r="R131" s="85">
        <v>45228</v>
      </c>
      <c r="S131" s="105">
        <f t="shared" si="17"/>
        <v>103.71967160482502</v>
      </c>
      <c r="T131" s="85">
        <v>28376</v>
      </c>
      <c r="U131" s="105">
        <f t="shared" si="18"/>
        <v>103.27182734650799</v>
      </c>
      <c r="V131" s="85">
        <v>88</v>
      </c>
      <c r="W131" s="105">
        <f t="shared" si="19"/>
        <v>127.53623188405795</v>
      </c>
      <c r="X131" s="85">
        <f t="shared" si="10"/>
        <v>-28288</v>
      </c>
      <c r="Y131" s="105">
        <f t="shared" si="20"/>
        <v>103.21074138937536</v>
      </c>
      <c r="Z131" s="85">
        <f t="shared" si="11"/>
        <v>16940</v>
      </c>
      <c r="AA131" s="106">
        <f t="shared" si="21"/>
        <v>104.58081244598098</v>
      </c>
      <c r="AB131" s="1"/>
      <c r="AC131" s="71"/>
      <c r="AE131" s="71"/>
    </row>
    <row r="132" spans="1:31" s="2" customFormat="1" ht="12" hidden="1" customHeight="1">
      <c r="A132" s="4"/>
      <c r="B132" s="36" t="s">
        <v>71</v>
      </c>
      <c r="C132" s="50" t="s">
        <v>72</v>
      </c>
      <c r="D132" s="82">
        <v>36175</v>
      </c>
      <c r="E132" s="105">
        <f t="shared" si="15"/>
        <v>99.881274504390078</v>
      </c>
      <c r="F132" s="85">
        <v>4082</v>
      </c>
      <c r="G132" s="105">
        <f t="shared" si="27"/>
        <v>112.05050782322262</v>
      </c>
      <c r="H132" s="92">
        <v>798</v>
      </c>
      <c r="I132" s="105">
        <f t="shared" si="28"/>
        <v>96.610169491525426</v>
      </c>
      <c r="J132" s="85">
        <v>9532</v>
      </c>
      <c r="K132" s="105">
        <f t="shared" si="16"/>
        <v>117.80991224817699</v>
      </c>
      <c r="L132" s="85">
        <v>70</v>
      </c>
      <c r="M132" s="105">
        <f t="shared" si="23"/>
        <v>30.434782608695656</v>
      </c>
      <c r="N132" s="85">
        <f t="shared" si="14"/>
        <v>663</v>
      </c>
      <c r="O132" s="105">
        <f t="shared" si="24"/>
        <v>44.053156146179404</v>
      </c>
      <c r="P132" s="85">
        <v>8869</v>
      </c>
      <c r="Q132" s="105">
        <f t="shared" si="25"/>
        <v>134.6644397206195</v>
      </c>
      <c r="R132" s="85">
        <v>45707</v>
      </c>
      <c r="S132" s="105">
        <f t="shared" si="17"/>
        <v>103.15511521361348</v>
      </c>
      <c r="T132" s="85">
        <v>29228</v>
      </c>
      <c r="U132" s="105">
        <f t="shared" si="18"/>
        <v>102.70935095055698</v>
      </c>
      <c r="V132" s="85">
        <v>78</v>
      </c>
      <c r="W132" s="105">
        <f t="shared" si="19"/>
        <v>118.18181818181819</v>
      </c>
      <c r="X132" s="85">
        <f t="shared" si="10"/>
        <v>-29150</v>
      </c>
      <c r="Y132" s="105">
        <f t="shared" si="20"/>
        <v>102.67338240991863</v>
      </c>
      <c r="Z132" s="85">
        <f t="shared" si="11"/>
        <v>16557</v>
      </c>
      <c r="AA132" s="106">
        <f t="shared" si="21"/>
        <v>104.01432340746324</v>
      </c>
      <c r="AB132" s="1"/>
      <c r="AC132" s="71"/>
      <c r="AE132" s="71"/>
    </row>
    <row r="133" spans="1:31" s="2" customFormat="1" ht="12" hidden="1" customHeight="1">
      <c r="A133" s="4"/>
      <c r="B133" s="36" t="s">
        <v>73</v>
      </c>
      <c r="C133" s="50" t="s">
        <v>8</v>
      </c>
      <c r="D133" s="82">
        <v>37245</v>
      </c>
      <c r="E133" s="105">
        <f t="shared" si="15"/>
        <v>102.68250992501102</v>
      </c>
      <c r="F133" s="85">
        <v>4564</v>
      </c>
      <c r="G133" s="105">
        <f t="shared" ref="G133:G148" si="29">F133/F121*100</f>
        <v>111.26279863481227</v>
      </c>
      <c r="H133" s="92">
        <v>1750</v>
      </c>
      <c r="I133" s="105">
        <f t="shared" si="28"/>
        <v>102.39906377998828</v>
      </c>
      <c r="J133" s="85">
        <v>10010</v>
      </c>
      <c r="K133" s="105">
        <f t="shared" si="16"/>
        <v>131.97099538562952</v>
      </c>
      <c r="L133" s="85">
        <v>53</v>
      </c>
      <c r="M133" s="105">
        <f t="shared" si="23"/>
        <v>77.941176470588232</v>
      </c>
      <c r="N133" s="85">
        <f t="shared" si="14"/>
        <v>655</v>
      </c>
      <c r="O133" s="105">
        <f t="shared" si="24"/>
        <v>52.568218298555379</v>
      </c>
      <c r="P133" s="85">
        <v>9355</v>
      </c>
      <c r="Q133" s="105">
        <f t="shared" si="25"/>
        <v>147.57848241047483</v>
      </c>
      <c r="R133" s="85">
        <v>47255</v>
      </c>
      <c r="S133" s="105">
        <f t="shared" si="17"/>
        <v>107.7479079736416</v>
      </c>
      <c r="T133" s="85">
        <v>30169</v>
      </c>
      <c r="U133" s="105">
        <f t="shared" si="18"/>
        <v>110.11789612001314</v>
      </c>
      <c r="V133" s="85">
        <v>85</v>
      </c>
      <c r="W133" s="105">
        <f t="shared" si="19"/>
        <v>121.42857142857142</v>
      </c>
      <c r="X133" s="85">
        <f t="shared" si="10"/>
        <v>-30084</v>
      </c>
      <c r="Y133" s="105">
        <f t="shared" si="20"/>
        <v>110.08892304314415</v>
      </c>
      <c r="Z133" s="85">
        <f t="shared" si="11"/>
        <v>17171</v>
      </c>
      <c r="AA133" s="106">
        <f t="shared" si="21"/>
        <v>103.8777979431337</v>
      </c>
      <c r="AB133" s="1"/>
      <c r="AC133" s="71"/>
      <c r="AE133" s="71"/>
    </row>
    <row r="134" spans="1:31" s="2" customFormat="1" ht="12" hidden="1" customHeight="1">
      <c r="A134" s="4"/>
      <c r="B134" s="36" t="s">
        <v>75</v>
      </c>
      <c r="C134" s="50" t="s">
        <v>9</v>
      </c>
      <c r="D134" s="82">
        <v>35392</v>
      </c>
      <c r="E134" s="105">
        <f t="shared" si="15"/>
        <v>98.1638653131414</v>
      </c>
      <c r="F134" s="85">
        <v>4552</v>
      </c>
      <c r="G134" s="105">
        <f t="shared" si="29"/>
        <v>107.33317613770336</v>
      </c>
      <c r="H134" s="92">
        <v>1819</v>
      </c>
      <c r="I134" s="105">
        <f t="shared" si="28"/>
        <v>92.522889114954225</v>
      </c>
      <c r="J134" s="85">
        <v>10000</v>
      </c>
      <c r="K134" s="105">
        <f t="shared" si="16"/>
        <v>132.9433661260303</v>
      </c>
      <c r="L134" s="85">
        <v>80</v>
      </c>
      <c r="M134" s="105">
        <f t="shared" si="23"/>
        <v>84.210526315789465</v>
      </c>
      <c r="N134" s="85">
        <f t="shared" si="14"/>
        <v>735</v>
      </c>
      <c r="O134" s="105">
        <f t="shared" si="24"/>
        <v>58.472553699284013</v>
      </c>
      <c r="P134" s="85">
        <v>9265</v>
      </c>
      <c r="Q134" s="105">
        <f t="shared" si="25"/>
        <v>147.88507581803671</v>
      </c>
      <c r="R134" s="85">
        <v>45392</v>
      </c>
      <c r="S134" s="105">
        <f t="shared" si="17"/>
        <v>104.16743161373232</v>
      </c>
      <c r="T134" s="85">
        <v>28350</v>
      </c>
      <c r="U134" s="105">
        <f t="shared" si="18"/>
        <v>105.49229738780978</v>
      </c>
      <c r="V134" s="85">
        <v>85</v>
      </c>
      <c r="W134" s="105">
        <f t="shared" si="19"/>
        <v>111.8421052631579</v>
      </c>
      <c r="X134" s="85">
        <f t="shared" si="10"/>
        <v>-28265</v>
      </c>
      <c r="Y134" s="105">
        <f t="shared" si="20"/>
        <v>105.47428912605419</v>
      </c>
      <c r="Z134" s="85">
        <f t="shared" si="11"/>
        <v>17127</v>
      </c>
      <c r="AA134" s="106">
        <f t="shared" si="21"/>
        <v>102.08010489927287</v>
      </c>
      <c r="AB134" s="1"/>
      <c r="AC134" s="71"/>
      <c r="AE134" s="71"/>
    </row>
    <row r="135" spans="1:31" s="2" customFormat="1" ht="12" hidden="1" customHeight="1">
      <c r="A135" s="4"/>
      <c r="B135" s="36" t="s">
        <v>61</v>
      </c>
      <c r="C135" s="50" t="s">
        <v>10</v>
      </c>
      <c r="D135" s="82">
        <v>32786</v>
      </c>
      <c r="E135" s="105">
        <f t="shared" si="15"/>
        <v>96.124076462999881</v>
      </c>
      <c r="F135" s="85">
        <v>4806</v>
      </c>
      <c r="G135" s="105">
        <f t="shared" si="29"/>
        <v>116.03090294543699</v>
      </c>
      <c r="H135" s="92">
        <v>1775</v>
      </c>
      <c r="I135" s="105">
        <f t="shared" si="28"/>
        <v>96.362649294245386</v>
      </c>
      <c r="J135" s="85">
        <v>9816</v>
      </c>
      <c r="K135" s="105">
        <f t="shared" si="16"/>
        <v>134.79813238121395</v>
      </c>
      <c r="L135" s="85">
        <v>26</v>
      </c>
      <c r="M135" s="105">
        <f t="shared" si="23"/>
        <v>32.911392405063289</v>
      </c>
      <c r="N135" s="85">
        <f t="shared" si="14"/>
        <v>639</v>
      </c>
      <c r="O135" s="105">
        <f t="shared" si="24"/>
        <v>54.615384615384613</v>
      </c>
      <c r="P135" s="85">
        <v>9177</v>
      </c>
      <c r="Q135" s="105">
        <f t="shared" si="25"/>
        <v>150.14725130890051</v>
      </c>
      <c r="R135" s="85">
        <v>42602</v>
      </c>
      <c r="S135" s="105">
        <f t="shared" si="17"/>
        <v>102.92824353708625</v>
      </c>
      <c r="T135" s="85">
        <v>25843</v>
      </c>
      <c r="U135" s="105">
        <f t="shared" si="18"/>
        <v>103.69969102363467</v>
      </c>
      <c r="V135" s="85">
        <v>74</v>
      </c>
      <c r="W135" s="105">
        <f t="shared" si="19"/>
        <v>113.84615384615384</v>
      </c>
      <c r="X135" s="85">
        <f t="shared" si="10"/>
        <v>-25769</v>
      </c>
      <c r="Y135" s="105">
        <f t="shared" si="20"/>
        <v>103.67315738654651</v>
      </c>
      <c r="Z135" s="85">
        <f t="shared" si="11"/>
        <v>16833</v>
      </c>
      <c r="AA135" s="106">
        <f t="shared" si="21"/>
        <v>101.80839482278941</v>
      </c>
      <c r="AB135" s="1"/>
      <c r="AC135" s="71"/>
      <c r="AE135" s="71"/>
    </row>
    <row r="136" spans="1:31" s="2" customFormat="1" ht="12" hidden="1" customHeight="1">
      <c r="A136" s="4"/>
      <c r="B136" s="36" t="s">
        <v>125</v>
      </c>
      <c r="C136" s="50" t="s">
        <v>11</v>
      </c>
      <c r="D136" s="82">
        <v>31919</v>
      </c>
      <c r="E136" s="105">
        <f t="shared" si="15"/>
        <v>93.183277865358789</v>
      </c>
      <c r="F136" s="85">
        <v>4516</v>
      </c>
      <c r="G136" s="105">
        <f t="shared" si="29"/>
        <v>108.08999521302059</v>
      </c>
      <c r="H136" s="92">
        <v>1432</v>
      </c>
      <c r="I136" s="105">
        <f t="shared" si="28"/>
        <v>99.582753824756608</v>
      </c>
      <c r="J136" s="85">
        <v>9111</v>
      </c>
      <c r="K136" s="105">
        <f t="shared" si="16"/>
        <v>125.34048699958728</v>
      </c>
      <c r="L136" s="85">
        <v>35</v>
      </c>
      <c r="M136" s="105">
        <f t="shared" si="23"/>
        <v>43.209876543209873</v>
      </c>
      <c r="N136" s="85">
        <f t="shared" si="14"/>
        <v>728</v>
      </c>
      <c r="O136" s="105">
        <f t="shared" si="24"/>
        <v>64.424778761061958</v>
      </c>
      <c r="P136" s="85">
        <v>8383</v>
      </c>
      <c r="Q136" s="105">
        <f t="shared" si="25"/>
        <v>136.55318455774557</v>
      </c>
      <c r="R136" s="85">
        <v>41030</v>
      </c>
      <c r="S136" s="105">
        <f t="shared" si="17"/>
        <v>98.81270621101558</v>
      </c>
      <c r="T136" s="85">
        <v>24800</v>
      </c>
      <c r="U136" s="105">
        <f t="shared" si="18"/>
        <v>95.436004002155002</v>
      </c>
      <c r="V136" s="85">
        <v>89</v>
      </c>
      <c r="W136" s="105">
        <f t="shared" si="19"/>
        <v>120.27027027027026</v>
      </c>
      <c r="X136" s="85">
        <f t="shared" si="10"/>
        <v>-24711</v>
      </c>
      <c r="Y136" s="105">
        <f t="shared" si="20"/>
        <v>95.36508181537512</v>
      </c>
      <c r="Z136" s="85">
        <f t="shared" si="11"/>
        <v>16319</v>
      </c>
      <c r="AA136" s="106">
        <f t="shared" si="21"/>
        <v>104.53526359618218</v>
      </c>
      <c r="AB136" s="1"/>
      <c r="AC136" s="71"/>
      <c r="AE136" s="71"/>
    </row>
    <row r="137" spans="1:31" s="2" customFormat="1" ht="12" hidden="1" customHeight="1">
      <c r="A137" s="4"/>
      <c r="B137" s="36" t="s">
        <v>126</v>
      </c>
      <c r="C137" s="50" t="s">
        <v>127</v>
      </c>
      <c r="D137" s="82">
        <v>30129</v>
      </c>
      <c r="E137" s="105">
        <f t="shared" si="15"/>
        <v>94.185501266060214</v>
      </c>
      <c r="F137" s="85">
        <v>4255</v>
      </c>
      <c r="G137" s="105">
        <f t="shared" si="29"/>
        <v>118.26014452473596</v>
      </c>
      <c r="H137" s="92">
        <v>928</v>
      </c>
      <c r="I137" s="105">
        <f t="shared" si="28"/>
        <v>91.881188118811892</v>
      </c>
      <c r="J137" s="85">
        <v>10359</v>
      </c>
      <c r="K137" s="105">
        <f t="shared" si="16"/>
        <v>136.46423396126991</v>
      </c>
      <c r="L137" s="85">
        <v>53</v>
      </c>
      <c r="M137" s="105">
        <f t="shared" si="23"/>
        <v>42.4</v>
      </c>
      <c r="N137" s="85">
        <f t="shared" si="14"/>
        <v>824</v>
      </c>
      <c r="O137" s="105">
        <f t="shared" si="24"/>
        <v>72.027972027972027</v>
      </c>
      <c r="P137" s="85">
        <v>9535</v>
      </c>
      <c r="Q137" s="105">
        <f t="shared" si="25"/>
        <v>147.89824724678144</v>
      </c>
      <c r="R137" s="85">
        <v>40488</v>
      </c>
      <c r="S137" s="105">
        <f t="shared" si="17"/>
        <v>102.29408792319352</v>
      </c>
      <c r="T137" s="85">
        <v>25352</v>
      </c>
      <c r="U137" s="105">
        <f t="shared" si="18"/>
        <v>103.73583207168871</v>
      </c>
      <c r="V137" s="85">
        <v>73</v>
      </c>
      <c r="W137" s="105">
        <f t="shared" si="19"/>
        <v>162.22222222222223</v>
      </c>
      <c r="X137" s="85">
        <f t="shared" ref="X137:X196" si="30">V137-T137</f>
        <v>-25279</v>
      </c>
      <c r="Y137" s="105">
        <f t="shared" si="20"/>
        <v>103.62794129704025</v>
      </c>
      <c r="Z137" s="85">
        <f t="shared" ref="Z137:Z196" si="31">R137+X137</f>
        <v>15209</v>
      </c>
      <c r="AA137" s="106">
        <f t="shared" si="21"/>
        <v>100.15145528776506</v>
      </c>
      <c r="AB137" s="74"/>
      <c r="AC137" s="73"/>
      <c r="AE137" s="71"/>
    </row>
    <row r="138" spans="1:31" s="2" customFormat="1" ht="12" hidden="1" customHeight="1">
      <c r="A138" s="4"/>
      <c r="B138" s="36" t="s">
        <v>128</v>
      </c>
      <c r="C138" s="50" t="s">
        <v>129</v>
      </c>
      <c r="D138" s="82">
        <v>27896</v>
      </c>
      <c r="E138" s="105">
        <f t="shared" si="15"/>
        <v>85.680938632594135</v>
      </c>
      <c r="F138" s="85">
        <v>3661</v>
      </c>
      <c r="G138" s="105">
        <f t="shared" si="29"/>
        <v>97.730912973838755</v>
      </c>
      <c r="H138" s="92">
        <v>1728</v>
      </c>
      <c r="I138" s="105">
        <f t="shared" si="28"/>
        <v>98.799313893653519</v>
      </c>
      <c r="J138" s="85">
        <v>9853</v>
      </c>
      <c r="K138" s="105">
        <f t="shared" si="16"/>
        <v>132.41499798414191</v>
      </c>
      <c r="L138" s="85">
        <v>44</v>
      </c>
      <c r="M138" s="105">
        <f t="shared" si="23"/>
        <v>58.666666666666664</v>
      </c>
      <c r="N138" s="85">
        <f t="shared" si="14"/>
        <v>765</v>
      </c>
      <c r="O138" s="105">
        <f t="shared" si="24"/>
        <v>68.733153638814017</v>
      </c>
      <c r="P138" s="85">
        <v>9088</v>
      </c>
      <c r="Q138" s="105">
        <f t="shared" si="25"/>
        <v>143.61567635903921</v>
      </c>
      <c r="R138" s="85">
        <v>37749</v>
      </c>
      <c r="S138" s="105">
        <f t="shared" si="17"/>
        <v>94.374859371484291</v>
      </c>
      <c r="T138" s="85">
        <v>22807</v>
      </c>
      <c r="U138" s="105">
        <f t="shared" si="18"/>
        <v>93.709425589612948</v>
      </c>
      <c r="V138" s="85">
        <v>71</v>
      </c>
      <c r="W138" s="105">
        <f t="shared" si="19"/>
        <v>118.33333333333333</v>
      </c>
      <c r="X138" s="85">
        <f t="shared" si="30"/>
        <v>-22736</v>
      </c>
      <c r="Y138" s="105">
        <f t="shared" si="20"/>
        <v>93.648570722464783</v>
      </c>
      <c r="Z138" s="85">
        <f t="shared" si="31"/>
        <v>15013</v>
      </c>
      <c r="AA138" s="106">
        <f t="shared" si="21"/>
        <v>95.496469690223279</v>
      </c>
      <c r="AB138" s="74"/>
      <c r="AC138" s="73"/>
      <c r="AE138" s="71"/>
    </row>
    <row r="139" spans="1:31" s="2" customFormat="1" ht="12" hidden="1" customHeight="1">
      <c r="A139" s="4"/>
      <c r="B139" s="37" t="s">
        <v>130</v>
      </c>
      <c r="C139" s="50" t="s">
        <v>15</v>
      </c>
      <c r="D139" s="83">
        <v>26897</v>
      </c>
      <c r="E139" s="107">
        <f t="shared" si="15"/>
        <v>78.904599859187982</v>
      </c>
      <c r="F139" s="98">
        <v>4206</v>
      </c>
      <c r="G139" s="105">
        <f t="shared" si="29"/>
        <v>98.894897719256988</v>
      </c>
      <c r="H139" s="98">
        <v>1209</v>
      </c>
      <c r="I139" s="107">
        <f t="shared" si="28"/>
        <v>101.6820857863751</v>
      </c>
      <c r="J139" s="99">
        <v>11669</v>
      </c>
      <c r="K139" s="107">
        <f t="shared" si="16"/>
        <v>153.37802313354362</v>
      </c>
      <c r="L139" s="98">
        <v>44</v>
      </c>
      <c r="M139" s="107">
        <f t="shared" si="23"/>
        <v>68.75</v>
      </c>
      <c r="N139" s="86">
        <f t="shared" si="14"/>
        <v>917</v>
      </c>
      <c r="O139" s="107">
        <f t="shared" si="24"/>
        <v>112.51533742331287</v>
      </c>
      <c r="P139" s="96">
        <v>10752</v>
      </c>
      <c r="Q139" s="107">
        <f t="shared" si="25"/>
        <v>158.2805829530399</v>
      </c>
      <c r="R139" s="99">
        <v>38566</v>
      </c>
      <c r="S139" s="107">
        <f t="shared" si="17"/>
        <v>92.49328472755181</v>
      </c>
      <c r="T139" s="86">
        <v>23085</v>
      </c>
      <c r="U139" s="107">
        <f t="shared" si="18"/>
        <v>91.818471084241509</v>
      </c>
      <c r="V139" s="86">
        <v>80</v>
      </c>
      <c r="W139" s="107">
        <f t="shared" si="19"/>
        <v>137.93103448275863</v>
      </c>
      <c r="X139" s="86">
        <f t="shared" si="30"/>
        <v>-23005</v>
      </c>
      <c r="Y139" s="107">
        <f t="shared" si="20"/>
        <v>91.711848190081326</v>
      </c>
      <c r="Z139" s="86">
        <f t="shared" si="31"/>
        <v>15561</v>
      </c>
      <c r="AA139" s="108">
        <f t="shared" si="21"/>
        <v>93.673248254274029</v>
      </c>
      <c r="AB139" s="74"/>
      <c r="AC139" s="73"/>
      <c r="AE139" s="71"/>
    </row>
    <row r="140" spans="1:31" s="2" customFormat="1" ht="12" hidden="1" customHeight="1">
      <c r="A140" s="4"/>
      <c r="B140" s="35" t="s">
        <v>131</v>
      </c>
      <c r="C140" s="51" t="s">
        <v>132</v>
      </c>
      <c r="D140" s="84">
        <v>25876</v>
      </c>
      <c r="E140" s="109">
        <f t="shared" si="15"/>
        <v>78.033775633293118</v>
      </c>
      <c r="F140" s="87">
        <v>3969</v>
      </c>
      <c r="G140" s="109">
        <f t="shared" si="29"/>
        <v>102.32018561484919</v>
      </c>
      <c r="H140" s="94">
        <v>1540</v>
      </c>
      <c r="I140" s="109">
        <f t="shared" si="28"/>
        <v>101.65016501650166</v>
      </c>
      <c r="J140" s="87">
        <v>12283</v>
      </c>
      <c r="K140" s="109">
        <f t="shared" si="16"/>
        <v>149.44640467210121</v>
      </c>
      <c r="L140" s="87">
        <v>45</v>
      </c>
      <c r="M140" s="109">
        <f t="shared" si="23"/>
        <v>47.368421052631575</v>
      </c>
      <c r="N140" s="85">
        <f t="shared" si="14"/>
        <v>708</v>
      </c>
      <c r="O140" s="109">
        <f t="shared" si="24"/>
        <v>111.32075471698113</v>
      </c>
      <c r="P140" s="87">
        <v>11575</v>
      </c>
      <c r="Q140" s="109">
        <f t="shared" si="25"/>
        <v>152.64407226691284</v>
      </c>
      <c r="R140" s="87">
        <v>38159</v>
      </c>
      <c r="S140" s="109">
        <f t="shared" si="17"/>
        <v>92.218274970395612</v>
      </c>
      <c r="T140" s="87">
        <v>23061</v>
      </c>
      <c r="U140" s="109">
        <f t="shared" si="18"/>
        <v>91.388602678925253</v>
      </c>
      <c r="V140" s="87">
        <v>74</v>
      </c>
      <c r="W140" s="109">
        <f t="shared" si="19"/>
        <v>85.057471264367805</v>
      </c>
      <c r="X140" s="87">
        <f t="shared" si="30"/>
        <v>-22987</v>
      </c>
      <c r="Y140" s="109">
        <f t="shared" si="20"/>
        <v>91.410506223406372</v>
      </c>
      <c r="Z140" s="87">
        <f t="shared" si="31"/>
        <v>15172</v>
      </c>
      <c r="AA140" s="110">
        <f t="shared" si="21"/>
        <v>93.469689502217847</v>
      </c>
      <c r="AB140" s="74"/>
      <c r="AC140" s="73"/>
      <c r="AE140" s="71"/>
    </row>
    <row r="141" spans="1:31" s="2" customFormat="1" ht="12" hidden="1" customHeight="1">
      <c r="A141" s="4"/>
      <c r="B141" s="36" t="s">
        <v>133</v>
      </c>
      <c r="C141" s="50" t="s">
        <v>13</v>
      </c>
      <c r="D141" s="82">
        <v>26561</v>
      </c>
      <c r="E141" s="105">
        <f t="shared" si="15"/>
        <v>75.354630049931913</v>
      </c>
      <c r="F141" s="85">
        <v>4110</v>
      </c>
      <c r="G141" s="105">
        <f t="shared" si="29"/>
        <v>113.37931034482757</v>
      </c>
      <c r="H141" s="92">
        <v>1619</v>
      </c>
      <c r="I141" s="105">
        <f t="shared" si="28"/>
        <v>95.57260920897285</v>
      </c>
      <c r="J141" s="85">
        <v>13005</v>
      </c>
      <c r="K141" s="105">
        <f t="shared" si="16"/>
        <v>154.65572600784873</v>
      </c>
      <c r="L141" s="85">
        <v>44</v>
      </c>
      <c r="M141" s="105">
        <f t="shared" si="23"/>
        <v>47.311827956989248</v>
      </c>
      <c r="N141" s="85">
        <f t="shared" si="14"/>
        <v>740</v>
      </c>
      <c r="O141" s="105">
        <f t="shared" si="24"/>
        <v>112.29135053110775</v>
      </c>
      <c r="P141" s="85">
        <v>12265</v>
      </c>
      <c r="Q141" s="105">
        <f t="shared" si="25"/>
        <v>158.25806451612902</v>
      </c>
      <c r="R141" s="85">
        <v>39566</v>
      </c>
      <c r="S141" s="105">
        <f t="shared" si="17"/>
        <v>90.62922326316513</v>
      </c>
      <c r="T141" s="85">
        <v>23958</v>
      </c>
      <c r="U141" s="105">
        <f t="shared" si="18"/>
        <v>89.232373645200937</v>
      </c>
      <c r="V141" s="85">
        <v>104</v>
      </c>
      <c r="W141" s="105">
        <f t="shared" si="19"/>
        <v>125.30120481927712</v>
      </c>
      <c r="X141" s="85">
        <f t="shared" si="30"/>
        <v>-23854</v>
      </c>
      <c r="Y141" s="105">
        <f t="shared" si="20"/>
        <v>89.120526040499144</v>
      </c>
      <c r="Z141" s="85">
        <f t="shared" si="31"/>
        <v>15712</v>
      </c>
      <c r="AA141" s="106">
        <f t="shared" si="21"/>
        <v>93.019951453436747</v>
      </c>
      <c r="AB141" s="70"/>
      <c r="AC141" s="71"/>
      <c r="AE141" s="71"/>
    </row>
    <row r="142" spans="1:31" s="2" customFormat="1" ht="12" hidden="1" customHeight="1">
      <c r="A142" s="4"/>
      <c r="B142" s="36" t="s">
        <v>134</v>
      </c>
      <c r="C142" s="50" t="s">
        <v>5</v>
      </c>
      <c r="D142" s="82">
        <v>26198</v>
      </c>
      <c r="E142" s="105">
        <f t="shared" si="15"/>
        <v>76.957875565477934</v>
      </c>
      <c r="F142" s="85">
        <v>4202</v>
      </c>
      <c r="G142" s="105">
        <f t="shared" si="29"/>
        <v>112.17298451681795</v>
      </c>
      <c r="H142" s="92">
        <v>1879</v>
      </c>
      <c r="I142" s="105">
        <f t="shared" si="28"/>
        <v>100.4812834224599</v>
      </c>
      <c r="J142" s="85">
        <v>13362</v>
      </c>
      <c r="K142" s="105">
        <f t="shared" si="16"/>
        <v>154.58121240166588</v>
      </c>
      <c r="L142" s="85">
        <v>43</v>
      </c>
      <c r="M142" s="105">
        <f t="shared" si="23"/>
        <v>82.692307692307693</v>
      </c>
      <c r="N142" s="85">
        <f t="shared" si="14"/>
        <v>702</v>
      </c>
      <c r="O142" s="105">
        <f t="shared" si="24"/>
        <v>117.78523489932886</v>
      </c>
      <c r="P142" s="85">
        <v>12660</v>
      </c>
      <c r="Q142" s="105">
        <f t="shared" si="25"/>
        <v>157.3061630218688</v>
      </c>
      <c r="R142" s="85">
        <v>39560</v>
      </c>
      <c r="S142" s="105">
        <f t="shared" si="17"/>
        <v>92.676755845007733</v>
      </c>
      <c r="T142" s="85">
        <v>24070</v>
      </c>
      <c r="U142" s="105">
        <f t="shared" si="18"/>
        <v>90.898791540785496</v>
      </c>
      <c r="V142" s="85">
        <v>72</v>
      </c>
      <c r="W142" s="105">
        <f t="shared" si="19"/>
        <v>86.746987951807228</v>
      </c>
      <c r="X142" s="85">
        <f t="shared" si="30"/>
        <v>-23998</v>
      </c>
      <c r="Y142" s="105">
        <f t="shared" si="20"/>
        <v>90.911846043110955</v>
      </c>
      <c r="Z142" s="85">
        <f t="shared" si="31"/>
        <v>15562</v>
      </c>
      <c r="AA142" s="106">
        <f t="shared" si="21"/>
        <v>95.536865369267602</v>
      </c>
      <c r="AB142" s="74"/>
      <c r="AC142" s="73"/>
      <c r="AE142" s="71"/>
    </row>
    <row r="143" spans="1:31" s="2" customFormat="1" ht="12" hidden="1" customHeight="1">
      <c r="A143" s="4"/>
      <c r="B143" s="36" t="s">
        <v>135</v>
      </c>
      <c r="C143" s="50" t="s">
        <v>136</v>
      </c>
      <c r="D143" s="82">
        <v>26841</v>
      </c>
      <c r="E143" s="105">
        <f t="shared" si="15"/>
        <v>74.830633694833978</v>
      </c>
      <c r="F143" s="85">
        <v>4424</v>
      </c>
      <c r="G143" s="105">
        <f t="shared" si="29"/>
        <v>104.21672555948174</v>
      </c>
      <c r="H143" s="92">
        <v>1346</v>
      </c>
      <c r="I143" s="105">
        <f t="shared" si="28"/>
        <v>95.056497175141246</v>
      </c>
      <c r="J143" s="85">
        <v>13803</v>
      </c>
      <c r="K143" s="105">
        <f t="shared" si="16"/>
        <v>147.48370552409443</v>
      </c>
      <c r="L143" s="85">
        <v>67</v>
      </c>
      <c r="M143" s="105">
        <f t="shared" si="23"/>
        <v>77.906976744186053</v>
      </c>
      <c r="N143" s="85">
        <f t="shared" si="14"/>
        <v>709</v>
      </c>
      <c r="O143" s="105">
        <f t="shared" si="24"/>
        <v>105.66318926974665</v>
      </c>
      <c r="P143" s="85">
        <v>13094</v>
      </c>
      <c r="Q143" s="105">
        <f t="shared" si="25"/>
        <v>150.71362799263352</v>
      </c>
      <c r="R143" s="85">
        <v>40644</v>
      </c>
      <c r="S143" s="105">
        <f t="shared" si="17"/>
        <v>89.864685592995485</v>
      </c>
      <c r="T143" s="85">
        <v>25150</v>
      </c>
      <c r="U143" s="105">
        <f t="shared" si="18"/>
        <v>88.631237665632938</v>
      </c>
      <c r="V143" s="85">
        <v>80</v>
      </c>
      <c r="W143" s="105">
        <f t="shared" si="19"/>
        <v>90.909090909090907</v>
      </c>
      <c r="X143" s="85">
        <f t="shared" si="30"/>
        <v>-25070</v>
      </c>
      <c r="Y143" s="105">
        <f t="shared" si="20"/>
        <v>88.624151583710415</v>
      </c>
      <c r="Z143" s="85">
        <f t="shared" si="31"/>
        <v>15574</v>
      </c>
      <c r="AA143" s="106">
        <f t="shared" si="21"/>
        <v>91.936245572609209</v>
      </c>
      <c r="AB143" s="74"/>
      <c r="AC143" s="73"/>
      <c r="AE143" s="71"/>
    </row>
    <row r="144" spans="1:31" s="2" customFormat="1" ht="12" hidden="1" customHeight="1">
      <c r="A144" s="4"/>
      <c r="B144" s="36" t="s">
        <v>137</v>
      </c>
      <c r="C144" s="50" t="s">
        <v>138</v>
      </c>
      <c r="D144" s="82">
        <v>26279</v>
      </c>
      <c r="E144" s="105">
        <f t="shared" si="15"/>
        <v>72.644091223220457</v>
      </c>
      <c r="F144" s="85">
        <v>4165</v>
      </c>
      <c r="G144" s="105">
        <f t="shared" si="29"/>
        <v>102.03331700146987</v>
      </c>
      <c r="H144" s="92">
        <v>853</v>
      </c>
      <c r="I144" s="105">
        <f t="shared" si="28"/>
        <v>106.89223057644111</v>
      </c>
      <c r="J144" s="85">
        <v>12835</v>
      </c>
      <c r="K144" s="105">
        <f t="shared" si="16"/>
        <v>134.65169953839697</v>
      </c>
      <c r="L144" s="85">
        <v>43</v>
      </c>
      <c r="M144" s="105">
        <f t="shared" si="23"/>
        <v>61.428571428571431</v>
      </c>
      <c r="N144" s="85">
        <f t="shared" si="14"/>
        <v>676</v>
      </c>
      <c r="O144" s="105">
        <f t="shared" si="24"/>
        <v>101.96078431372548</v>
      </c>
      <c r="P144" s="85">
        <v>12159</v>
      </c>
      <c r="Q144" s="105">
        <f t="shared" si="25"/>
        <v>137.09550118389896</v>
      </c>
      <c r="R144" s="85">
        <v>39114</v>
      </c>
      <c r="S144" s="105">
        <f t="shared" si="17"/>
        <v>85.575513597479599</v>
      </c>
      <c r="T144" s="85">
        <v>24014</v>
      </c>
      <c r="U144" s="105">
        <f t="shared" si="18"/>
        <v>82.160941562884901</v>
      </c>
      <c r="V144" s="85">
        <v>71</v>
      </c>
      <c r="W144" s="105">
        <f t="shared" si="19"/>
        <v>91.025641025641022</v>
      </c>
      <c r="X144" s="85">
        <f t="shared" si="30"/>
        <v>-23943</v>
      </c>
      <c r="Y144" s="105">
        <f t="shared" si="20"/>
        <v>82.137221269296745</v>
      </c>
      <c r="Z144" s="85">
        <f t="shared" si="31"/>
        <v>15171</v>
      </c>
      <c r="AA144" s="106">
        <f t="shared" si="21"/>
        <v>91.628918282297519</v>
      </c>
      <c r="AB144" s="74"/>
      <c r="AC144" s="73"/>
      <c r="AE144" s="71"/>
    </row>
    <row r="145" spans="1:31" s="2" customFormat="1" ht="12" hidden="1" customHeight="1">
      <c r="A145" s="4"/>
      <c r="B145" s="36" t="s">
        <v>139</v>
      </c>
      <c r="C145" s="50" t="s">
        <v>8</v>
      </c>
      <c r="D145" s="82">
        <v>27343</v>
      </c>
      <c r="E145" s="105">
        <f t="shared" si="15"/>
        <v>73.413881057860124</v>
      </c>
      <c r="F145" s="85">
        <v>4838</v>
      </c>
      <c r="G145" s="105">
        <f t="shared" si="29"/>
        <v>106.00350569675723</v>
      </c>
      <c r="H145" s="92">
        <v>1656</v>
      </c>
      <c r="I145" s="105">
        <f t="shared" si="28"/>
        <v>94.628571428571433</v>
      </c>
      <c r="J145" s="85">
        <v>13012</v>
      </c>
      <c r="K145" s="105">
        <f t="shared" si="16"/>
        <v>129.99000999000998</v>
      </c>
      <c r="L145" s="85">
        <v>43</v>
      </c>
      <c r="M145" s="105">
        <f t="shared" si="23"/>
        <v>81.132075471698116</v>
      </c>
      <c r="N145" s="85">
        <f t="shared" ref="N145:N196" si="32">J145-P145</f>
        <v>701</v>
      </c>
      <c r="O145" s="105">
        <f t="shared" si="24"/>
        <v>107.02290076335879</v>
      </c>
      <c r="P145" s="85">
        <v>12311</v>
      </c>
      <c r="Q145" s="105">
        <f t="shared" si="25"/>
        <v>131.5980758952432</v>
      </c>
      <c r="R145" s="85">
        <v>40355</v>
      </c>
      <c r="S145" s="105">
        <f t="shared" si="17"/>
        <v>85.398370542799711</v>
      </c>
      <c r="T145" s="85">
        <v>24507</v>
      </c>
      <c r="U145" s="105">
        <f t="shared" si="18"/>
        <v>81.232390864794993</v>
      </c>
      <c r="V145" s="85">
        <v>68</v>
      </c>
      <c r="W145" s="105">
        <f t="shared" si="19"/>
        <v>80</v>
      </c>
      <c r="X145" s="85">
        <f t="shared" si="30"/>
        <v>-24439</v>
      </c>
      <c r="Y145" s="105">
        <f t="shared" si="20"/>
        <v>81.235872889243453</v>
      </c>
      <c r="Z145" s="85">
        <f t="shared" si="31"/>
        <v>15916</v>
      </c>
      <c r="AA145" s="106">
        <f t="shared" si="21"/>
        <v>92.691165336905243</v>
      </c>
      <c r="AB145" s="74"/>
      <c r="AC145" s="73"/>
      <c r="AE145" s="71"/>
    </row>
    <row r="146" spans="1:31" s="2" customFormat="1" ht="12" hidden="1" customHeight="1">
      <c r="A146" s="4"/>
      <c r="B146" s="36" t="s">
        <v>140</v>
      </c>
      <c r="C146" s="50" t="s">
        <v>9</v>
      </c>
      <c r="D146" s="82">
        <v>27278</v>
      </c>
      <c r="E146" s="105">
        <f t="shared" si="15"/>
        <v>77.073915009041599</v>
      </c>
      <c r="F146" s="85">
        <v>4780</v>
      </c>
      <c r="G146" s="105">
        <f t="shared" si="29"/>
        <v>105.00878734622144</v>
      </c>
      <c r="H146" s="92">
        <v>1601</v>
      </c>
      <c r="I146" s="105">
        <f t="shared" si="28"/>
        <v>88.015393073117096</v>
      </c>
      <c r="J146" s="85">
        <v>13024</v>
      </c>
      <c r="K146" s="105">
        <f t="shared" si="16"/>
        <v>130.24</v>
      </c>
      <c r="L146" s="85">
        <v>43</v>
      </c>
      <c r="M146" s="105">
        <f t="shared" si="23"/>
        <v>53.75</v>
      </c>
      <c r="N146" s="85">
        <f t="shared" si="32"/>
        <v>683</v>
      </c>
      <c r="O146" s="105">
        <f t="shared" si="24"/>
        <v>92.925170068027214</v>
      </c>
      <c r="P146" s="85">
        <v>12341</v>
      </c>
      <c r="Q146" s="105">
        <f t="shared" si="25"/>
        <v>133.20021586616298</v>
      </c>
      <c r="R146" s="85">
        <v>40302</v>
      </c>
      <c r="S146" s="105">
        <f t="shared" si="17"/>
        <v>88.786570320761371</v>
      </c>
      <c r="T146" s="85">
        <v>24274</v>
      </c>
      <c r="U146" s="105">
        <f t="shared" si="18"/>
        <v>85.622574955908291</v>
      </c>
      <c r="V146" s="85">
        <v>67</v>
      </c>
      <c r="W146" s="105">
        <f t="shared" si="19"/>
        <v>78.82352941176471</v>
      </c>
      <c r="X146" s="85">
        <f t="shared" si="30"/>
        <v>-24207</v>
      </c>
      <c r="Y146" s="105">
        <f t="shared" si="20"/>
        <v>85.643021404563939</v>
      </c>
      <c r="Z146" s="85">
        <f t="shared" si="31"/>
        <v>16095</v>
      </c>
      <c r="AA146" s="106">
        <f t="shared" si="21"/>
        <v>93.974426344368538</v>
      </c>
      <c r="AB146" s="74"/>
      <c r="AC146" s="73"/>
      <c r="AE146" s="71"/>
    </row>
    <row r="147" spans="1:31" s="2" customFormat="1" ht="12" hidden="1" customHeight="1">
      <c r="A147" s="4"/>
      <c r="B147" s="36" t="s">
        <v>61</v>
      </c>
      <c r="C147" s="50" t="s">
        <v>10</v>
      </c>
      <c r="D147" s="82">
        <v>26306</v>
      </c>
      <c r="E147" s="105">
        <f t="shared" si="15"/>
        <v>80.235466357591662</v>
      </c>
      <c r="F147" s="85">
        <v>4861</v>
      </c>
      <c r="G147" s="105">
        <f t="shared" si="29"/>
        <v>101.14440282979609</v>
      </c>
      <c r="H147" s="92">
        <v>1747</v>
      </c>
      <c r="I147" s="105">
        <f t="shared" si="28"/>
        <v>98.422535211267601</v>
      </c>
      <c r="J147" s="85">
        <v>11945</v>
      </c>
      <c r="K147" s="105">
        <f t="shared" si="16"/>
        <v>121.68907905460473</v>
      </c>
      <c r="L147" s="85">
        <v>17</v>
      </c>
      <c r="M147" s="105">
        <f t="shared" si="23"/>
        <v>65.384615384615387</v>
      </c>
      <c r="N147" s="85">
        <f t="shared" si="32"/>
        <v>586</v>
      </c>
      <c r="O147" s="105">
        <f t="shared" si="24"/>
        <v>91.70579029733959</v>
      </c>
      <c r="P147" s="85">
        <v>11359</v>
      </c>
      <c r="Q147" s="105">
        <f t="shared" si="25"/>
        <v>123.77683338781738</v>
      </c>
      <c r="R147" s="85">
        <v>38251</v>
      </c>
      <c r="S147" s="105">
        <f t="shared" si="17"/>
        <v>89.786864466456976</v>
      </c>
      <c r="T147" s="85">
        <v>22702</v>
      </c>
      <c r="U147" s="105">
        <f t="shared" si="18"/>
        <v>87.845838331463071</v>
      </c>
      <c r="V147" s="85">
        <v>66</v>
      </c>
      <c r="W147" s="105">
        <f t="shared" si="19"/>
        <v>89.189189189189193</v>
      </c>
      <c r="X147" s="85">
        <f t="shared" si="30"/>
        <v>-22636</v>
      </c>
      <c r="Y147" s="105">
        <f t="shared" si="20"/>
        <v>87.841980674453808</v>
      </c>
      <c r="Z147" s="85">
        <f t="shared" si="31"/>
        <v>15615</v>
      </c>
      <c r="AA147" s="106">
        <f t="shared" si="21"/>
        <v>92.764213152735692</v>
      </c>
      <c r="AB147" s="74"/>
      <c r="AC147" s="73"/>
      <c r="AE147" s="71"/>
    </row>
    <row r="148" spans="1:31" s="2" customFormat="1" ht="12" hidden="1" customHeight="1">
      <c r="A148" s="4"/>
      <c r="B148" s="36" t="s">
        <v>125</v>
      </c>
      <c r="C148" s="50" t="s">
        <v>11</v>
      </c>
      <c r="D148" s="82">
        <v>25705</v>
      </c>
      <c r="E148" s="105">
        <f t="shared" ref="E148:E211" si="33">D148/D136*100</f>
        <v>80.531971552993525</v>
      </c>
      <c r="F148" s="85">
        <v>4511</v>
      </c>
      <c r="G148" s="105">
        <f t="shared" si="29"/>
        <v>99.88928255093002</v>
      </c>
      <c r="H148" s="92">
        <v>1428</v>
      </c>
      <c r="I148" s="105">
        <f t="shared" si="28"/>
        <v>99.720670391061446</v>
      </c>
      <c r="J148" s="85">
        <v>11699</v>
      </c>
      <c r="K148" s="105">
        <f t="shared" si="16"/>
        <v>128.40522445395675</v>
      </c>
      <c r="L148" s="85">
        <v>51</v>
      </c>
      <c r="M148" s="105">
        <f t="shared" si="23"/>
        <v>145.71428571428569</v>
      </c>
      <c r="N148" s="85">
        <f t="shared" si="32"/>
        <v>632</v>
      </c>
      <c r="O148" s="105">
        <f t="shared" si="24"/>
        <v>86.813186813186817</v>
      </c>
      <c r="P148" s="85">
        <v>11067</v>
      </c>
      <c r="Q148" s="105">
        <f t="shared" si="25"/>
        <v>132.01717762137659</v>
      </c>
      <c r="R148" s="85">
        <v>37404</v>
      </c>
      <c r="S148" s="105">
        <f t="shared" si="17"/>
        <v>91.162563977577378</v>
      </c>
      <c r="T148" s="85">
        <v>22158</v>
      </c>
      <c r="U148" s="105">
        <f t="shared" si="18"/>
        <v>89.346774193548384</v>
      </c>
      <c r="V148" s="85">
        <v>75</v>
      </c>
      <c r="W148" s="105">
        <f t="shared" si="19"/>
        <v>84.269662921348313</v>
      </c>
      <c r="X148" s="85">
        <f t="shared" si="30"/>
        <v>-22083</v>
      </c>
      <c r="Y148" s="105">
        <f t="shared" si="20"/>
        <v>89.36506009469467</v>
      </c>
      <c r="Z148" s="85">
        <f t="shared" si="31"/>
        <v>15321</v>
      </c>
      <c r="AA148" s="106">
        <f t="shared" si="21"/>
        <v>93.884429192965257</v>
      </c>
      <c r="AB148" s="74"/>
      <c r="AC148" s="73"/>
      <c r="AE148" s="71"/>
    </row>
    <row r="149" spans="1:31" s="2" customFormat="1" ht="12" hidden="1" customHeight="1">
      <c r="A149" s="4"/>
      <c r="B149" s="36" t="s">
        <v>141</v>
      </c>
      <c r="C149" s="50" t="s">
        <v>142</v>
      </c>
      <c r="D149" s="82">
        <v>24452</v>
      </c>
      <c r="E149" s="105">
        <f t="shared" si="33"/>
        <v>81.157688605662315</v>
      </c>
      <c r="F149" s="85">
        <v>4276</v>
      </c>
      <c r="G149" s="105">
        <f t="shared" ref="G149:G164" si="34">F149/F137*100</f>
        <v>100.49353701527615</v>
      </c>
      <c r="H149" s="92">
        <v>941</v>
      </c>
      <c r="I149" s="105">
        <f t="shared" si="28"/>
        <v>101.40086206896552</v>
      </c>
      <c r="J149" s="85">
        <v>11633</v>
      </c>
      <c r="K149" s="105">
        <f t="shared" ref="K149:K196" si="35">J149/J137*100</f>
        <v>112.29848440969205</v>
      </c>
      <c r="L149" s="85">
        <v>34</v>
      </c>
      <c r="M149" s="105">
        <f t="shared" si="23"/>
        <v>64.15094339622641</v>
      </c>
      <c r="N149" s="85">
        <f t="shared" si="32"/>
        <v>584</v>
      </c>
      <c r="O149" s="105">
        <f t="shared" si="24"/>
        <v>70.873786407766985</v>
      </c>
      <c r="P149" s="85">
        <v>11049</v>
      </c>
      <c r="Q149" s="105">
        <f t="shared" si="25"/>
        <v>115.87834294703723</v>
      </c>
      <c r="R149" s="85">
        <v>36085</v>
      </c>
      <c r="S149" s="105">
        <f t="shared" ref="S149:S196" si="36">R149/R137*100</f>
        <v>89.125172890733069</v>
      </c>
      <c r="T149" s="85">
        <v>21175</v>
      </c>
      <c r="U149" s="105">
        <f t="shared" ref="U149:U196" si="37">T149/T137*100</f>
        <v>83.523982328810348</v>
      </c>
      <c r="V149" s="85">
        <v>64</v>
      </c>
      <c r="W149" s="105">
        <f t="shared" ref="W149:W196" si="38">V149/V137*100</f>
        <v>87.671232876712324</v>
      </c>
      <c r="X149" s="85">
        <f t="shared" si="30"/>
        <v>-21111</v>
      </c>
      <c r="Y149" s="105">
        <f t="shared" ref="Y149:Y196" si="39">X149/X137*100</f>
        <v>83.51200601289608</v>
      </c>
      <c r="Z149" s="85">
        <f t="shared" si="31"/>
        <v>14974</v>
      </c>
      <c r="AA149" s="106">
        <f t="shared" ref="AA149:AA196" si="40">Z149/Z137*100</f>
        <v>98.45486225261358</v>
      </c>
      <c r="AB149" s="1"/>
      <c r="AC149" s="71"/>
      <c r="AE149" s="71"/>
    </row>
    <row r="150" spans="1:31" s="2" customFormat="1" ht="12" hidden="1" customHeight="1">
      <c r="A150" s="4"/>
      <c r="B150" s="36" t="s">
        <v>128</v>
      </c>
      <c r="C150" s="50" t="s">
        <v>129</v>
      </c>
      <c r="D150" s="82">
        <v>23686</v>
      </c>
      <c r="E150" s="105">
        <f t="shared" si="33"/>
        <v>84.908230570691131</v>
      </c>
      <c r="F150" s="85">
        <v>3970</v>
      </c>
      <c r="G150" s="105">
        <f t="shared" si="34"/>
        <v>108.44031685331876</v>
      </c>
      <c r="H150" s="92">
        <v>1703</v>
      </c>
      <c r="I150" s="105">
        <f t="shared" si="28"/>
        <v>98.553240740740748</v>
      </c>
      <c r="J150" s="85">
        <v>11219</v>
      </c>
      <c r="K150" s="105">
        <f t="shared" si="35"/>
        <v>113.86379782807268</v>
      </c>
      <c r="L150" s="85">
        <v>52</v>
      </c>
      <c r="M150" s="105">
        <f t="shared" si="23"/>
        <v>118.18181818181819</v>
      </c>
      <c r="N150" s="85">
        <f t="shared" si="32"/>
        <v>560</v>
      </c>
      <c r="O150" s="105">
        <f t="shared" si="24"/>
        <v>73.202614379084963</v>
      </c>
      <c r="P150" s="85">
        <v>10659</v>
      </c>
      <c r="Q150" s="105">
        <f t="shared" si="25"/>
        <v>117.28653169014085</v>
      </c>
      <c r="R150" s="85">
        <v>34905</v>
      </c>
      <c r="S150" s="105">
        <f t="shared" si="36"/>
        <v>92.466025590081856</v>
      </c>
      <c r="T150" s="85">
        <v>20187</v>
      </c>
      <c r="U150" s="105">
        <f t="shared" si="37"/>
        <v>88.512298855614503</v>
      </c>
      <c r="V150" s="85">
        <v>71</v>
      </c>
      <c r="W150" s="105">
        <f t="shared" si="38"/>
        <v>100</v>
      </c>
      <c r="X150" s="85">
        <f t="shared" si="30"/>
        <v>-20116</v>
      </c>
      <c r="Y150" s="105">
        <f t="shared" si="39"/>
        <v>88.476425052779732</v>
      </c>
      <c r="Z150" s="85">
        <f t="shared" si="31"/>
        <v>14789</v>
      </c>
      <c r="AA150" s="106">
        <f t="shared" si="40"/>
        <v>98.507959768200891</v>
      </c>
      <c r="AB150" s="1"/>
      <c r="AC150" s="71"/>
      <c r="AE150" s="71"/>
    </row>
    <row r="151" spans="1:31" s="2" customFormat="1" ht="12" hidden="1" customHeight="1">
      <c r="A151" s="4"/>
      <c r="B151" s="37" t="s">
        <v>130</v>
      </c>
      <c r="C151" s="52" t="s">
        <v>15</v>
      </c>
      <c r="D151" s="83">
        <v>26094</v>
      </c>
      <c r="E151" s="107">
        <f t="shared" si="33"/>
        <v>97.014536937204895</v>
      </c>
      <c r="F151" s="98">
        <v>4666</v>
      </c>
      <c r="G151" s="105">
        <f t="shared" si="34"/>
        <v>110.93675701378982</v>
      </c>
      <c r="H151" s="98">
        <v>1232</v>
      </c>
      <c r="I151" s="107">
        <f t="shared" si="28"/>
        <v>101.90239867659223</v>
      </c>
      <c r="J151" s="99">
        <v>11844</v>
      </c>
      <c r="K151" s="107">
        <f t="shared" si="35"/>
        <v>101.499700059988</v>
      </c>
      <c r="L151" s="98">
        <v>43</v>
      </c>
      <c r="M151" s="107">
        <f t="shared" si="23"/>
        <v>97.727272727272734</v>
      </c>
      <c r="N151" s="85">
        <f t="shared" si="32"/>
        <v>587</v>
      </c>
      <c r="O151" s="107">
        <f t="shared" si="24"/>
        <v>64.013086150490722</v>
      </c>
      <c r="P151" s="96">
        <v>11257</v>
      </c>
      <c r="Q151" s="107">
        <f t="shared" si="25"/>
        <v>104.69680059523809</v>
      </c>
      <c r="R151" s="99">
        <v>37938</v>
      </c>
      <c r="S151" s="107">
        <f t="shared" si="36"/>
        <v>98.371622672820621</v>
      </c>
      <c r="T151" s="86">
        <v>22323</v>
      </c>
      <c r="U151" s="107">
        <f t="shared" si="37"/>
        <v>96.69915529564652</v>
      </c>
      <c r="V151" s="86">
        <v>75</v>
      </c>
      <c r="W151" s="107">
        <f t="shared" si="38"/>
        <v>93.75</v>
      </c>
      <c r="X151" s="86">
        <f t="shared" si="30"/>
        <v>-22248</v>
      </c>
      <c r="Y151" s="107">
        <f t="shared" si="39"/>
        <v>96.709410997609211</v>
      </c>
      <c r="Z151" s="86">
        <f t="shared" si="31"/>
        <v>15690</v>
      </c>
      <c r="AA151" s="108">
        <f t="shared" si="40"/>
        <v>100.82899556583766</v>
      </c>
      <c r="AB151" s="1"/>
      <c r="AC151" s="71"/>
      <c r="AE151" s="71"/>
    </row>
    <row r="152" spans="1:31" s="2" customFormat="1" ht="12" hidden="1" customHeight="1">
      <c r="A152" s="4"/>
      <c r="B152" s="35" t="s">
        <v>143</v>
      </c>
      <c r="C152" s="50" t="s">
        <v>144</v>
      </c>
      <c r="D152" s="84">
        <v>24743</v>
      </c>
      <c r="E152" s="109">
        <f t="shared" si="33"/>
        <v>95.621425258927189</v>
      </c>
      <c r="F152" s="87">
        <v>3995</v>
      </c>
      <c r="G152" s="109">
        <f t="shared" si="34"/>
        <v>100.65507684555304</v>
      </c>
      <c r="H152" s="94">
        <v>1467</v>
      </c>
      <c r="I152" s="109">
        <f t="shared" si="28"/>
        <v>95.259740259740255</v>
      </c>
      <c r="J152" s="87">
        <v>11643</v>
      </c>
      <c r="K152" s="109">
        <f t="shared" si="35"/>
        <v>94.789546527721242</v>
      </c>
      <c r="L152" s="87">
        <v>42</v>
      </c>
      <c r="M152" s="109">
        <f t="shared" si="23"/>
        <v>93.333333333333329</v>
      </c>
      <c r="N152" s="87">
        <f t="shared" si="32"/>
        <v>656</v>
      </c>
      <c r="O152" s="109">
        <f t="shared" si="24"/>
        <v>92.655367231638422</v>
      </c>
      <c r="P152" s="87">
        <v>10987</v>
      </c>
      <c r="Q152" s="109">
        <f t="shared" si="25"/>
        <v>94.920086393088553</v>
      </c>
      <c r="R152" s="87">
        <v>36386</v>
      </c>
      <c r="S152" s="109">
        <f t="shared" si="36"/>
        <v>95.353651825257487</v>
      </c>
      <c r="T152" s="87">
        <v>21542</v>
      </c>
      <c r="U152" s="109">
        <f t="shared" si="37"/>
        <v>93.413121720653919</v>
      </c>
      <c r="V152" s="87">
        <v>67</v>
      </c>
      <c r="W152" s="109">
        <f t="shared" si="38"/>
        <v>90.540540540540533</v>
      </c>
      <c r="X152" s="87">
        <f t="shared" si="30"/>
        <v>-21475</v>
      </c>
      <c r="Y152" s="109">
        <f t="shared" si="39"/>
        <v>93.422369165180314</v>
      </c>
      <c r="Z152" s="87">
        <f t="shared" si="31"/>
        <v>14911</v>
      </c>
      <c r="AA152" s="110">
        <f t="shared" si="40"/>
        <v>98.279725810703937</v>
      </c>
      <c r="AB152" s="1"/>
      <c r="AC152" s="71"/>
      <c r="AE152" s="71"/>
    </row>
    <row r="153" spans="1:31" s="2" customFormat="1" ht="12" hidden="1" customHeight="1">
      <c r="A153" s="4"/>
      <c r="B153" s="36" t="s">
        <v>133</v>
      </c>
      <c r="C153" s="50" t="s">
        <v>13</v>
      </c>
      <c r="D153" s="82">
        <v>26186</v>
      </c>
      <c r="E153" s="105">
        <f t="shared" si="33"/>
        <v>98.588155566431993</v>
      </c>
      <c r="F153" s="85">
        <v>4347</v>
      </c>
      <c r="G153" s="105">
        <f t="shared" si="34"/>
        <v>105.76642335766424</v>
      </c>
      <c r="H153" s="92">
        <v>1675</v>
      </c>
      <c r="I153" s="105">
        <f t="shared" si="28"/>
        <v>103.45892526250773</v>
      </c>
      <c r="J153" s="85">
        <v>12033</v>
      </c>
      <c r="K153" s="105">
        <f t="shared" si="35"/>
        <v>92.525951557093421</v>
      </c>
      <c r="L153" s="85">
        <v>43</v>
      </c>
      <c r="M153" s="105">
        <f t="shared" si="23"/>
        <v>97.727272727272734</v>
      </c>
      <c r="N153" s="85">
        <f t="shared" si="32"/>
        <v>1214</v>
      </c>
      <c r="O153" s="105">
        <f t="shared" si="24"/>
        <v>164.05405405405403</v>
      </c>
      <c r="P153" s="85">
        <v>10819</v>
      </c>
      <c r="Q153" s="105">
        <f t="shared" si="25"/>
        <v>88.210354667753776</v>
      </c>
      <c r="R153" s="85">
        <v>38219</v>
      </c>
      <c r="S153" s="105">
        <f t="shared" si="36"/>
        <v>96.595561846029426</v>
      </c>
      <c r="T153" s="85">
        <v>22466</v>
      </c>
      <c r="U153" s="105">
        <f t="shared" si="37"/>
        <v>93.772435094749142</v>
      </c>
      <c r="V153" s="85">
        <v>71</v>
      </c>
      <c r="W153" s="105">
        <f t="shared" si="38"/>
        <v>68.269230769230774</v>
      </c>
      <c r="X153" s="85">
        <f t="shared" si="30"/>
        <v>-22395</v>
      </c>
      <c r="Y153" s="105">
        <f t="shared" si="39"/>
        <v>93.883625387775638</v>
      </c>
      <c r="Z153" s="85">
        <f t="shared" si="31"/>
        <v>15824</v>
      </c>
      <c r="AA153" s="106">
        <f t="shared" si="40"/>
        <v>100.71283095723014</v>
      </c>
      <c r="AB153" s="70"/>
      <c r="AC153" s="71"/>
      <c r="AE153" s="71"/>
    </row>
    <row r="154" spans="1:31" s="2" customFormat="1" ht="12" hidden="1" customHeight="1">
      <c r="A154" s="4"/>
      <c r="B154" s="36" t="s">
        <v>134</v>
      </c>
      <c r="C154" s="50" t="s">
        <v>5</v>
      </c>
      <c r="D154" s="82">
        <v>26249</v>
      </c>
      <c r="E154" s="105">
        <f t="shared" si="33"/>
        <v>100.19467134895794</v>
      </c>
      <c r="F154" s="85">
        <v>4385</v>
      </c>
      <c r="G154" s="105">
        <f t="shared" si="34"/>
        <v>104.35506901475489</v>
      </c>
      <c r="H154" s="92">
        <v>1899</v>
      </c>
      <c r="I154" s="105">
        <f t="shared" si="28"/>
        <v>101.06439595529537</v>
      </c>
      <c r="J154" s="85">
        <v>11864</v>
      </c>
      <c r="K154" s="105">
        <f t="shared" si="35"/>
        <v>88.789103427630593</v>
      </c>
      <c r="L154" s="85">
        <v>43</v>
      </c>
      <c r="M154" s="105">
        <f t="shared" si="23"/>
        <v>100</v>
      </c>
      <c r="N154" s="85">
        <f t="shared" si="32"/>
        <v>594</v>
      </c>
      <c r="O154" s="105">
        <f t="shared" si="24"/>
        <v>84.615384615384613</v>
      </c>
      <c r="P154" s="85">
        <v>11270</v>
      </c>
      <c r="Q154" s="105">
        <f t="shared" si="25"/>
        <v>89.02053712480253</v>
      </c>
      <c r="R154" s="85">
        <v>38113</v>
      </c>
      <c r="S154" s="105">
        <f t="shared" si="36"/>
        <v>96.342264914054596</v>
      </c>
      <c r="T154" s="85">
        <v>22923</v>
      </c>
      <c r="U154" s="105">
        <f t="shared" si="37"/>
        <v>95.23473203157458</v>
      </c>
      <c r="V154" s="85">
        <v>68</v>
      </c>
      <c r="W154" s="105">
        <f t="shared" si="38"/>
        <v>94.444444444444443</v>
      </c>
      <c r="X154" s="85">
        <f t="shared" si="30"/>
        <v>-22855</v>
      </c>
      <c r="Y154" s="105">
        <f t="shared" si="39"/>
        <v>95.237103091924325</v>
      </c>
      <c r="Z154" s="85">
        <f t="shared" si="31"/>
        <v>15258</v>
      </c>
      <c r="AA154" s="106">
        <f t="shared" si="40"/>
        <v>98.046523583087009</v>
      </c>
      <c r="AB154" s="1"/>
      <c r="AC154" s="71"/>
      <c r="AE154" s="71"/>
    </row>
    <row r="155" spans="1:31" s="2" customFormat="1" ht="12" hidden="1" customHeight="1">
      <c r="A155" s="4"/>
      <c r="B155" s="36" t="s">
        <v>135</v>
      </c>
      <c r="C155" s="50" t="s">
        <v>136</v>
      </c>
      <c r="D155" s="82">
        <v>27097</v>
      </c>
      <c r="E155" s="105">
        <f t="shared" si="33"/>
        <v>100.95376476286278</v>
      </c>
      <c r="F155" s="85">
        <v>4593</v>
      </c>
      <c r="G155" s="105">
        <f t="shared" si="34"/>
        <v>103.82007233273056</v>
      </c>
      <c r="H155" s="92">
        <v>1284</v>
      </c>
      <c r="I155" s="105">
        <f t="shared" si="28"/>
        <v>95.393759286775634</v>
      </c>
      <c r="J155" s="85">
        <v>13260</v>
      </c>
      <c r="K155" s="105">
        <f t="shared" si="35"/>
        <v>96.06607259291458</v>
      </c>
      <c r="L155" s="85">
        <v>155</v>
      </c>
      <c r="M155" s="105">
        <f t="shared" si="23"/>
        <v>231.34328358208953</v>
      </c>
      <c r="N155" s="85">
        <f t="shared" si="32"/>
        <v>755</v>
      </c>
      <c r="O155" s="105">
        <f t="shared" si="24"/>
        <v>106.48801128349787</v>
      </c>
      <c r="P155" s="85">
        <v>12505</v>
      </c>
      <c r="Q155" s="105">
        <f t="shared" si="25"/>
        <v>95.50175652970826</v>
      </c>
      <c r="R155" s="85">
        <v>40357</v>
      </c>
      <c r="S155" s="105">
        <f t="shared" si="36"/>
        <v>99.293868713709273</v>
      </c>
      <c r="T155" s="85">
        <v>24907</v>
      </c>
      <c r="U155" s="105">
        <f t="shared" si="37"/>
        <v>99.03379721669981</v>
      </c>
      <c r="V155" s="85">
        <v>73</v>
      </c>
      <c r="W155" s="105">
        <f t="shared" si="38"/>
        <v>91.25</v>
      </c>
      <c r="X155" s="85">
        <f t="shared" si="30"/>
        <v>-24834</v>
      </c>
      <c r="Y155" s="105">
        <f t="shared" si="39"/>
        <v>99.058635819704818</v>
      </c>
      <c r="Z155" s="85">
        <f t="shared" si="31"/>
        <v>15523</v>
      </c>
      <c r="AA155" s="106">
        <f t="shared" si="40"/>
        <v>99.672531141646331</v>
      </c>
      <c r="AB155" s="1"/>
      <c r="AC155" s="71"/>
      <c r="AE155" s="71"/>
    </row>
    <row r="156" spans="1:31" s="2" customFormat="1" ht="12" hidden="1" customHeight="1">
      <c r="A156" s="4"/>
      <c r="B156" s="36" t="s">
        <v>137</v>
      </c>
      <c r="C156" s="50" t="s">
        <v>138</v>
      </c>
      <c r="D156" s="82">
        <v>26283</v>
      </c>
      <c r="E156" s="105">
        <f t="shared" si="33"/>
        <v>100.01522127934852</v>
      </c>
      <c r="F156" s="85">
        <v>4084</v>
      </c>
      <c r="G156" s="105">
        <f t="shared" si="34"/>
        <v>98.055222088835535</v>
      </c>
      <c r="H156" s="92">
        <v>952</v>
      </c>
      <c r="I156" s="105">
        <f t="shared" si="28"/>
        <v>111.60609613130129</v>
      </c>
      <c r="J156" s="85">
        <v>13259</v>
      </c>
      <c r="K156" s="105">
        <f t="shared" si="35"/>
        <v>103.3034670821971</v>
      </c>
      <c r="L156" s="85">
        <v>230</v>
      </c>
      <c r="M156" s="105">
        <f t="shared" ref="M156:M196" si="41">L156/L144*100</f>
        <v>534.88372093023258</v>
      </c>
      <c r="N156" s="85">
        <f t="shared" si="32"/>
        <v>845</v>
      </c>
      <c r="O156" s="105">
        <f t="shared" ref="O156:O196" si="42">N156/N144*100</f>
        <v>125</v>
      </c>
      <c r="P156" s="85">
        <v>12414</v>
      </c>
      <c r="Q156" s="105">
        <f t="shared" ref="Q156:Q196" si="43">P156/P144*100</f>
        <v>102.09721194177152</v>
      </c>
      <c r="R156" s="85">
        <v>39542</v>
      </c>
      <c r="S156" s="105">
        <f t="shared" si="36"/>
        <v>101.09423735746792</v>
      </c>
      <c r="T156" s="85">
        <v>24185</v>
      </c>
      <c r="U156" s="105">
        <f t="shared" si="37"/>
        <v>100.71208461730656</v>
      </c>
      <c r="V156" s="85">
        <v>107</v>
      </c>
      <c r="W156" s="105">
        <f t="shared" si="38"/>
        <v>150.70422535211267</v>
      </c>
      <c r="X156" s="85">
        <f t="shared" si="30"/>
        <v>-24078</v>
      </c>
      <c r="Y156" s="105">
        <f t="shared" si="39"/>
        <v>100.56383911790503</v>
      </c>
      <c r="Z156" s="85">
        <f t="shared" si="31"/>
        <v>15464</v>
      </c>
      <c r="AA156" s="106">
        <f t="shared" si="40"/>
        <v>101.93131632720322</v>
      </c>
      <c r="AB156" s="1"/>
      <c r="AC156" s="71"/>
      <c r="AE156" s="71"/>
    </row>
    <row r="157" spans="1:31" s="2" customFormat="1" ht="12" hidden="1" customHeight="1">
      <c r="A157" s="4"/>
      <c r="B157" s="36" t="s">
        <v>139</v>
      </c>
      <c r="C157" s="50" t="s">
        <v>8</v>
      </c>
      <c r="D157" s="82">
        <v>30006</v>
      </c>
      <c r="E157" s="105">
        <f t="shared" si="33"/>
        <v>109.73923856197199</v>
      </c>
      <c r="F157" s="85">
        <v>4896</v>
      </c>
      <c r="G157" s="105">
        <f t="shared" si="34"/>
        <v>101.19884249689954</v>
      </c>
      <c r="H157" s="92">
        <v>1717</v>
      </c>
      <c r="I157" s="105">
        <f t="shared" si="28"/>
        <v>103.68357487922705</v>
      </c>
      <c r="J157" s="85">
        <v>13103</v>
      </c>
      <c r="K157" s="105">
        <f t="shared" si="35"/>
        <v>100.69935444205349</v>
      </c>
      <c r="L157" s="85">
        <v>26</v>
      </c>
      <c r="M157" s="105">
        <f t="shared" si="41"/>
        <v>60.465116279069761</v>
      </c>
      <c r="N157" s="85">
        <f t="shared" si="32"/>
        <v>646</v>
      </c>
      <c r="O157" s="105">
        <f t="shared" si="42"/>
        <v>92.154065620542085</v>
      </c>
      <c r="P157" s="85">
        <v>12457</v>
      </c>
      <c r="Q157" s="105">
        <f t="shared" si="43"/>
        <v>101.18593128096825</v>
      </c>
      <c r="R157" s="85">
        <v>43109</v>
      </c>
      <c r="S157" s="105">
        <f t="shared" si="36"/>
        <v>106.8244331557428</v>
      </c>
      <c r="T157" s="85">
        <v>26418</v>
      </c>
      <c r="U157" s="105">
        <f t="shared" si="37"/>
        <v>107.79777206512424</v>
      </c>
      <c r="V157" s="85">
        <v>76</v>
      </c>
      <c r="W157" s="105">
        <f t="shared" si="38"/>
        <v>111.76470588235294</v>
      </c>
      <c r="X157" s="85">
        <f t="shared" si="30"/>
        <v>-26342</v>
      </c>
      <c r="Y157" s="105">
        <f t="shared" si="39"/>
        <v>107.78673431809813</v>
      </c>
      <c r="Z157" s="85">
        <f t="shared" si="31"/>
        <v>16767</v>
      </c>
      <c r="AA157" s="106">
        <f t="shared" si="40"/>
        <v>105.34682080924856</v>
      </c>
      <c r="AB157" s="1"/>
      <c r="AC157" s="71"/>
      <c r="AE157" s="71"/>
    </row>
    <row r="158" spans="1:31" s="2" customFormat="1" ht="12" hidden="1" customHeight="1">
      <c r="A158" s="4"/>
      <c r="B158" s="36" t="s">
        <v>140</v>
      </c>
      <c r="C158" s="50" t="s">
        <v>9</v>
      </c>
      <c r="D158" s="82">
        <v>27924</v>
      </c>
      <c r="E158" s="105">
        <f t="shared" si="33"/>
        <v>102.36820881296282</v>
      </c>
      <c r="F158" s="85">
        <v>5073</v>
      </c>
      <c r="G158" s="105">
        <f t="shared" si="34"/>
        <v>106.12970711297072</v>
      </c>
      <c r="H158" s="92">
        <v>1768</v>
      </c>
      <c r="I158" s="105">
        <f t="shared" si="28"/>
        <v>110.43098063710181</v>
      </c>
      <c r="J158" s="85">
        <v>12805</v>
      </c>
      <c r="K158" s="105">
        <f t="shared" si="35"/>
        <v>98.318488943488944</v>
      </c>
      <c r="L158" s="85">
        <v>90</v>
      </c>
      <c r="M158" s="105">
        <f t="shared" si="41"/>
        <v>209.30232558139537</v>
      </c>
      <c r="N158" s="85">
        <f t="shared" si="32"/>
        <v>662</v>
      </c>
      <c r="O158" s="105">
        <f t="shared" si="42"/>
        <v>96.925329428989755</v>
      </c>
      <c r="P158" s="85">
        <v>12143</v>
      </c>
      <c r="Q158" s="105">
        <f t="shared" si="43"/>
        <v>98.395591929341222</v>
      </c>
      <c r="R158" s="85">
        <v>40729</v>
      </c>
      <c r="S158" s="105">
        <f t="shared" si="36"/>
        <v>101.0595007691926</v>
      </c>
      <c r="T158" s="85">
        <v>24222</v>
      </c>
      <c r="U158" s="105">
        <f t="shared" si="37"/>
        <v>99.78577902282278</v>
      </c>
      <c r="V158" s="85">
        <v>71</v>
      </c>
      <c r="W158" s="105">
        <f t="shared" si="38"/>
        <v>105.97014925373134</v>
      </c>
      <c r="X158" s="85">
        <f t="shared" si="30"/>
        <v>-24151</v>
      </c>
      <c r="Y158" s="105">
        <f t="shared" si="39"/>
        <v>99.76866195728509</v>
      </c>
      <c r="Z158" s="85">
        <f t="shared" si="31"/>
        <v>16578</v>
      </c>
      <c r="AA158" s="106">
        <f t="shared" si="40"/>
        <v>103.00093196644922</v>
      </c>
      <c r="AB158" s="1"/>
      <c r="AC158" s="71"/>
      <c r="AE158" s="71"/>
    </row>
    <row r="159" spans="1:31" s="2" customFormat="1" ht="12" hidden="1" customHeight="1">
      <c r="A159" s="4"/>
      <c r="B159" s="36" t="s">
        <v>61</v>
      </c>
      <c r="C159" s="50" t="s">
        <v>10</v>
      </c>
      <c r="D159" s="82">
        <v>27397</v>
      </c>
      <c r="E159" s="105">
        <f t="shared" si="33"/>
        <v>104.14734281152589</v>
      </c>
      <c r="F159" s="85">
        <v>5398</v>
      </c>
      <c r="G159" s="105">
        <f t="shared" si="34"/>
        <v>111.04710964822053</v>
      </c>
      <c r="H159" s="92">
        <v>1813</v>
      </c>
      <c r="I159" s="105">
        <f t="shared" si="28"/>
        <v>103.77790497996567</v>
      </c>
      <c r="J159" s="85">
        <v>11987</v>
      </c>
      <c r="K159" s="105">
        <f t="shared" si="35"/>
        <v>100.35161155295103</v>
      </c>
      <c r="L159" s="85">
        <v>44</v>
      </c>
      <c r="M159" s="105">
        <f t="shared" si="41"/>
        <v>258.8235294117647</v>
      </c>
      <c r="N159" s="85">
        <f t="shared" si="32"/>
        <v>609</v>
      </c>
      <c r="O159" s="105">
        <f t="shared" si="42"/>
        <v>103.92491467576792</v>
      </c>
      <c r="P159" s="85">
        <v>11378</v>
      </c>
      <c r="Q159" s="105">
        <f t="shared" si="43"/>
        <v>100.16726824544415</v>
      </c>
      <c r="R159" s="85">
        <v>39384</v>
      </c>
      <c r="S159" s="105">
        <f t="shared" si="36"/>
        <v>102.96201406499176</v>
      </c>
      <c r="T159" s="85">
        <v>23387</v>
      </c>
      <c r="U159" s="105">
        <f t="shared" si="37"/>
        <v>103.0173552990926</v>
      </c>
      <c r="V159" s="85">
        <v>70</v>
      </c>
      <c r="W159" s="105">
        <f t="shared" si="38"/>
        <v>106.06060606060606</v>
      </c>
      <c r="X159" s="85">
        <f t="shared" si="30"/>
        <v>-23317</v>
      </c>
      <c r="Y159" s="105">
        <f t="shared" si="39"/>
        <v>103.00848206396891</v>
      </c>
      <c r="Z159" s="85">
        <f t="shared" si="31"/>
        <v>16067</v>
      </c>
      <c r="AA159" s="106">
        <f t="shared" si="40"/>
        <v>102.89465257764969</v>
      </c>
      <c r="AB159" s="1"/>
      <c r="AC159" s="71"/>
      <c r="AE159" s="71"/>
    </row>
    <row r="160" spans="1:31" s="2" customFormat="1" ht="12" hidden="1" customHeight="1">
      <c r="A160" s="4"/>
      <c r="B160" s="36" t="s">
        <v>125</v>
      </c>
      <c r="C160" s="50" t="s">
        <v>11</v>
      </c>
      <c r="D160" s="82">
        <v>25091</v>
      </c>
      <c r="E160" s="105">
        <f t="shared" si="33"/>
        <v>97.611359657654148</v>
      </c>
      <c r="F160" s="85">
        <v>4123</v>
      </c>
      <c r="G160" s="105">
        <f t="shared" si="34"/>
        <v>91.398802926180451</v>
      </c>
      <c r="H160" s="92">
        <v>1389</v>
      </c>
      <c r="I160" s="105">
        <f t="shared" si="28"/>
        <v>97.268907563025209</v>
      </c>
      <c r="J160" s="85">
        <v>11885</v>
      </c>
      <c r="K160" s="105">
        <f t="shared" si="35"/>
        <v>101.58987947687837</v>
      </c>
      <c r="L160" s="85">
        <v>52</v>
      </c>
      <c r="M160" s="105">
        <f t="shared" si="41"/>
        <v>101.96078431372548</v>
      </c>
      <c r="N160" s="85">
        <f t="shared" si="32"/>
        <v>633</v>
      </c>
      <c r="O160" s="105">
        <f t="shared" si="42"/>
        <v>100.15822784810126</v>
      </c>
      <c r="P160" s="85">
        <v>11252</v>
      </c>
      <c r="Q160" s="105">
        <f t="shared" si="43"/>
        <v>101.67163639649408</v>
      </c>
      <c r="R160" s="85">
        <v>36976</v>
      </c>
      <c r="S160" s="105">
        <f t="shared" si="36"/>
        <v>98.855737354293666</v>
      </c>
      <c r="T160" s="85">
        <v>21710</v>
      </c>
      <c r="U160" s="105">
        <f t="shared" si="37"/>
        <v>97.978156873364014</v>
      </c>
      <c r="V160" s="85">
        <v>73</v>
      </c>
      <c r="W160" s="105">
        <f t="shared" si="38"/>
        <v>97.333333333333343</v>
      </c>
      <c r="X160" s="85">
        <f t="shared" si="30"/>
        <v>-21637</v>
      </c>
      <c r="Y160" s="105">
        <f t="shared" si="39"/>
        <v>97.980346873160357</v>
      </c>
      <c r="Z160" s="85">
        <f t="shared" si="31"/>
        <v>15339</v>
      </c>
      <c r="AA160" s="106">
        <f t="shared" si="40"/>
        <v>100.11748580379871</v>
      </c>
      <c r="AB160" s="1"/>
      <c r="AC160" s="71"/>
      <c r="AE160" s="71"/>
    </row>
    <row r="161" spans="1:31" s="2" customFormat="1" ht="12" hidden="1" customHeight="1">
      <c r="A161" s="4"/>
      <c r="B161" s="36" t="s">
        <v>145</v>
      </c>
      <c r="C161" s="50" t="s">
        <v>146</v>
      </c>
      <c r="D161" s="82">
        <v>23578</v>
      </c>
      <c r="E161" s="105">
        <f t="shared" si="33"/>
        <v>96.42565025355799</v>
      </c>
      <c r="F161" s="85">
        <v>3631</v>
      </c>
      <c r="G161" s="105">
        <f t="shared" si="34"/>
        <v>84.915809167446213</v>
      </c>
      <c r="H161" s="92">
        <v>949</v>
      </c>
      <c r="I161" s="105">
        <f t="shared" si="28"/>
        <v>100.85015940488842</v>
      </c>
      <c r="J161" s="85">
        <v>11802</v>
      </c>
      <c r="K161" s="105">
        <f t="shared" si="35"/>
        <v>101.452763689504</v>
      </c>
      <c r="L161" s="85">
        <v>26</v>
      </c>
      <c r="M161" s="105">
        <f t="shared" si="41"/>
        <v>76.470588235294116</v>
      </c>
      <c r="N161" s="85">
        <f t="shared" si="32"/>
        <v>577</v>
      </c>
      <c r="O161" s="105">
        <f t="shared" si="42"/>
        <v>98.801369863013704</v>
      </c>
      <c r="P161" s="85">
        <v>11225</v>
      </c>
      <c r="Q161" s="105">
        <f t="shared" si="43"/>
        <v>101.59290433523395</v>
      </c>
      <c r="R161" s="85">
        <v>35380</v>
      </c>
      <c r="S161" s="105">
        <f t="shared" si="36"/>
        <v>98.046279617569638</v>
      </c>
      <c r="T161" s="85">
        <v>21193</v>
      </c>
      <c r="U161" s="105">
        <f t="shared" si="37"/>
        <v>100.08500590318772</v>
      </c>
      <c r="V161" s="85">
        <v>67</v>
      </c>
      <c r="W161" s="105">
        <f t="shared" si="38"/>
        <v>104.6875</v>
      </c>
      <c r="X161" s="85">
        <f t="shared" si="30"/>
        <v>-21126</v>
      </c>
      <c r="Y161" s="105">
        <f t="shared" si="39"/>
        <v>100.07105300554213</v>
      </c>
      <c r="Z161" s="85">
        <f t="shared" si="31"/>
        <v>14254</v>
      </c>
      <c r="AA161" s="106">
        <f t="shared" si="40"/>
        <v>95.191665553626279</v>
      </c>
      <c r="AB161" s="1"/>
      <c r="AC161" s="71"/>
      <c r="AE161" s="71"/>
    </row>
    <row r="162" spans="1:31" s="2" customFormat="1" ht="12" hidden="1" customHeight="1">
      <c r="A162" s="4"/>
      <c r="B162" s="36" t="s">
        <v>128</v>
      </c>
      <c r="C162" s="50" t="s">
        <v>129</v>
      </c>
      <c r="D162" s="82">
        <v>23539</v>
      </c>
      <c r="E162" s="105">
        <f t="shared" si="33"/>
        <v>99.379380224605256</v>
      </c>
      <c r="F162" s="85">
        <v>3675</v>
      </c>
      <c r="G162" s="105">
        <f t="shared" si="34"/>
        <v>92.569269521410575</v>
      </c>
      <c r="H162" s="92">
        <v>1659</v>
      </c>
      <c r="I162" s="105">
        <f t="shared" si="28"/>
        <v>97.416324133881389</v>
      </c>
      <c r="J162" s="85">
        <v>11228</v>
      </c>
      <c r="K162" s="105">
        <f t="shared" si="35"/>
        <v>100.08022105356984</v>
      </c>
      <c r="L162" s="85">
        <v>43</v>
      </c>
      <c r="M162" s="105">
        <f t="shared" si="41"/>
        <v>82.692307692307693</v>
      </c>
      <c r="N162" s="85">
        <f t="shared" si="32"/>
        <v>529</v>
      </c>
      <c r="O162" s="105">
        <f t="shared" si="42"/>
        <v>94.464285714285708</v>
      </c>
      <c r="P162" s="85">
        <v>10699</v>
      </c>
      <c r="Q162" s="105">
        <f t="shared" si="43"/>
        <v>100.37526972511492</v>
      </c>
      <c r="R162" s="85">
        <v>34767</v>
      </c>
      <c r="S162" s="105">
        <f t="shared" si="36"/>
        <v>99.604641168886971</v>
      </c>
      <c r="T162" s="85">
        <v>20175</v>
      </c>
      <c r="U162" s="105">
        <f t="shared" si="37"/>
        <v>99.940555803239704</v>
      </c>
      <c r="V162" s="85">
        <v>62</v>
      </c>
      <c r="W162" s="105">
        <f t="shared" si="38"/>
        <v>87.323943661971825</v>
      </c>
      <c r="X162" s="85">
        <f t="shared" si="30"/>
        <v>-20113</v>
      </c>
      <c r="Y162" s="105">
        <f t="shared" si="39"/>
        <v>99.985086498309812</v>
      </c>
      <c r="Z162" s="85">
        <f t="shared" si="31"/>
        <v>14654</v>
      </c>
      <c r="AA162" s="106">
        <f t="shared" si="40"/>
        <v>99.087159375211314</v>
      </c>
      <c r="AB162" s="1"/>
      <c r="AC162" s="71"/>
      <c r="AE162" s="71"/>
    </row>
    <row r="163" spans="1:31" s="2" customFormat="1" ht="12" hidden="1" customHeight="1">
      <c r="A163" s="4"/>
      <c r="B163" s="37" t="s">
        <v>130</v>
      </c>
      <c r="C163" s="50" t="s">
        <v>15</v>
      </c>
      <c r="D163" s="83">
        <v>25992</v>
      </c>
      <c r="E163" s="107">
        <f t="shared" si="33"/>
        <v>99.609105541503794</v>
      </c>
      <c r="F163" s="98">
        <v>3525</v>
      </c>
      <c r="G163" s="105">
        <f t="shared" si="34"/>
        <v>75.546506643806254</v>
      </c>
      <c r="H163" s="98">
        <v>1166</v>
      </c>
      <c r="I163" s="107">
        <f t="shared" si="28"/>
        <v>94.642857142857139</v>
      </c>
      <c r="J163" s="99">
        <v>10130</v>
      </c>
      <c r="K163" s="107">
        <f t="shared" si="35"/>
        <v>85.52853765619723</v>
      </c>
      <c r="L163" s="98">
        <v>52</v>
      </c>
      <c r="M163" s="107">
        <f t="shared" si="41"/>
        <v>120.93023255813952</v>
      </c>
      <c r="N163" s="86">
        <f t="shared" si="32"/>
        <v>874</v>
      </c>
      <c r="O163" s="107">
        <f t="shared" si="42"/>
        <v>148.89267461669507</v>
      </c>
      <c r="P163" s="96">
        <v>9256</v>
      </c>
      <c r="Q163" s="107">
        <f t="shared" si="43"/>
        <v>82.224393710580074</v>
      </c>
      <c r="R163" s="99">
        <v>36122</v>
      </c>
      <c r="S163" s="107">
        <f t="shared" si="36"/>
        <v>95.213242659075334</v>
      </c>
      <c r="T163" s="86">
        <v>20735</v>
      </c>
      <c r="U163" s="107">
        <f t="shared" si="37"/>
        <v>92.886260807239168</v>
      </c>
      <c r="V163" s="86">
        <v>50</v>
      </c>
      <c r="W163" s="107">
        <f t="shared" si="38"/>
        <v>66.666666666666657</v>
      </c>
      <c r="X163" s="86">
        <f t="shared" si="30"/>
        <v>-20685</v>
      </c>
      <c r="Y163" s="107">
        <f t="shared" si="39"/>
        <v>92.974649406688243</v>
      </c>
      <c r="Z163" s="86">
        <f t="shared" si="31"/>
        <v>15437</v>
      </c>
      <c r="AA163" s="108">
        <f t="shared" si="40"/>
        <v>98.387507966857868</v>
      </c>
      <c r="AB163" s="1"/>
      <c r="AC163" s="71"/>
      <c r="AE163" s="71"/>
    </row>
    <row r="164" spans="1:31" s="2" customFormat="1" ht="12" hidden="1" customHeight="1">
      <c r="A164" s="4"/>
      <c r="B164" s="35" t="s">
        <v>147</v>
      </c>
      <c r="C164" s="51" t="s">
        <v>148</v>
      </c>
      <c r="D164" s="84">
        <v>30864</v>
      </c>
      <c r="E164" s="109">
        <f t="shared" si="33"/>
        <v>124.73830982500101</v>
      </c>
      <c r="F164" s="87">
        <v>4607</v>
      </c>
      <c r="G164" s="109">
        <f t="shared" si="34"/>
        <v>115.31914893617021</v>
      </c>
      <c r="H164" s="94">
        <v>1361</v>
      </c>
      <c r="I164" s="109">
        <f t="shared" si="28"/>
        <v>92.774369461486032</v>
      </c>
      <c r="J164" s="87">
        <v>8991</v>
      </c>
      <c r="K164" s="109">
        <f t="shared" si="35"/>
        <v>77.222365369750065</v>
      </c>
      <c r="L164" s="87">
        <v>26</v>
      </c>
      <c r="M164" s="109">
        <f t="shared" si="41"/>
        <v>61.904761904761905</v>
      </c>
      <c r="N164" s="85">
        <f t="shared" si="32"/>
        <v>857</v>
      </c>
      <c r="O164" s="109">
        <f t="shared" si="42"/>
        <v>130.64024390243901</v>
      </c>
      <c r="P164" s="87">
        <v>8134</v>
      </c>
      <c r="Q164" s="109">
        <f t="shared" si="43"/>
        <v>74.032948029489404</v>
      </c>
      <c r="R164" s="87">
        <v>39855</v>
      </c>
      <c r="S164" s="109">
        <f t="shared" si="36"/>
        <v>109.53388665970427</v>
      </c>
      <c r="T164" s="87">
        <v>24572</v>
      </c>
      <c r="U164" s="109">
        <f t="shared" si="37"/>
        <v>114.06554637452419</v>
      </c>
      <c r="V164" s="87">
        <v>69</v>
      </c>
      <c r="W164" s="109">
        <f t="shared" si="38"/>
        <v>102.98507462686568</v>
      </c>
      <c r="X164" s="87">
        <f t="shared" si="30"/>
        <v>-24503</v>
      </c>
      <c r="Y164" s="109">
        <f t="shared" si="39"/>
        <v>114.10011641443538</v>
      </c>
      <c r="Z164" s="87">
        <f t="shared" si="31"/>
        <v>15352</v>
      </c>
      <c r="AA164" s="110">
        <f t="shared" si="40"/>
        <v>102.95754811883843</v>
      </c>
      <c r="AB164" s="1"/>
      <c r="AC164" s="71"/>
      <c r="AE164" s="71"/>
    </row>
    <row r="165" spans="1:31" s="2" customFormat="1" ht="12" hidden="1" customHeight="1">
      <c r="A165" s="4"/>
      <c r="B165" s="36" t="s">
        <v>133</v>
      </c>
      <c r="C165" s="50" t="s">
        <v>13</v>
      </c>
      <c r="D165" s="82">
        <v>31324</v>
      </c>
      <c r="E165" s="105">
        <f t="shared" si="33"/>
        <v>119.62117161842205</v>
      </c>
      <c r="F165" s="85">
        <v>5550</v>
      </c>
      <c r="G165" s="105">
        <f t="shared" ref="G165:G180" si="44">F165/F153*100</f>
        <v>127.67425810904072</v>
      </c>
      <c r="H165" s="92">
        <v>1669</v>
      </c>
      <c r="I165" s="105">
        <f t="shared" si="28"/>
        <v>99.641791044776113</v>
      </c>
      <c r="J165" s="85">
        <v>11243</v>
      </c>
      <c r="K165" s="105">
        <f t="shared" si="35"/>
        <v>93.434721183412279</v>
      </c>
      <c r="L165" s="85">
        <v>52</v>
      </c>
      <c r="M165" s="105">
        <f t="shared" si="41"/>
        <v>120.93023255813952</v>
      </c>
      <c r="N165" s="85">
        <f t="shared" si="32"/>
        <v>885</v>
      </c>
      <c r="O165" s="105">
        <f t="shared" si="42"/>
        <v>72.899505766062603</v>
      </c>
      <c r="P165" s="85">
        <v>10358</v>
      </c>
      <c r="Q165" s="105">
        <f t="shared" si="43"/>
        <v>95.738977724373783</v>
      </c>
      <c r="R165" s="85">
        <v>42567</v>
      </c>
      <c r="S165" s="105">
        <f t="shared" si="36"/>
        <v>111.37654046416702</v>
      </c>
      <c r="T165" s="85">
        <v>26127</v>
      </c>
      <c r="U165" s="105">
        <f t="shared" si="37"/>
        <v>116.29573577850975</v>
      </c>
      <c r="V165" s="85">
        <v>74</v>
      </c>
      <c r="W165" s="105">
        <f t="shared" si="38"/>
        <v>104.22535211267605</v>
      </c>
      <c r="X165" s="85">
        <f t="shared" si="30"/>
        <v>-26053</v>
      </c>
      <c r="Y165" s="105">
        <f t="shared" si="39"/>
        <v>116.33400312569771</v>
      </c>
      <c r="Z165" s="85">
        <f t="shared" si="31"/>
        <v>16514</v>
      </c>
      <c r="AA165" s="106">
        <f t="shared" si="40"/>
        <v>104.36046511627907</v>
      </c>
      <c r="AB165" s="70"/>
      <c r="AC165" s="71"/>
      <c r="AE165" s="71"/>
    </row>
    <row r="166" spans="1:31" s="2" customFormat="1" ht="12" hidden="1" customHeight="1">
      <c r="A166" s="4"/>
      <c r="B166" s="36" t="s">
        <v>134</v>
      </c>
      <c r="C166" s="50" t="s">
        <v>5</v>
      </c>
      <c r="D166" s="82">
        <v>32287</v>
      </c>
      <c r="E166" s="105">
        <f t="shared" si="33"/>
        <v>123.00278105832602</v>
      </c>
      <c r="F166" s="85">
        <v>5105</v>
      </c>
      <c r="G166" s="105">
        <f t="shared" si="44"/>
        <v>116.41961231470923</v>
      </c>
      <c r="H166" s="92">
        <v>1804</v>
      </c>
      <c r="I166" s="105">
        <f t="shared" si="28"/>
        <v>94.997367035281727</v>
      </c>
      <c r="J166" s="85">
        <v>11104</v>
      </c>
      <c r="K166" s="105">
        <f t="shared" si="35"/>
        <v>93.594066082265684</v>
      </c>
      <c r="L166" s="85">
        <v>53</v>
      </c>
      <c r="M166" s="105">
        <f t="shared" si="41"/>
        <v>123.25581395348837</v>
      </c>
      <c r="N166" s="85">
        <f t="shared" si="32"/>
        <v>465</v>
      </c>
      <c r="O166" s="105">
        <f t="shared" si="42"/>
        <v>78.282828282828291</v>
      </c>
      <c r="P166" s="85">
        <v>10639</v>
      </c>
      <c r="Q166" s="105">
        <f t="shared" si="43"/>
        <v>94.401064773735584</v>
      </c>
      <c r="R166" s="85">
        <v>43391</v>
      </c>
      <c r="S166" s="105">
        <f t="shared" si="36"/>
        <v>113.84829323327999</v>
      </c>
      <c r="T166" s="85">
        <v>27420</v>
      </c>
      <c r="U166" s="105">
        <f t="shared" si="37"/>
        <v>119.61785106661431</v>
      </c>
      <c r="V166" s="85">
        <v>62</v>
      </c>
      <c r="W166" s="105">
        <f t="shared" si="38"/>
        <v>91.17647058823529</v>
      </c>
      <c r="X166" s="85">
        <f t="shared" si="30"/>
        <v>-27358</v>
      </c>
      <c r="Y166" s="105">
        <f t="shared" si="39"/>
        <v>119.70247210676001</v>
      </c>
      <c r="Z166" s="85">
        <f t="shared" si="31"/>
        <v>16033</v>
      </c>
      <c r="AA166" s="106">
        <f t="shared" si="40"/>
        <v>105.0793026608992</v>
      </c>
      <c r="AB166" s="1"/>
      <c r="AC166" s="71"/>
      <c r="AE166" s="71"/>
    </row>
    <row r="167" spans="1:31" s="2" customFormat="1" ht="12" hidden="1" customHeight="1">
      <c r="A167" s="4"/>
      <c r="B167" s="36" t="s">
        <v>135</v>
      </c>
      <c r="C167" s="50" t="s">
        <v>136</v>
      </c>
      <c r="D167" s="82">
        <v>34451</v>
      </c>
      <c r="E167" s="105">
        <f t="shared" si="33"/>
        <v>127.13953574196407</v>
      </c>
      <c r="F167" s="85">
        <v>4840</v>
      </c>
      <c r="G167" s="105">
        <f t="shared" si="44"/>
        <v>105.37774874809493</v>
      </c>
      <c r="H167" s="92">
        <v>1207</v>
      </c>
      <c r="I167" s="105">
        <f t="shared" si="28"/>
        <v>94.003115264797515</v>
      </c>
      <c r="J167" s="85">
        <v>12171</v>
      </c>
      <c r="K167" s="105">
        <f t="shared" si="35"/>
        <v>91.787330316742072</v>
      </c>
      <c r="L167" s="85">
        <v>52</v>
      </c>
      <c r="M167" s="105">
        <f t="shared" si="41"/>
        <v>33.548387096774199</v>
      </c>
      <c r="N167" s="85">
        <f t="shared" si="32"/>
        <v>461</v>
      </c>
      <c r="O167" s="105">
        <f t="shared" si="42"/>
        <v>61.059602649006628</v>
      </c>
      <c r="P167" s="85">
        <v>11710</v>
      </c>
      <c r="Q167" s="105">
        <f t="shared" si="43"/>
        <v>93.642542982806873</v>
      </c>
      <c r="R167" s="85">
        <v>46622</v>
      </c>
      <c r="S167" s="105">
        <f t="shared" si="36"/>
        <v>115.52394875734073</v>
      </c>
      <c r="T167" s="85">
        <v>31005</v>
      </c>
      <c r="U167" s="105">
        <f t="shared" si="37"/>
        <v>124.48307704661342</v>
      </c>
      <c r="V167" s="85">
        <v>67</v>
      </c>
      <c r="W167" s="105">
        <f t="shared" si="38"/>
        <v>91.780821917808225</v>
      </c>
      <c r="X167" s="85">
        <f t="shared" si="30"/>
        <v>-30938</v>
      </c>
      <c r="Y167" s="105">
        <f t="shared" si="39"/>
        <v>124.57920592735765</v>
      </c>
      <c r="Z167" s="85">
        <f t="shared" si="31"/>
        <v>15684</v>
      </c>
      <c r="AA167" s="106">
        <f t="shared" si="40"/>
        <v>101.03717065000322</v>
      </c>
      <c r="AB167" s="1"/>
      <c r="AC167" s="71"/>
      <c r="AE167" s="71"/>
    </row>
    <row r="168" spans="1:31" s="2" customFormat="1" ht="12" hidden="1" customHeight="1">
      <c r="A168" s="4"/>
      <c r="B168" s="36" t="s">
        <v>137</v>
      </c>
      <c r="C168" s="50" t="s">
        <v>138</v>
      </c>
      <c r="D168" s="82">
        <v>35726</v>
      </c>
      <c r="E168" s="105">
        <f t="shared" si="33"/>
        <v>135.92816649545335</v>
      </c>
      <c r="F168" s="85">
        <v>6043</v>
      </c>
      <c r="G168" s="105">
        <f t="shared" si="44"/>
        <v>147.96767874632712</v>
      </c>
      <c r="H168" s="92">
        <v>870</v>
      </c>
      <c r="I168" s="105">
        <f t="shared" si="28"/>
        <v>91.386554621848731</v>
      </c>
      <c r="J168" s="85">
        <v>11940</v>
      </c>
      <c r="K168" s="105">
        <f t="shared" si="35"/>
        <v>90.052040123689565</v>
      </c>
      <c r="L168" s="85">
        <v>52</v>
      </c>
      <c r="M168" s="105">
        <f t="shared" si="41"/>
        <v>22.608695652173914</v>
      </c>
      <c r="N168" s="85">
        <f t="shared" si="32"/>
        <v>460</v>
      </c>
      <c r="O168" s="105">
        <f t="shared" si="42"/>
        <v>54.437869822485204</v>
      </c>
      <c r="P168" s="85">
        <v>11480</v>
      </c>
      <c r="Q168" s="105">
        <f t="shared" si="43"/>
        <v>92.476236507169332</v>
      </c>
      <c r="R168" s="85">
        <v>47666</v>
      </c>
      <c r="S168" s="105">
        <f t="shared" si="36"/>
        <v>120.5452430327247</v>
      </c>
      <c r="T168" s="85">
        <v>31944</v>
      </c>
      <c r="U168" s="105">
        <f t="shared" si="37"/>
        <v>132.08186892702088</v>
      </c>
      <c r="V168" s="85">
        <v>69</v>
      </c>
      <c r="W168" s="105">
        <f t="shared" si="38"/>
        <v>64.485981308411212</v>
      </c>
      <c r="X168" s="85">
        <f t="shared" si="30"/>
        <v>-31875</v>
      </c>
      <c r="Y168" s="105">
        <f t="shared" si="39"/>
        <v>132.38225766259657</v>
      </c>
      <c r="Z168" s="85">
        <f t="shared" si="31"/>
        <v>15791</v>
      </c>
      <c r="AA168" s="106">
        <f t="shared" si="40"/>
        <v>102.11458872219347</v>
      </c>
      <c r="AB168" s="1"/>
      <c r="AC168" s="71"/>
      <c r="AE168" s="71"/>
    </row>
    <row r="169" spans="1:31" s="2" customFormat="1" ht="12" hidden="1" customHeight="1">
      <c r="A169" s="4"/>
      <c r="B169" s="36" t="s">
        <v>139</v>
      </c>
      <c r="C169" s="50" t="s">
        <v>8</v>
      </c>
      <c r="D169" s="82">
        <v>34656</v>
      </c>
      <c r="E169" s="105">
        <f t="shared" si="33"/>
        <v>115.49690061987603</v>
      </c>
      <c r="F169" s="85">
        <v>5563</v>
      </c>
      <c r="G169" s="105">
        <f t="shared" si="44"/>
        <v>113.6233660130719</v>
      </c>
      <c r="H169" s="92">
        <v>1585</v>
      </c>
      <c r="I169" s="105">
        <f t="shared" si="28"/>
        <v>92.312172393709957</v>
      </c>
      <c r="J169" s="85">
        <v>11577</v>
      </c>
      <c r="K169" s="105">
        <f t="shared" si="35"/>
        <v>88.353812104098296</v>
      </c>
      <c r="L169" s="85">
        <v>26</v>
      </c>
      <c r="M169" s="105">
        <f t="shared" si="41"/>
        <v>100</v>
      </c>
      <c r="N169" s="85">
        <f t="shared" si="32"/>
        <v>431</v>
      </c>
      <c r="O169" s="105">
        <f t="shared" si="42"/>
        <v>66.71826625386997</v>
      </c>
      <c r="P169" s="85">
        <v>11146</v>
      </c>
      <c r="Q169" s="105">
        <f t="shared" si="43"/>
        <v>89.475796740788311</v>
      </c>
      <c r="R169" s="85">
        <v>46233</v>
      </c>
      <c r="S169" s="105">
        <f t="shared" si="36"/>
        <v>107.24674661903546</v>
      </c>
      <c r="T169" s="85">
        <v>31705</v>
      </c>
      <c r="U169" s="105">
        <f t="shared" si="37"/>
        <v>120.01287001287002</v>
      </c>
      <c r="V169" s="85">
        <v>71</v>
      </c>
      <c r="W169" s="105">
        <f t="shared" si="38"/>
        <v>93.421052631578945</v>
      </c>
      <c r="X169" s="85">
        <f t="shared" si="30"/>
        <v>-31634</v>
      </c>
      <c r="Y169" s="105">
        <f t="shared" si="39"/>
        <v>120.08959076759547</v>
      </c>
      <c r="Z169" s="85">
        <f t="shared" si="31"/>
        <v>14599</v>
      </c>
      <c r="AA169" s="106">
        <f t="shared" si="40"/>
        <v>87.069839565813794</v>
      </c>
      <c r="AB169" s="1"/>
      <c r="AC169" s="71"/>
      <c r="AE169" s="71"/>
    </row>
    <row r="170" spans="1:31" s="2" customFormat="1" ht="12" hidden="1" customHeight="1">
      <c r="A170" s="4"/>
      <c r="B170" s="36" t="s">
        <v>140</v>
      </c>
      <c r="C170" s="50" t="s">
        <v>9</v>
      </c>
      <c r="D170" s="82">
        <v>34332</v>
      </c>
      <c r="E170" s="105">
        <f t="shared" si="33"/>
        <v>122.94800171895145</v>
      </c>
      <c r="F170" s="85">
        <v>5772</v>
      </c>
      <c r="G170" s="105">
        <f t="shared" si="44"/>
        <v>113.77882909520993</v>
      </c>
      <c r="H170" s="92">
        <v>1777</v>
      </c>
      <c r="I170" s="105">
        <f t="shared" si="28"/>
        <v>100.50904977375565</v>
      </c>
      <c r="J170" s="85">
        <v>11518</v>
      </c>
      <c r="K170" s="105">
        <f t="shared" si="35"/>
        <v>89.949238578680195</v>
      </c>
      <c r="L170" s="85">
        <v>43</v>
      </c>
      <c r="M170" s="105">
        <f t="shared" si="41"/>
        <v>47.777777777777779</v>
      </c>
      <c r="N170" s="85">
        <f t="shared" si="32"/>
        <v>442</v>
      </c>
      <c r="O170" s="105">
        <f t="shared" si="42"/>
        <v>66.767371601208453</v>
      </c>
      <c r="P170" s="85">
        <v>11076</v>
      </c>
      <c r="Q170" s="105">
        <f t="shared" si="43"/>
        <v>91.213044552417031</v>
      </c>
      <c r="R170" s="85">
        <v>45850</v>
      </c>
      <c r="S170" s="105">
        <f t="shared" si="36"/>
        <v>112.57335068378795</v>
      </c>
      <c r="T170" s="85">
        <v>31180</v>
      </c>
      <c r="U170" s="105">
        <f t="shared" si="37"/>
        <v>128.72595161423499</v>
      </c>
      <c r="V170" s="85">
        <v>76</v>
      </c>
      <c r="W170" s="105">
        <f t="shared" si="38"/>
        <v>107.04225352112675</v>
      </c>
      <c r="X170" s="85">
        <f t="shared" si="30"/>
        <v>-31104</v>
      </c>
      <c r="Y170" s="105">
        <f t="shared" si="39"/>
        <v>128.78969814914495</v>
      </c>
      <c r="Z170" s="85">
        <f t="shared" si="31"/>
        <v>14746</v>
      </c>
      <c r="AA170" s="106">
        <f t="shared" si="40"/>
        <v>88.949209796115341</v>
      </c>
      <c r="AB170" s="1"/>
      <c r="AC170" s="71"/>
      <c r="AE170" s="71"/>
    </row>
    <row r="171" spans="1:31" s="2" customFormat="1" ht="12" hidden="1" customHeight="1">
      <c r="A171" s="4"/>
      <c r="B171" s="36" t="s">
        <v>61</v>
      </c>
      <c r="C171" s="50" t="s">
        <v>10</v>
      </c>
      <c r="D171" s="82">
        <v>33079</v>
      </c>
      <c r="E171" s="105">
        <f t="shared" si="33"/>
        <v>120.73949702522174</v>
      </c>
      <c r="F171" s="85">
        <v>5832</v>
      </c>
      <c r="G171" s="105">
        <f t="shared" si="44"/>
        <v>108.04001482030381</v>
      </c>
      <c r="H171" s="92">
        <v>1758</v>
      </c>
      <c r="I171" s="105">
        <f t="shared" si="28"/>
        <v>96.966354109211252</v>
      </c>
      <c r="J171" s="85">
        <v>10867</v>
      </c>
      <c r="K171" s="105">
        <f t="shared" si="35"/>
        <v>90.656544589972469</v>
      </c>
      <c r="L171" s="85">
        <v>60</v>
      </c>
      <c r="M171" s="105">
        <f t="shared" si="41"/>
        <v>136.36363636363635</v>
      </c>
      <c r="N171" s="85">
        <f t="shared" si="32"/>
        <v>449</v>
      </c>
      <c r="O171" s="105">
        <f t="shared" si="42"/>
        <v>73.727422003284076</v>
      </c>
      <c r="P171" s="85">
        <v>10418</v>
      </c>
      <c r="Q171" s="105">
        <f t="shared" si="43"/>
        <v>91.562664791703284</v>
      </c>
      <c r="R171" s="85">
        <v>43946</v>
      </c>
      <c r="S171" s="105">
        <f t="shared" si="36"/>
        <v>111.5833841153768</v>
      </c>
      <c r="T171" s="85">
        <v>29430</v>
      </c>
      <c r="U171" s="105">
        <f t="shared" si="37"/>
        <v>125.83914140334373</v>
      </c>
      <c r="V171" s="85">
        <v>69</v>
      </c>
      <c r="W171" s="105">
        <f t="shared" si="38"/>
        <v>98.571428571428584</v>
      </c>
      <c r="X171" s="85">
        <f t="shared" si="30"/>
        <v>-29361</v>
      </c>
      <c r="Y171" s="105">
        <f t="shared" si="39"/>
        <v>125.92100184414805</v>
      </c>
      <c r="Z171" s="85">
        <f t="shared" si="31"/>
        <v>14585</v>
      </c>
      <c r="AA171" s="106">
        <f t="shared" si="40"/>
        <v>90.776124976660228</v>
      </c>
      <c r="AB171" s="1"/>
      <c r="AC171" s="71"/>
      <c r="AE171" s="71"/>
    </row>
    <row r="172" spans="1:31" s="2" customFormat="1" ht="12" hidden="1" customHeight="1">
      <c r="A172" s="4"/>
      <c r="B172" s="36" t="s">
        <v>125</v>
      </c>
      <c r="C172" s="50" t="s">
        <v>11</v>
      </c>
      <c r="D172" s="82">
        <v>31464</v>
      </c>
      <c r="E172" s="105">
        <f t="shared" si="33"/>
        <v>125.3995456538201</v>
      </c>
      <c r="F172" s="85">
        <v>5373</v>
      </c>
      <c r="G172" s="105">
        <f t="shared" si="44"/>
        <v>130.31772980839196</v>
      </c>
      <c r="H172" s="92">
        <v>1267</v>
      </c>
      <c r="I172" s="105">
        <f t="shared" si="28"/>
        <v>91.21670266378689</v>
      </c>
      <c r="J172" s="85">
        <v>10892</v>
      </c>
      <c r="K172" s="105">
        <f t="shared" si="35"/>
        <v>91.644930584770719</v>
      </c>
      <c r="L172" s="85">
        <v>43</v>
      </c>
      <c r="M172" s="105">
        <f t="shared" si="41"/>
        <v>82.692307692307693</v>
      </c>
      <c r="N172" s="85">
        <f t="shared" si="32"/>
        <v>448</v>
      </c>
      <c r="O172" s="105">
        <f t="shared" si="42"/>
        <v>70.774091627172197</v>
      </c>
      <c r="P172" s="85">
        <v>10444</v>
      </c>
      <c r="Q172" s="105">
        <f t="shared" si="43"/>
        <v>92.819054390330606</v>
      </c>
      <c r="R172" s="85">
        <v>42356</v>
      </c>
      <c r="S172" s="105">
        <f t="shared" si="36"/>
        <v>114.54997836434444</v>
      </c>
      <c r="T172" s="85">
        <v>28192</v>
      </c>
      <c r="U172" s="105">
        <f t="shared" si="37"/>
        <v>129.85720865960386</v>
      </c>
      <c r="V172" s="85">
        <v>72</v>
      </c>
      <c r="W172" s="105">
        <f t="shared" si="38"/>
        <v>98.630136986301366</v>
      </c>
      <c r="X172" s="85">
        <f t="shared" si="30"/>
        <v>-28120</v>
      </c>
      <c r="Y172" s="105">
        <f t="shared" si="39"/>
        <v>129.96256412626519</v>
      </c>
      <c r="Z172" s="85">
        <f t="shared" si="31"/>
        <v>14236</v>
      </c>
      <c r="AA172" s="106">
        <f t="shared" si="40"/>
        <v>92.809179216376563</v>
      </c>
      <c r="AB172" s="1"/>
      <c r="AC172" s="71"/>
      <c r="AE172" s="71"/>
    </row>
    <row r="173" spans="1:31" s="2" customFormat="1" ht="12" hidden="1" customHeight="1">
      <c r="A173" s="4"/>
      <c r="B173" s="36" t="s">
        <v>149</v>
      </c>
      <c r="C173" s="50" t="s">
        <v>150</v>
      </c>
      <c r="D173" s="82">
        <v>31112</v>
      </c>
      <c r="E173" s="105">
        <f t="shared" si="33"/>
        <v>131.95351598948173</v>
      </c>
      <c r="F173" s="85">
        <v>4718</v>
      </c>
      <c r="G173" s="105">
        <f t="shared" si="44"/>
        <v>129.93665656843845</v>
      </c>
      <c r="H173" s="100">
        <v>1035</v>
      </c>
      <c r="I173" s="105">
        <f t="shared" si="28"/>
        <v>109.06217070600633</v>
      </c>
      <c r="J173" s="85">
        <v>10266</v>
      </c>
      <c r="K173" s="105">
        <f t="shared" si="35"/>
        <v>86.985256736146425</v>
      </c>
      <c r="L173" s="85">
        <v>52</v>
      </c>
      <c r="M173" s="105">
        <f t="shared" si="41"/>
        <v>200</v>
      </c>
      <c r="N173" s="85">
        <f t="shared" si="32"/>
        <v>467</v>
      </c>
      <c r="O173" s="105">
        <f t="shared" si="42"/>
        <v>80.935875216637783</v>
      </c>
      <c r="P173" s="85">
        <v>9799</v>
      </c>
      <c r="Q173" s="105">
        <f t="shared" si="43"/>
        <v>87.29621380846325</v>
      </c>
      <c r="R173" s="85">
        <v>41378</v>
      </c>
      <c r="S173" s="105">
        <f t="shared" si="36"/>
        <v>116.95308083663087</v>
      </c>
      <c r="T173" s="85">
        <v>27804</v>
      </c>
      <c r="U173" s="105">
        <f t="shared" si="37"/>
        <v>131.19426225640544</v>
      </c>
      <c r="V173" s="85">
        <v>70</v>
      </c>
      <c r="W173" s="105">
        <f t="shared" si="38"/>
        <v>104.4776119402985</v>
      </c>
      <c r="X173" s="85">
        <f t="shared" si="30"/>
        <v>-27734</v>
      </c>
      <c r="Y173" s="105">
        <f t="shared" si="39"/>
        <v>131.27899271040425</v>
      </c>
      <c r="Z173" s="85">
        <f t="shared" si="31"/>
        <v>13644</v>
      </c>
      <c r="AA173" s="106">
        <f t="shared" si="40"/>
        <v>95.720499508909782</v>
      </c>
      <c r="AB173" s="1"/>
      <c r="AC173" s="71"/>
      <c r="AD173" s="71"/>
      <c r="AE173" s="73"/>
    </row>
    <row r="174" spans="1:31" s="2" customFormat="1" ht="12" hidden="1" customHeight="1">
      <c r="A174" s="4"/>
      <c r="B174" s="36" t="s">
        <v>128</v>
      </c>
      <c r="C174" s="50" t="s">
        <v>129</v>
      </c>
      <c r="D174" s="82">
        <v>31059</v>
      </c>
      <c r="E174" s="105">
        <f t="shared" si="33"/>
        <v>131.94698160499595</v>
      </c>
      <c r="F174" s="85">
        <v>5426</v>
      </c>
      <c r="G174" s="105">
        <f t="shared" si="44"/>
        <v>147.64625850340136</v>
      </c>
      <c r="H174" s="100">
        <v>1794</v>
      </c>
      <c r="I174" s="105">
        <f t="shared" si="28"/>
        <v>108.13743218806511</v>
      </c>
      <c r="J174" s="85">
        <v>9878</v>
      </c>
      <c r="K174" s="105">
        <f t="shared" si="35"/>
        <v>87.976487353045954</v>
      </c>
      <c r="L174" s="85">
        <v>43</v>
      </c>
      <c r="M174" s="105">
        <f t="shared" si="41"/>
        <v>100</v>
      </c>
      <c r="N174" s="85">
        <f t="shared" si="32"/>
        <v>439</v>
      </c>
      <c r="O174" s="105">
        <f t="shared" si="42"/>
        <v>82.986767485822313</v>
      </c>
      <c r="P174" s="85">
        <v>9439</v>
      </c>
      <c r="Q174" s="105">
        <f t="shared" si="43"/>
        <v>88.22319842975979</v>
      </c>
      <c r="R174" s="85">
        <v>40937</v>
      </c>
      <c r="S174" s="105">
        <f t="shared" si="36"/>
        <v>117.74671383783473</v>
      </c>
      <c r="T174" s="85">
        <v>26487</v>
      </c>
      <c r="U174" s="105">
        <f t="shared" si="37"/>
        <v>131.28624535315984</v>
      </c>
      <c r="V174" s="85">
        <v>65</v>
      </c>
      <c r="W174" s="105">
        <f t="shared" si="38"/>
        <v>104.83870967741935</v>
      </c>
      <c r="X174" s="85">
        <f t="shared" si="30"/>
        <v>-26422</v>
      </c>
      <c r="Y174" s="105">
        <f t="shared" si="39"/>
        <v>131.36777208770448</v>
      </c>
      <c r="Z174" s="85">
        <f t="shared" si="31"/>
        <v>14515</v>
      </c>
      <c r="AA174" s="106">
        <f t="shared" si="40"/>
        <v>99.051453528046949</v>
      </c>
      <c r="AB174" s="1"/>
      <c r="AC174" s="71"/>
      <c r="AD174" s="71"/>
      <c r="AE174" s="73"/>
    </row>
    <row r="175" spans="1:31" s="2" customFormat="1" ht="12" hidden="1" customHeight="1">
      <c r="A175" s="4"/>
      <c r="B175" s="37" t="s">
        <v>130</v>
      </c>
      <c r="C175" s="52" t="s">
        <v>15</v>
      </c>
      <c r="D175" s="83">
        <v>32414</v>
      </c>
      <c r="E175" s="107">
        <f t="shared" si="33"/>
        <v>124.70760233918128</v>
      </c>
      <c r="F175" s="98">
        <v>6044</v>
      </c>
      <c r="G175" s="105">
        <f t="shared" si="44"/>
        <v>171.46099290780143</v>
      </c>
      <c r="H175" s="124">
        <v>1045</v>
      </c>
      <c r="I175" s="107">
        <f t="shared" si="28"/>
        <v>89.622641509433961</v>
      </c>
      <c r="J175" s="99">
        <v>10409</v>
      </c>
      <c r="K175" s="107">
        <f t="shared" si="35"/>
        <v>102.75419545903257</v>
      </c>
      <c r="L175" s="98">
        <v>44</v>
      </c>
      <c r="M175" s="107">
        <f t="shared" si="41"/>
        <v>84.615384615384613</v>
      </c>
      <c r="N175" s="85">
        <f t="shared" si="32"/>
        <v>110</v>
      </c>
      <c r="O175" s="107">
        <f t="shared" si="42"/>
        <v>12.585812356979407</v>
      </c>
      <c r="P175" s="96">
        <v>10299</v>
      </c>
      <c r="Q175" s="107">
        <f t="shared" si="43"/>
        <v>111.26836646499567</v>
      </c>
      <c r="R175" s="99">
        <v>42823</v>
      </c>
      <c r="S175" s="107">
        <f t="shared" si="36"/>
        <v>118.55102153812081</v>
      </c>
      <c r="T175" s="86">
        <v>28260</v>
      </c>
      <c r="U175" s="107">
        <f t="shared" si="37"/>
        <v>136.29129491198458</v>
      </c>
      <c r="V175" s="86">
        <v>70</v>
      </c>
      <c r="W175" s="107">
        <f t="shared" si="38"/>
        <v>140</v>
      </c>
      <c r="X175" s="86">
        <f t="shared" si="30"/>
        <v>-28190</v>
      </c>
      <c r="Y175" s="107">
        <f t="shared" si="39"/>
        <v>136.28233019095964</v>
      </c>
      <c r="Z175" s="86">
        <f t="shared" si="31"/>
        <v>14633</v>
      </c>
      <c r="AA175" s="108">
        <f t="shared" si="40"/>
        <v>94.791734145235466</v>
      </c>
      <c r="AB175" s="1"/>
      <c r="AC175" s="71"/>
      <c r="AD175" s="71"/>
      <c r="AE175" s="73"/>
    </row>
    <row r="176" spans="1:31" s="2" customFormat="1" ht="12" hidden="1" customHeight="1">
      <c r="A176" s="4"/>
      <c r="B176" s="35" t="s">
        <v>151</v>
      </c>
      <c r="C176" s="50" t="s">
        <v>152</v>
      </c>
      <c r="D176" s="84">
        <v>31986</v>
      </c>
      <c r="E176" s="109">
        <f t="shared" si="33"/>
        <v>103.63530326594091</v>
      </c>
      <c r="F176" s="87">
        <v>5812</v>
      </c>
      <c r="G176" s="109">
        <f t="shared" si="44"/>
        <v>126.15584979379206</v>
      </c>
      <c r="H176" s="100">
        <v>1366</v>
      </c>
      <c r="I176" s="109">
        <f t="shared" si="28"/>
        <v>100.36737692872887</v>
      </c>
      <c r="J176" s="87">
        <v>10114</v>
      </c>
      <c r="K176" s="109">
        <f t="shared" si="35"/>
        <v>112.4902680458236</v>
      </c>
      <c r="L176" s="87">
        <v>52</v>
      </c>
      <c r="M176" s="109">
        <f t="shared" si="41"/>
        <v>200</v>
      </c>
      <c r="N176" s="87">
        <f t="shared" si="32"/>
        <v>112</v>
      </c>
      <c r="O176" s="109">
        <f t="shared" si="42"/>
        <v>13.068844807467912</v>
      </c>
      <c r="P176" s="87">
        <v>10002</v>
      </c>
      <c r="Q176" s="109">
        <f t="shared" si="43"/>
        <v>122.9653307105975</v>
      </c>
      <c r="R176" s="87">
        <v>42100</v>
      </c>
      <c r="S176" s="109">
        <f t="shared" si="36"/>
        <v>105.63291933258061</v>
      </c>
      <c r="T176" s="87">
        <v>27977</v>
      </c>
      <c r="U176" s="109">
        <f t="shared" si="37"/>
        <v>113.8572358782354</v>
      </c>
      <c r="V176" s="87">
        <v>75</v>
      </c>
      <c r="W176" s="109">
        <f t="shared" si="38"/>
        <v>108.69565217391303</v>
      </c>
      <c r="X176" s="87">
        <f t="shared" si="30"/>
        <v>-27902</v>
      </c>
      <c r="Y176" s="109">
        <f t="shared" si="39"/>
        <v>113.87177080357506</v>
      </c>
      <c r="Z176" s="87">
        <f t="shared" si="31"/>
        <v>14198</v>
      </c>
      <c r="AA176" s="110">
        <f t="shared" si="40"/>
        <v>92.483064095883265</v>
      </c>
      <c r="AB176" s="1"/>
      <c r="AC176" s="71"/>
      <c r="AD176" s="71"/>
      <c r="AE176" s="73"/>
    </row>
    <row r="177" spans="1:31" s="2" customFormat="1" ht="12" hidden="1" customHeight="1">
      <c r="A177" s="4"/>
      <c r="B177" s="36" t="s">
        <v>133</v>
      </c>
      <c r="C177" s="50" t="s">
        <v>13</v>
      </c>
      <c r="D177" s="82">
        <v>33589</v>
      </c>
      <c r="E177" s="105">
        <f t="shared" si="33"/>
        <v>107.23087728259482</v>
      </c>
      <c r="F177" s="85">
        <v>5874</v>
      </c>
      <c r="G177" s="105">
        <f t="shared" si="44"/>
        <v>105.83783783783784</v>
      </c>
      <c r="H177" s="100">
        <v>1738</v>
      </c>
      <c r="I177" s="105">
        <f t="shared" si="28"/>
        <v>104.13421210305572</v>
      </c>
      <c r="J177" s="85">
        <v>10835</v>
      </c>
      <c r="K177" s="105">
        <f t="shared" si="35"/>
        <v>96.371075335764473</v>
      </c>
      <c r="L177" s="85">
        <v>77</v>
      </c>
      <c r="M177" s="105">
        <f t="shared" si="41"/>
        <v>148.07692307692309</v>
      </c>
      <c r="N177" s="85">
        <f t="shared" si="32"/>
        <v>125</v>
      </c>
      <c r="O177" s="105">
        <f t="shared" si="42"/>
        <v>14.124293785310735</v>
      </c>
      <c r="P177" s="85">
        <v>10710</v>
      </c>
      <c r="Q177" s="105">
        <f t="shared" si="43"/>
        <v>103.39833944776984</v>
      </c>
      <c r="R177" s="85">
        <v>44424</v>
      </c>
      <c r="S177" s="105">
        <f t="shared" si="36"/>
        <v>104.36253435760096</v>
      </c>
      <c r="T177" s="85">
        <v>29520</v>
      </c>
      <c r="U177" s="105">
        <f t="shared" si="37"/>
        <v>112.98656562177058</v>
      </c>
      <c r="V177" s="85">
        <v>79</v>
      </c>
      <c r="W177" s="105">
        <f t="shared" si="38"/>
        <v>106.75675675675676</v>
      </c>
      <c r="X177" s="85">
        <f t="shared" si="30"/>
        <v>-29441</v>
      </c>
      <c r="Y177" s="105">
        <f t="shared" si="39"/>
        <v>113.00426054581045</v>
      </c>
      <c r="Z177" s="85">
        <f t="shared" si="31"/>
        <v>14983</v>
      </c>
      <c r="AA177" s="106">
        <f t="shared" si="40"/>
        <v>90.729078357757061</v>
      </c>
      <c r="AB177" s="70"/>
      <c r="AC177" s="71"/>
      <c r="AD177" s="71"/>
      <c r="AE177" s="73"/>
    </row>
    <row r="178" spans="1:31" s="2" customFormat="1" ht="12" hidden="1" customHeight="1">
      <c r="A178" s="4"/>
      <c r="B178" s="36" t="s">
        <v>134</v>
      </c>
      <c r="C178" s="50" t="s">
        <v>5</v>
      </c>
      <c r="D178" s="82">
        <v>32888</v>
      </c>
      <c r="E178" s="105">
        <f t="shared" si="33"/>
        <v>101.86143029702357</v>
      </c>
      <c r="F178" s="85">
        <v>5345</v>
      </c>
      <c r="G178" s="105">
        <f t="shared" si="44"/>
        <v>104.70127326150833</v>
      </c>
      <c r="H178" s="100">
        <v>1710</v>
      </c>
      <c r="I178" s="105">
        <f t="shared" si="28"/>
        <v>94.789356984478928</v>
      </c>
      <c r="J178" s="85">
        <v>10732</v>
      </c>
      <c r="K178" s="105">
        <f t="shared" si="35"/>
        <v>96.649855907780974</v>
      </c>
      <c r="L178" s="85">
        <v>64</v>
      </c>
      <c r="M178" s="105">
        <f t="shared" si="41"/>
        <v>120.75471698113208</v>
      </c>
      <c r="N178" s="85">
        <f t="shared" si="32"/>
        <v>111</v>
      </c>
      <c r="O178" s="105">
        <f t="shared" si="42"/>
        <v>23.870967741935484</v>
      </c>
      <c r="P178" s="85">
        <v>10621</v>
      </c>
      <c r="Q178" s="105">
        <f t="shared" si="43"/>
        <v>99.830811166463022</v>
      </c>
      <c r="R178" s="85">
        <v>43620</v>
      </c>
      <c r="S178" s="105">
        <f t="shared" si="36"/>
        <v>100.52775921273998</v>
      </c>
      <c r="T178" s="85">
        <v>28936</v>
      </c>
      <c r="U178" s="105">
        <f t="shared" si="37"/>
        <v>105.52881108679794</v>
      </c>
      <c r="V178" s="85">
        <v>69</v>
      </c>
      <c r="W178" s="105">
        <f t="shared" si="38"/>
        <v>111.29032258064515</v>
      </c>
      <c r="X178" s="85">
        <f t="shared" si="30"/>
        <v>-28867</v>
      </c>
      <c r="Y178" s="105">
        <f t="shared" si="39"/>
        <v>105.51575407559032</v>
      </c>
      <c r="Z178" s="85">
        <f t="shared" si="31"/>
        <v>14753</v>
      </c>
      <c r="AA178" s="106">
        <f t="shared" si="40"/>
        <v>92.016466038794988</v>
      </c>
      <c r="AB178" s="1"/>
      <c r="AC178" s="71"/>
      <c r="AD178" s="71"/>
      <c r="AE178" s="73"/>
    </row>
    <row r="179" spans="1:31" s="2" customFormat="1" ht="12" hidden="1" customHeight="1">
      <c r="A179" s="4"/>
      <c r="B179" s="36" t="s">
        <v>135</v>
      </c>
      <c r="C179" s="50" t="s">
        <v>136</v>
      </c>
      <c r="D179" s="82">
        <v>33917</v>
      </c>
      <c r="E179" s="105">
        <f t="shared" si="33"/>
        <v>98.449972424603061</v>
      </c>
      <c r="F179" s="85">
        <v>5726</v>
      </c>
      <c r="G179" s="105">
        <f t="shared" si="44"/>
        <v>118.30578512396694</v>
      </c>
      <c r="H179" s="100">
        <v>1345</v>
      </c>
      <c r="I179" s="105">
        <f t="shared" si="28"/>
        <v>111.43330571665287</v>
      </c>
      <c r="J179" s="85">
        <v>10904</v>
      </c>
      <c r="K179" s="105">
        <f t="shared" si="35"/>
        <v>89.590009037876911</v>
      </c>
      <c r="L179" s="85">
        <v>56</v>
      </c>
      <c r="M179" s="105">
        <f t="shared" si="41"/>
        <v>107.69230769230769</v>
      </c>
      <c r="N179" s="85">
        <f t="shared" si="32"/>
        <v>128</v>
      </c>
      <c r="O179" s="105">
        <f t="shared" si="42"/>
        <v>27.765726681127983</v>
      </c>
      <c r="P179" s="85">
        <v>10776</v>
      </c>
      <c r="Q179" s="105">
        <f t="shared" si="43"/>
        <v>92.023911187019635</v>
      </c>
      <c r="R179" s="85">
        <v>44821</v>
      </c>
      <c r="S179" s="105">
        <f t="shared" si="36"/>
        <v>96.137016858993604</v>
      </c>
      <c r="T179" s="85">
        <v>30477</v>
      </c>
      <c r="U179" s="105">
        <f t="shared" si="37"/>
        <v>98.297048863086602</v>
      </c>
      <c r="V179" s="85">
        <v>79</v>
      </c>
      <c r="W179" s="105">
        <f t="shared" si="38"/>
        <v>117.91044776119404</v>
      </c>
      <c r="X179" s="85">
        <f t="shared" si="30"/>
        <v>-30398</v>
      </c>
      <c r="Y179" s="105">
        <f t="shared" si="39"/>
        <v>98.254573663455943</v>
      </c>
      <c r="Z179" s="85">
        <f t="shared" si="31"/>
        <v>14423</v>
      </c>
      <c r="AA179" s="106">
        <f t="shared" si="40"/>
        <v>91.95995919408314</v>
      </c>
      <c r="AB179" s="1"/>
      <c r="AC179" s="71"/>
      <c r="AD179" s="71"/>
      <c r="AE179" s="73"/>
    </row>
    <row r="180" spans="1:31" s="2" customFormat="1" ht="12" hidden="1" customHeight="1">
      <c r="A180" s="4"/>
      <c r="B180" s="36" t="s">
        <v>137</v>
      </c>
      <c r="C180" s="50" t="s">
        <v>138</v>
      </c>
      <c r="D180" s="82">
        <v>33886</v>
      </c>
      <c r="E180" s="105">
        <f t="shared" si="33"/>
        <v>94.849689301908981</v>
      </c>
      <c r="F180" s="85">
        <v>5970</v>
      </c>
      <c r="G180" s="105">
        <f t="shared" si="44"/>
        <v>98.791990733079587</v>
      </c>
      <c r="H180" s="100">
        <v>767</v>
      </c>
      <c r="I180" s="105">
        <f t="shared" si="28"/>
        <v>88.160919540229884</v>
      </c>
      <c r="J180" s="85">
        <v>11199</v>
      </c>
      <c r="K180" s="105">
        <f t="shared" si="35"/>
        <v>93.793969849246224</v>
      </c>
      <c r="L180" s="85">
        <v>52</v>
      </c>
      <c r="M180" s="105">
        <f t="shared" si="41"/>
        <v>100</v>
      </c>
      <c r="N180" s="85">
        <f t="shared" si="32"/>
        <v>194</v>
      </c>
      <c r="O180" s="105">
        <f t="shared" si="42"/>
        <v>42.173913043478265</v>
      </c>
      <c r="P180" s="85">
        <v>11005</v>
      </c>
      <c r="Q180" s="105">
        <f t="shared" si="43"/>
        <v>95.862369337979089</v>
      </c>
      <c r="R180" s="85">
        <v>45085</v>
      </c>
      <c r="S180" s="105">
        <f t="shared" si="36"/>
        <v>94.585238954390974</v>
      </c>
      <c r="T180" s="85">
        <v>30875</v>
      </c>
      <c r="U180" s="105">
        <f t="shared" si="37"/>
        <v>96.653518657650892</v>
      </c>
      <c r="V180" s="85">
        <v>71</v>
      </c>
      <c r="W180" s="105">
        <f t="shared" si="38"/>
        <v>102.89855072463767</v>
      </c>
      <c r="X180" s="85">
        <f t="shared" si="30"/>
        <v>-30804</v>
      </c>
      <c r="Y180" s="105">
        <f t="shared" si="39"/>
        <v>96.64</v>
      </c>
      <c r="Z180" s="85">
        <f t="shared" si="31"/>
        <v>14281</v>
      </c>
      <c r="AA180" s="106">
        <f t="shared" si="40"/>
        <v>90.43759103286682</v>
      </c>
      <c r="AB180" s="1"/>
      <c r="AC180" s="71"/>
      <c r="AD180" s="71"/>
      <c r="AE180" s="73"/>
    </row>
    <row r="181" spans="1:31" s="2" customFormat="1" ht="12" hidden="1" customHeight="1">
      <c r="A181" s="4"/>
      <c r="B181" s="36" t="s">
        <v>139</v>
      </c>
      <c r="C181" s="50" t="s">
        <v>8</v>
      </c>
      <c r="D181" s="82">
        <v>34657</v>
      </c>
      <c r="E181" s="105">
        <f t="shared" si="33"/>
        <v>100.00288550323175</v>
      </c>
      <c r="F181" s="85">
        <v>5872</v>
      </c>
      <c r="G181" s="105">
        <f t="shared" ref="G181:G196" si="45">F181/F169*100</f>
        <v>105.55455689376237</v>
      </c>
      <c r="H181" s="100">
        <v>1688</v>
      </c>
      <c r="I181" s="105">
        <f t="shared" si="28"/>
        <v>106.49842271293375</v>
      </c>
      <c r="J181" s="85">
        <v>10858</v>
      </c>
      <c r="K181" s="105">
        <f t="shared" si="35"/>
        <v>93.789410037142602</v>
      </c>
      <c r="L181" s="85">
        <v>90</v>
      </c>
      <c r="M181" s="105">
        <f t="shared" si="41"/>
        <v>346.15384615384619</v>
      </c>
      <c r="N181" s="85">
        <f t="shared" si="32"/>
        <v>241</v>
      </c>
      <c r="O181" s="105">
        <f t="shared" si="42"/>
        <v>55.916473317865432</v>
      </c>
      <c r="P181" s="85">
        <v>10617</v>
      </c>
      <c r="Q181" s="105">
        <f t="shared" si="43"/>
        <v>95.253902745379506</v>
      </c>
      <c r="R181" s="85">
        <v>45515</v>
      </c>
      <c r="S181" s="105">
        <f t="shared" si="36"/>
        <v>98.44699673393464</v>
      </c>
      <c r="T181" s="85">
        <v>30794</v>
      </c>
      <c r="U181" s="105">
        <f t="shared" si="37"/>
        <v>97.126636177259101</v>
      </c>
      <c r="V181" s="85">
        <v>69</v>
      </c>
      <c r="W181" s="105">
        <f t="shared" si="38"/>
        <v>97.183098591549296</v>
      </c>
      <c r="X181" s="85">
        <f t="shared" si="30"/>
        <v>-30725</v>
      </c>
      <c r="Y181" s="105">
        <f t="shared" si="39"/>
        <v>97.126509451855597</v>
      </c>
      <c r="Z181" s="85">
        <f t="shared" si="31"/>
        <v>14790</v>
      </c>
      <c r="AA181" s="106">
        <f t="shared" si="40"/>
        <v>101.30830878827317</v>
      </c>
      <c r="AB181" s="1"/>
      <c r="AC181" s="71"/>
      <c r="AD181" s="71"/>
      <c r="AE181" s="73"/>
    </row>
    <row r="182" spans="1:31" s="2" customFormat="1" ht="12" hidden="1" customHeight="1">
      <c r="A182" s="4"/>
      <c r="B182" s="36" t="s">
        <v>140</v>
      </c>
      <c r="C182" s="50" t="s">
        <v>9</v>
      </c>
      <c r="D182" s="82">
        <v>34765</v>
      </c>
      <c r="E182" s="105">
        <f t="shared" si="33"/>
        <v>101.26121402772922</v>
      </c>
      <c r="F182" s="85">
        <v>6602</v>
      </c>
      <c r="G182" s="105">
        <f t="shared" si="45"/>
        <v>114.37976437976438</v>
      </c>
      <c r="H182" s="100">
        <v>1907</v>
      </c>
      <c r="I182" s="105">
        <f t="shared" si="28"/>
        <v>107.31570061902083</v>
      </c>
      <c r="J182" s="85">
        <v>10483</v>
      </c>
      <c r="K182" s="105">
        <f t="shared" si="35"/>
        <v>91.014064941830171</v>
      </c>
      <c r="L182" s="85">
        <v>43</v>
      </c>
      <c r="M182" s="105">
        <f t="shared" si="41"/>
        <v>100</v>
      </c>
      <c r="N182" s="85">
        <f t="shared" si="32"/>
        <v>207</v>
      </c>
      <c r="O182" s="105">
        <f t="shared" si="42"/>
        <v>46.832579185520359</v>
      </c>
      <c r="P182" s="85">
        <v>10276</v>
      </c>
      <c r="Q182" s="105">
        <f t="shared" si="43"/>
        <v>92.777175875767426</v>
      </c>
      <c r="R182" s="85">
        <v>45248</v>
      </c>
      <c r="S182" s="105">
        <f t="shared" si="36"/>
        <v>98.687022900763353</v>
      </c>
      <c r="T182" s="85">
        <v>30036</v>
      </c>
      <c r="U182" s="105">
        <f t="shared" si="37"/>
        <v>96.330981398332256</v>
      </c>
      <c r="V182" s="85">
        <v>73</v>
      </c>
      <c r="W182" s="105">
        <f t="shared" si="38"/>
        <v>96.05263157894737</v>
      </c>
      <c r="X182" s="85">
        <f t="shared" si="30"/>
        <v>-29963</v>
      </c>
      <c r="Y182" s="105">
        <f t="shared" si="39"/>
        <v>96.331661522633752</v>
      </c>
      <c r="Z182" s="85">
        <f t="shared" si="31"/>
        <v>15285</v>
      </c>
      <c r="AA182" s="106">
        <f t="shared" si="40"/>
        <v>103.65522853655229</v>
      </c>
      <c r="AB182" s="1"/>
      <c r="AC182" s="71"/>
      <c r="AD182" s="71"/>
      <c r="AE182" s="73"/>
    </row>
    <row r="183" spans="1:31" s="2" customFormat="1" ht="12" hidden="1" customHeight="1">
      <c r="A183" s="4"/>
      <c r="B183" s="36" t="s">
        <v>61</v>
      </c>
      <c r="C183" s="50" t="s">
        <v>10</v>
      </c>
      <c r="D183" s="82">
        <v>32164</v>
      </c>
      <c r="E183" s="105">
        <f t="shared" si="33"/>
        <v>97.233894615919468</v>
      </c>
      <c r="F183" s="85">
        <v>6242</v>
      </c>
      <c r="G183" s="105">
        <f t="shared" si="45"/>
        <v>107.03017832647461</v>
      </c>
      <c r="H183" s="100">
        <v>1724</v>
      </c>
      <c r="I183" s="105">
        <f t="shared" si="28"/>
        <v>98.065984072810011</v>
      </c>
      <c r="J183" s="85">
        <v>9846</v>
      </c>
      <c r="K183" s="105">
        <f t="shared" si="35"/>
        <v>90.604582681512838</v>
      </c>
      <c r="L183" s="85">
        <v>50</v>
      </c>
      <c r="M183" s="105">
        <f t="shared" si="41"/>
        <v>83.333333333333343</v>
      </c>
      <c r="N183" s="85">
        <f t="shared" si="32"/>
        <v>217</v>
      </c>
      <c r="O183" s="105">
        <f t="shared" si="42"/>
        <v>48.329621380846326</v>
      </c>
      <c r="P183" s="85">
        <v>9629</v>
      </c>
      <c r="Q183" s="105">
        <f t="shared" si="43"/>
        <v>92.426569399116914</v>
      </c>
      <c r="R183" s="85">
        <v>42010</v>
      </c>
      <c r="S183" s="105">
        <f t="shared" si="36"/>
        <v>95.594593364583801</v>
      </c>
      <c r="T183" s="85">
        <v>26464</v>
      </c>
      <c r="U183" s="105">
        <f t="shared" si="37"/>
        <v>89.921848453958546</v>
      </c>
      <c r="V183" s="85">
        <v>74</v>
      </c>
      <c r="W183" s="105">
        <f t="shared" si="38"/>
        <v>107.24637681159422</v>
      </c>
      <c r="X183" s="85">
        <f t="shared" si="30"/>
        <v>-26390</v>
      </c>
      <c r="Y183" s="105">
        <f t="shared" si="39"/>
        <v>89.88113483873164</v>
      </c>
      <c r="Z183" s="85">
        <f t="shared" si="31"/>
        <v>15620</v>
      </c>
      <c r="AA183" s="106">
        <f t="shared" si="40"/>
        <v>107.09633184778882</v>
      </c>
      <c r="AB183" s="1"/>
      <c r="AC183" s="71"/>
      <c r="AD183" s="71"/>
      <c r="AE183" s="73"/>
    </row>
    <row r="184" spans="1:31" s="2" customFormat="1" ht="12" hidden="1" customHeight="1">
      <c r="A184" s="4"/>
      <c r="B184" s="36" t="s">
        <v>125</v>
      </c>
      <c r="C184" s="50" t="s">
        <v>11</v>
      </c>
      <c r="D184" s="82">
        <v>31073</v>
      </c>
      <c r="E184" s="105">
        <f t="shared" si="33"/>
        <v>98.757309941520461</v>
      </c>
      <c r="F184" s="85">
        <v>5427</v>
      </c>
      <c r="G184" s="105">
        <f t="shared" si="45"/>
        <v>101.00502512562815</v>
      </c>
      <c r="H184" s="100">
        <v>1328</v>
      </c>
      <c r="I184" s="105">
        <f t="shared" si="28"/>
        <v>104.81452249408049</v>
      </c>
      <c r="J184" s="85">
        <v>9925</v>
      </c>
      <c r="K184" s="105">
        <f t="shared" si="35"/>
        <v>91.121924348145427</v>
      </c>
      <c r="L184" s="85">
        <v>52</v>
      </c>
      <c r="M184" s="105">
        <f t="shared" si="41"/>
        <v>120.93023255813952</v>
      </c>
      <c r="N184" s="85">
        <f t="shared" si="32"/>
        <v>278</v>
      </c>
      <c r="O184" s="105">
        <f t="shared" si="42"/>
        <v>62.053571428571431</v>
      </c>
      <c r="P184" s="85">
        <v>9647</v>
      </c>
      <c r="Q184" s="105">
        <f t="shared" si="43"/>
        <v>92.368824205285321</v>
      </c>
      <c r="R184" s="85">
        <v>40998</v>
      </c>
      <c r="S184" s="105">
        <f t="shared" si="36"/>
        <v>96.793842666918493</v>
      </c>
      <c r="T184" s="85">
        <v>27282</v>
      </c>
      <c r="U184" s="105">
        <f t="shared" si="37"/>
        <v>96.77213393870602</v>
      </c>
      <c r="V184" s="85">
        <v>75</v>
      </c>
      <c r="W184" s="105">
        <f t="shared" si="38"/>
        <v>104.16666666666667</v>
      </c>
      <c r="X184" s="85">
        <f t="shared" si="30"/>
        <v>-27207</v>
      </c>
      <c r="Y184" s="105">
        <f t="shared" si="39"/>
        <v>96.753200568990039</v>
      </c>
      <c r="Z184" s="85">
        <f t="shared" si="31"/>
        <v>13791</v>
      </c>
      <c r="AA184" s="106">
        <f t="shared" si="40"/>
        <v>96.874121944366394</v>
      </c>
      <c r="AB184" s="1"/>
      <c r="AC184" s="71"/>
      <c r="AD184" s="71"/>
      <c r="AE184" s="73"/>
    </row>
    <row r="185" spans="1:31" s="2" customFormat="1" ht="12" hidden="1" customHeight="1">
      <c r="A185" s="4"/>
      <c r="B185" s="36" t="s">
        <v>153</v>
      </c>
      <c r="C185" s="50" t="s">
        <v>154</v>
      </c>
      <c r="D185" s="82">
        <v>30362</v>
      </c>
      <c r="E185" s="105">
        <f t="shared" si="33"/>
        <v>97.589354589868861</v>
      </c>
      <c r="F185" s="85">
        <v>5179</v>
      </c>
      <c r="G185" s="105">
        <f t="shared" si="45"/>
        <v>109.77108944467994</v>
      </c>
      <c r="H185" s="92">
        <v>1007</v>
      </c>
      <c r="I185" s="105">
        <f t="shared" si="28"/>
        <v>97.294685990338152</v>
      </c>
      <c r="J185" s="85">
        <v>9953</v>
      </c>
      <c r="K185" s="105">
        <f t="shared" si="35"/>
        <v>96.95110072082602</v>
      </c>
      <c r="L185" s="85">
        <v>53</v>
      </c>
      <c r="M185" s="105">
        <f t="shared" si="41"/>
        <v>101.92307692307692</v>
      </c>
      <c r="N185" s="85">
        <f t="shared" si="32"/>
        <v>223</v>
      </c>
      <c r="O185" s="105">
        <f t="shared" si="42"/>
        <v>47.751605995717341</v>
      </c>
      <c r="P185" s="85">
        <v>9730</v>
      </c>
      <c r="Q185" s="105">
        <f t="shared" si="43"/>
        <v>99.295846514950497</v>
      </c>
      <c r="R185" s="85">
        <v>40315</v>
      </c>
      <c r="S185" s="105">
        <f t="shared" si="36"/>
        <v>97.431001981729423</v>
      </c>
      <c r="T185" s="85">
        <v>26519</v>
      </c>
      <c r="U185" s="105">
        <f t="shared" si="37"/>
        <v>95.378362825492729</v>
      </c>
      <c r="V185" s="85">
        <v>75</v>
      </c>
      <c r="W185" s="105">
        <f t="shared" si="38"/>
        <v>107.14285714285714</v>
      </c>
      <c r="X185" s="85">
        <f t="shared" si="30"/>
        <v>-26444</v>
      </c>
      <c r="Y185" s="105">
        <f t="shared" si="39"/>
        <v>95.348669503136946</v>
      </c>
      <c r="Z185" s="85">
        <f t="shared" si="31"/>
        <v>13871</v>
      </c>
      <c r="AA185" s="106">
        <f t="shared" si="40"/>
        <v>101.66373497508062</v>
      </c>
      <c r="AB185" s="70"/>
      <c r="AC185" s="71"/>
      <c r="AD185" s="71"/>
      <c r="AE185" s="73"/>
    </row>
    <row r="186" spans="1:31" s="2" customFormat="1" ht="12" hidden="1" customHeight="1">
      <c r="A186" s="4"/>
      <c r="B186" s="36" t="s">
        <v>128</v>
      </c>
      <c r="C186" s="50" t="s">
        <v>129</v>
      </c>
      <c r="D186" s="82">
        <v>28765</v>
      </c>
      <c r="E186" s="105">
        <f t="shared" si="33"/>
        <v>92.614057117099719</v>
      </c>
      <c r="F186" s="85">
        <v>4832</v>
      </c>
      <c r="G186" s="105">
        <f t="shared" si="45"/>
        <v>89.052709178031691</v>
      </c>
      <c r="H186" s="92">
        <v>1638</v>
      </c>
      <c r="I186" s="105">
        <f t="shared" si="28"/>
        <v>91.304347826086953</v>
      </c>
      <c r="J186" s="85">
        <v>9233</v>
      </c>
      <c r="K186" s="105">
        <f t="shared" si="35"/>
        <v>93.470338125126545</v>
      </c>
      <c r="L186" s="85">
        <v>26</v>
      </c>
      <c r="M186" s="105">
        <f t="shared" si="41"/>
        <v>60.465116279069761</v>
      </c>
      <c r="N186" s="85">
        <f t="shared" si="32"/>
        <v>197</v>
      </c>
      <c r="O186" s="105">
        <f t="shared" si="42"/>
        <v>44.874715261958997</v>
      </c>
      <c r="P186" s="85">
        <v>9036</v>
      </c>
      <c r="Q186" s="105">
        <f t="shared" si="43"/>
        <v>95.730479923720736</v>
      </c>
      <c r="R186" s="85">
        <v>37998</v>
      </c>
      <c r="S186" s="105">
        <f t="shared" si="36"/>
        <v>92.82067567237462</v>
      </c>
      <c r="T186" s="85">
        <v>24764</v>
      </c>
      <c r="U186" s="105">
        <f t="shared" si="37"/>
        <v>93.49492203722582</v>
      </c>
      <c r="V186" s="85">
        <v>69</v>
      </c>
      <c r="W186" s="105">
        <f t="shared" si="38"/>
        <v>106.15384615384616</v>
      </c>
      <c r="X186" s="85">
        <f t="shared" si="30"/>
        <v>-24695</v>
      </c>
      <c r="Y186" s="105">
        <f t="shared" si="39"/>
        <v>93.463780183180674</v>
      </c>
      <c r="Z186" s="85">
        <f t="shared" si="31"/>
        <v>13303</v>
      </c>
      <c r="AA186" s="106">
        <f t="shared" si="40"/>
        <v>91.650017223561832</v>
      </c>
      <c r="AB186" s="1"/>
      <c r="AC186" s="71"/>
      <c r="AD186" s="71"/>
      <c r="AE186" s="73"/>
    </row>
    <row r="187" spans="1:31" s="2" customFormat="1" ht="12" hidden="1" customHeight="1">
      <c r="A187" s="4"/>
      <c r="B187" s="37" t="s">
        <v>130</v>
      </c>
      <c r="C187" s="50" t="s">
        <v>15</v>
      </c>
      <c r="D187" s="83">
        <v>31838</v>
      </c>
      <c r="E187" s="107">
        <f t="shared" si="33"/>
        <v>98.222990066020856</v>
      </c>
      <c r="F187" s="98">
        <v>5779</v>
      </c>
      <c r="G187" s="105">
        <f t="shared" si="45"/>
        <v>95.615486432825946</v>
      </c>
      <c r="H187" s="98">
        <v>1048</v>
      </c>
      <c r="I187" s="107">
        <f t="shared" si="28"/>
        <v>100.28708133971291</v>
      </c>
      <c r="J187" s="99">
        <v>10290</v>
      </c>
      <c r="K187" s="107">
        <f t="shared" si="35"/>
        <v>98.856758574310689</v>
      </c>
      <c r="L187" s="98">
        <v>69</v>
      </c>
      <c r="M187" s="107">
        <f t="shared" si="41"/>
        <v>156.81818181818181</v>
      </c>
      <c r="N187" s="86">
        <f t="shared" si="32"/>
        <v>256</v>
      </c>
      <c r="O187" s="107">
        <f t="shared" si="42"/>
        <v>232.72727272727272</v>
      </c>
      <c r="P187" s="96">
        <v>10034</v>
      </c>
      <c r="Q187" s="107">
        <f t="shared" si="43"/>
        <v>97.426934653849884</v>
      </c>
      <c r="R187" s="99">
        <v>42128</v>
      </c>
      <c r="S187" s="107">
        <f t="shared" si="36"/>
        <v>98.377040375499149</v>
      </c>
      <c r="T187" s="86">
        <v>27909</v>
      </c>
      <c r="U187" s="107">
        <f t="shared" si="37"/>
        <v>98.757961783439484</v>
      </c>
      <c r="V187" s="86">
        <v>72</v>
      </c>
      <c r="W187" s="107">
        <f t="shared" si="38"/>
        <v>102.85714285714285</v>
      </c>
      <c r="X187" s="86">
        <f t="shared" si="30"/>
        <v>-27837</v>
      </c>
      <c r="Y187" s="107">
        <f t="shared" si="39"/>
        <v>98.747782901738205</v>
      </c>
      <c r="Z187" s="86">
        <f t="shared" si="31"/>
        <v>14291</v>
      </c>
      <c r="AA187" s="108">
        <f t="shared" si="40"/>
        <v>97.662816920658784</v>
      </c>
      <c r="AB187" s="1"/>
      <c r="AC187" s="71"/>
      <c r="AD187" s="71"/>
      <c r="AE187" s="73"/>
    </row>
    <row r="188" spans="1:31" s="2" customFormat="1" ht="12" hidden="1" customHeight="1">
      <c r="A188" s="4"/>
      <c r="B188" s="35" t="s">
        <v>155</v>
      </c>
      <c r="C188" s="51" t="s">
        <v>156</v>
      </c>
      <c r="D188" s="84">
        <v>31046</v>
      </c>
      <c r="E188" s="109">
        <f t="shared" si="33"/>
        <v>97.061214281248041</v>
      </c>
      <c r="F188" s="87">
        <v>5269</v>
      </c>
      <c r="G188" s="109">
        <f t="shared" si="45"/>
        <v>90.65726083964212</v>
      </c>
      <c r="H188" s="94">
        <v>1375</v>
      </c>
      <c r="I188" s="109">
        <f t="shared" si="28"/>
        <v>100.6588579795022</v>
      </c>
      <c r="J188" s="87">
        <v>10162</v>
      </c>
      <c r="K188" s="109">
        <f t="shared" si="35"/>
        <v>100.47458967767452</v>
      </c>
      <c r="L188" s="87">
        <v>119</v>
      </c>
      <c r="M188" s="109">
        <f t="shared" si="41"/>
        <v>228.84615384615384</v>
      </c>
      <c r="N188" s="85">
        <f t="shared" si="32"/>
        <v>311</v>
      </c>
      <c r="O188" s="109">
        <f t="shared" si="42"/>
        <v>277.67857142857144</v>
      </c>
      <c r="P188" s="87">
        <v>9851</v>
      </c>
      <c r="Q188" s="109">
        <f t="shared" si="43"/>
        <v>98.490301939612081</v>
      </c>
      <c r="R188" s="87">
        <v>41208</v>
      </c>
      <c r="S188" s="109">
        <f t="shared" si="36"/>
        <v>97.881235154394304</v>
      </c>
      <c r="T188" s="87">
        <v>25928</v>
      </c>
      <c r="U188" s="109">
        <f t="shared" si="37"/>
        <v>92.676126818458016</v>
      </c>
      <c r="V188" s="87">
        <v>149</v>
      </c>
      <c r="W188" s="109">
        <f t="shared" si="38"/>
        <v>198.66666666666666</v>
      </c>
      <c r="X188" s="87">
        <f t="shared" si="30"/>
        <v>-25779</v>
      </c>
      <c r="Y188" s="109">
        <f t="shared" si="39"/>
        <v>92.391226435380986</v>
      </c>
      <c r="Z188" s="87">
        <f t="shared" si="31"/>
        <v>15429</v>
      </c>
      <c r="AA188" s="110">
        <f t="shared" si="40"/>
        <v>108.67023524440063</v>
      </c>
      <c r="AB188" s="1"/>
      <c r="AC188" s="71"/>
      <c r="AD188" s="71"/>
      <c r="AE188" s="73"/>
    </row>
    <row r="189" spans="1:31" s="2" customFormat="1" ht="12" hidden="1" customHeight="1">
      <c r="A189" s="4"/>
      <c r="B189" s="36" t="s">
        <v>133</v>
      </c>
      <c r="C189" s="50" t="s">
        <v>13</v>
      </c>
      <c r="D189" s="82">
        <v>31997</v>
      </c>
      <c r="E189" s="105">
        <f t="shared" si="33"/>
        <v>95.260353091786001</v>
      </c>
      <c r="F189" s="85">
        <v>5028</v>
      </c>
      <c r="G189" s="105">
        <f t="shared" si="45"/>
        <v>85.597548518896843</v>
      </c>
      <c r="H189" s="92">
        <v>1687</v>
      </c>
      <c r="I189" s="105">
        <f t="shared" ref="I189:I200" si="46">H189/H177*100</f>
        <v>97.06559263521288</v>
      </c>
      <c r="J189" s="85">
        <v>10421</v>
      </c>
      <c r="K189" s="105">
        <f t="shared" si="35"/>
        <v>96.179049377018927</v>
      </c>
      <c r="L189" s="85">
        <v>70</v>
      </c>
      <c r="M189" s="105">
        <f t="shared" si="41"/>
        <v>90.909090909090907</v>
      </c>
      <c r="N189" s="85">
        <f t="shared" si="32"/>
        <v>228</v>
      </c>
      <c r="O189" s="105">
        <f t="shared" si="42"/>
        <v>182.4</v>
      </c>
      <c r="P189" s="85">
        <v>10193</v>
      </c>
      <c r="Q189" s="105">
        <f t="shared" si="43"/>
        <v>95.172735760971051</v>
      </c>
      <c r="R189" s="85">
        <v>42418</v>
      </c>
      <c r="S189" s="105">
        <f t="shared" si="36"/>
        <v>95.484422834503874</v>
      </c>
      <c r="T189" s="85">
        <v>26564</v>
      </c>
      <c r="U189" s="105">
        <f t="shared" si="37"/>
        <v>89.986449864498638</v>
      </c>
      <c r="V189" s="85">
        <v>78</v>
      </c>
      <c r="W189" s="105">
        <f t="shared" si="38"/>
        <v>98.734177215189874</v>
      </c>
      <c r="X189" s="85">
        <f t="shared" si="30"/>
        <v>-26486</v>
      </c>
      <c r="Y189" s="105">
        <f t="shared" si="39"/>
        <v>89.962976801059753</v>
      </c>
      <c r="Z189" s="85">
        <f t="shared" si="31"/>
        <v>15932</v>
      </c>
      <c r="AA189" s="106">
        <f t="shared" si="40"/>
        <v>106.33384502436094</v>
      </c>
      <c r="AB189" s="70"/>
      <c r="AC189" s="71"/>
      <c r="AD189" s="71"/>
      <c r="AE189" s="73"/>
    </row>
    <row r="190" spans="1:31" s="2" customFormat="1" ht="12" hidden="1" customHeight="1">
      <c r="A190" s="4"/>
      <c r="B190" s="36" t="s">
        <v>134</v>
      </c>
      <c r="C190" s="50" t="s">
        <v>5</v>
      </c>
      <c r="D190" s="82">
        <v>31698</v>
      </c>
      <c r="E190" s="105">
        <f t="shared" si="33"/>
        <v>96.381658963755783</v>
      </c>
      <c r="F190" s="85">
        <v>4790</v>
      </c>
      <c r="G190" s="105">
        <f t="shared" si="45"/>
        <v>89.616463985032752</v>
      </c>
      <c r="H190" s="92">
        <v>1735</v>
      </c>
      <c r="I190" s="105">
        <f t="shared" si="46"/>
        <v>101.46198830409357</v>
      </c>
      <c r="J190" s="85">
        <v>10136</v>
      </c>
      <c r="K190" s="105">
        <f t="shared" si="35"/>
        <v>94.446515095042855</v>
      </c>
      <c r="L190" s="85">
        <v>70</v>
      </c>
      <c r="M190" s="105">
        <f t="shared" si="41"/>
        <v>109.375</v>
      </c>
      <c r="N190" s="85">
        <f t="shared" si="32"/>
        <v>220</v>
      </c>
      <c r="O190" s="105">
        <f t="shared" si="42"/>
        <v>198.19819819819818</v>
      </c>
      <c r="P190" s="85">
        <v>9916</v>
      </c>
      <c r="Q190" s="105">
        <f t="shared" si="43"/>
        <v>93.362206948498255</v>
      </c>
      <c r="R190" s="85">
        <v>41834</v>
      </c>
      <c r="S190" s="105">
        <f t="shared" si="36"/>
        <v>95.905547913801001</v>
      </c>
      <c r="T190" s="85">
        <v>26750</v>
      </c>
      <c r="U190" s="105">
        <f t="shared" si="37"/>
        <v>92.445396737627874</v>
      </c>
      <c r="V190" s="85">
        <v>77</v>
      </c>
      <c r="W190" s="105">
        <f t="shared" si="38"/>
        <v>111.59420289855073</v>
      </c>
      <c r="X190" s="85">
        <f t="shared" si="30"/>
        <v>-26673</v>
      </c>
      <c r="Y190" s="105">
        <f t="shared" si="39"/>
        <v>92.399625870371011</v>
      </c>
      <c r="Z190" s="85">
        <f t="shared" si="31"/>
        <v>15161</v>
      </c>
      <c r="AA190" s="106">
        <f t="shared" si="40"/>
        <v>102.76553921236358</v>
      </c>
      <c r="AB190" s="1"/>
      <c r="AC190" s="71"/>
      <c r="AD190" s="71"/>
      <c r="AE190" s="73"/>
    </row>
    <row r="191" spans="1:31" s="2" customFormat="1" ht="12" hidden="1" customHeight="1">
      <c r="A191" s="4"/>
      <c r="B191" s="36" t="s">
        <v>135</v>
      </c>
      <c r="C191" s="50" t="s">
        <v>136</v>
      </c>
      <c r="D191" s="82">
        <v>33629</v>
      </c>
      <c r="E191" s="105">
        <f t="shared" si="33"/>
        <v>99.150868296134689</v>
      </c>
      <c r="F191" s="85">
        <v>5208</v>
      </c>
      <c r="G191" s="105">
        <f t="shared" si="45"/>
        <v>90.953545232273839</v>
      </c>
      <c r="H191" s="92">
        <v>1332</v>
      </c>
      <c r="I191" s="105">
        <f t="shared" si="46"/>
        <v>99.033457249070636</v>
      </c>
      <c r="J191" s="85">
        <v>10915</v>
      </c>
      <c r="K191" s="105">
        <f t="shared" si="35"/>
        <v>100.10088041085841</v>
      </c>
      <c r="L191" s="85">
        <v>123</v>
      </c>
      <c r="M191" s="105">
        <f t="shared" si="41"/>
        <v>219.64285714285717</v>
      </c>
      <c r="N191" s="85">
        <f t="shared" si="32"/>
        <v>287</v>
      </c>
      <c r="O191" s="105">
        <f t="shared" si="42"/>
        <v>224.21875</v>
      </c>
      <c r="P191" s="85">
        <v>10628</v>
      </c>
      <c r="Q191" s="105">
        <f t="shared" si="43"/>
        <v>98.626577579806977</v>
      </c>
      <c r="R191" s="85">
        <v>44544</v>
      </c>
      <c r="S191" s="105">
        <f t="shared" si="36"/>
        <v>99.381986122576478</v>
      </c>
      <c r="T191" s="85">
        <v>28695</v>
      </c>
      <c r="U191" s="105">
        <f t="shared" si="37"/>
        <v>94.152967811792493</v>
      </c>
      <c r="V191" s="85">
        <v>87</v>
      </c>
      <c r="W191" s="105">
        <f t="shared" si="38"/>
        <v>110.12658227848102</v>
      </c>
      <c r="X191" s="85">
        <f t="shared" si="30"/>
        <v>-28608</v>
      </c>
      <c r="Y191" s="105">
        <f t="shared" si="39"/>
        <v>94.111454700967172</v>
      </c>
      <c r="Z191" s="85">
        <f t="shared" si="31"/>
        <v>15936</v>
      </c>
      <c r="AA191" s="106">
        <f t="shared" si="40"/>
        <v>110.49018928100949</v>
      </c>
      <c r="AB191" s="4"/>
      <c r="AC191" s="71"/>
      <c r="AD191" s="71"/>
      <c r="AE191" s="73"/>
    </row>
    <row r="192" spans="1:31" s="2" customFormat="1" ht="12" hidden="1" customHeight="1">
      <c r="A192" s="4"/>
      <c r="B192" s="36" t="s">
        <v>137</v>
      </c>
      <c r="C192" s="50" t="s">
        <v>138</v>
      </c>
      <c r="D192" s="82">
        <v>32730</v>
      </c>
      <c r="E192" s="105">
        <f t="shared" si="33"/>
        <v>96.58856164787818</v>
      </c>
      <c r="F192" s="85">
        <v>5278</v>
      </c>
      <c r="G192" s="105">
        <f t="shared" si="45"/>
        <v>88.408710217755441</v>
      </c>
      <c r="H192" s="92">
        <v>783</v>
      </c>
      <c r="I192" s="105">
        <f t="shared" si="46"/>
        <v>102.08604954367667</v>
      </c>
      <c r="J192" s="85">
        <v>11141</v>
      </c>
      <c r="K192" s="105">
        <f t="shared" si="35"/>
        <v>99.482096615769265</v>
      </c>
      <c r="L192" s="85">
        <v>123</v>
      </c>
      <c r="M192" s="105">
        <f t="shared" si="41"/>
        <v>236.53846153846155</v>
      </c>
      <c r="N192" s="85">
        <f t="shared" si="32"/>
        <v>289</v>
      </c>
      <c r="O192" s="105">
        <f t="shared" si="42"/>
        <v>148.96907216494844</v>
      </c>
      <c r="P192" s="85">
        <v>10852</v>
      </c>
      <c r="Q192" s="105">
        <f t="shared" si="43"/>
        <v>98.609722853248527</v>
      </c>
      <c r="R192" s="85">
        <v>43871</v>
      </c>
      <c r="S192" s="105">
        <f t="shared" si="36"/>
        <v>97.307308417433731</v>
      </c>
      <c r="T192" s="85">
        <v>28631</v>
      </c>
      <c r="U192" s="105">
        <f t="shared" si="37"/>
        <v>92.731983805668023</v>
      </c>
      <c r="V192" s="85">
        <v>83</v>
      </c>
      <c r="W192" s="105">
        <f t="shared" si="38"/>
        <v>116.90140845070422</v>
      </c>
      <c r="X192" s="85">
        <f t="shared" si="30"/>
        <v>-28548</v>
      </c>
      <c r="Y192" s="105">
        <f t="shared" si="39"/>
        <v>92.676275808336584</v>
      </c>
      <c r="Z192" s="85">
        <f t="shared" si="31"/>
        <v>15323</v>
      </c>
      <c r="AA192" s="106">
        <f t="shared" si="40"/>
        <v>107.29640781457881</v>
      </c>
      <c r="AB192" s="4"/>
      <c r="AC192" s="71"/>
      <c r="AD192" s="71"/>
      <c r="AE192" s="73"/>
    </row>
    <row r="193" spans="1:31" s="2" customFormat="1" ht="12" hidden="1" customHeight="1">
      <c r="A193" s="1"/>
      <c r="B193" s="36" t="s">
        <v>139</v>
      </c>
      <c r="C193" s="50" t="s">
        <v>8</v>
      </c>
      <c r="D193" s="88">
        <v>33815</v>
      </c>
      <c r="E193" s="105">
        <f t="shared" si="33"/>
        <v>97.570476382837526</v>
      </c>
      <c r="F193" s="101">
        <v>6208</v>
      </c>
      <c r="G193" s="105">
        <f t="shared" si="45"/>
        <v>105.72207084468666</v>
      </c>
      <c r="H193" s="102">
        <v>1630</v>
      </c>
      <c r="I193" s="105">
        <f t="shared" si="46"/>
        <v>96.563981042654021</v>
      </c>
      <c r="J193" s="85">
        <v>10617</v>
      </c>
      <c r="K193" s="105">
        <f t="shared" si="35"/>
        <v>97.78043838644318</v>
      </c>
      <c r="L193" s="101">
        <v>71</v>
      </c>
      <c r="M193" s="105">
        <f t="shared" si="41"/>
        <v>78.888888888888886</v>
      </c>
      <c r="N193" s="85">
        <f t="shared" si="32"/>
        <v>243</v>
      </c>
      <c r="O193" s="105">
        <f t="shared" si="42"/>
        <v>100.8298755186722</v>
      </c>
      <c r="P193" s="85">
        <v>10374</v>
      </c>
      <c r="Q193" s="105">
        <f t="shared" si="43"/>
        <v>97.711217858152025</v>
      </c>
      <c r="R193" s="85">
        <v>44432</v>
      </c>
      <c r="S193" s="105">
        <f t="shared" si="36"/>
        <v>97.620564649016799</v>
      </c>
      <c r="T193" s="85">
        <v>29642</v>
      </c>
      <c r="U193" s="105">
        <f t="shared" si="37"/>
        <v>96.259011495745924</v>
      </c>
      <c r="V193" s="85">
        <v>84</v>
      </c>
      <c r="W193" s="105">
        <f t="shared" si="38"/>
        <v>121.73913043478262</v>
      </c>
      <c r="X193" s="85">
        <f t="shared" si="30"/>
        <v>-29558</v>
      </c>
      <c r="Y193" s="105">
        <f t="shared" si="39"/>
        <v>96.201790073230271</v>
      </c>
      <c r="Z193" s="85">
        <f t="shared" si="31"/>
        <v>14874</v>
      </c>
      <c r="AA193" s="106">
        <f t="shared" si="40"/>
        <v>100.56795131845841</v>
      </c>
      <c r="AB193" s="4"/>
      <c r="AC193" s="71"/>
      <c r="AD193" s="71"/>
      <c r="AE193" s="73"/>
    </row>
    <row r="194" spans="1:31" s="2" customFormat="1" ht="12" hidden="1" customHeight="1">
      <c r="A194" s="1"/>
      <c r="B194" s="36" t="s">
        <v>140</v>
      </c>
      <c r="C194" s="50" t="s">
        <v>9</v>
      </c>
      <c r="D194" s="88">
        <v>33623</v>
      </c>
      <c r="E194" s="105">
        <f t="shared" si="33"/>
        <v>96.715087012800225</v>
      </c>
      <c r="F194" s="101">
        <v>6224</v>
      </c>
      <c r="G194" s="105">
        <f t="shared" si="45"/>
        <v>94.274462284156314</v>
      </c>
      <c r="H194" s="102">
        <v>1759</v>
      </c>
      <c r="I194" s="105">
        <f t="shared" si="46"/>
        <v>92.239119035133726</v>
      </c>
      <c r="J194" s="101">
        <v>10571</v>
      </c>
      <c r="K194" s="105">
        <f t="shared" si="35"/>
        <v>100.83945435466946</v>
      </c>
      <c r="L194" s="101">
        <v>70</v>
      </c>
      <c r="M194" s="105">
        <f t="shared" si="41"/>
        <v>162.7906976744186</v>
      </c>
      <c r="N194" s="85">
        <f t="shared" si="32"/>
        <v>264</v>
      </c>
      <c r="O194" s="105">
        <f t="shared" si="42"/>
        <v>127.53623188405795</v>
      </c>
      <c r="P194" s="101">
        <v>10307</v>
      </c>
      <c r="Q194" s="105">
        <f t="shared" si="43"/>
        <v>100.30167380303621</v>
      </c>
      <c r="R194" s="85">
        <v>44194</v>
      </c>
      <c r="S194" s="105">
        <f t="shared" si="36"/>
        <v>97.670615275813304</v>
      </c>
      <c r="T194" s="85">
        <v>29127</v>
      </c>
      <c r="U194" s="105">
        <f t="shared" si="37"/>
        <v>96.973631642029574</v>
      </c>
      <c r="V194" s="101">
        <v>88</v>
      </c>
      <c r="W194" s="105">
        <f t="shared" si="38"/>
        <v>120.54794520547945</v>
      </c>
      <c r="X194" s="85">
        <f t="shared" si="30"/>
        <v>-29039</v>
      </c>
      <c r="Y194" s="105">
        <f t="shared" si="39"/>
        <v>96.91619664252579</v>
      </c>
      <c r="Z194" s="85">
        <f t="shared" si="31"/>
        <v>15155</v>
      </c>
      <c r="AA194" s="106">
        <f t="shared" si="40"/>
        <v>99.149492966961077</v>
      </c>
      <c r="AB194" s="4"/>
      <c r="AC194" s="71"/>
      <c r="AD194" s="71"/>
      <c r="AE194" s="73"/>
    </row>
    <row r="195" spans="1:31" s="2" customFormat="1" ht="12" hidden="1" customHeight="1">
      <c r="A195" s="1"/>
      <c r="B195" s="36" t="s">
        <v>61</v>
      </c>
      <c r="C195" s="50" t="s">
        <v>10</v>
      </c>
      <c r="D195" s="88">
        <v>32085</v>
      </c>
      <c r="E195" s="105">
        <f t="shared" si="33"/>
        <v>99.75438378311155</v>
      </c>
      <c r="F195" s="101">
        <v>6114</v>
      </c>
      <c r="G195" s="105">
        <f t="shared" si="45"/>
        <v>97.949375200256327</v>
      </c>
      <c r="H195" s="102">
        <v>1727</v>
      </c>
      <c r="I195" s="105">
        <f t="shared" si="46"/>
        <v>100.1740139211137</v>
      </c>
      <c r="J195" s="101">
        <v>9983</v>
      </c>
      <c r="K195" s="105">
        <f t="shared" si="35"/>
        <v>101.39142799106236</v>
      </c>
      <c r="L195" s="101">
        <v>70</v>
      </c>
      <c r="M195" s="105">
        <f t="shared" si="41"/>
        <v>140</v>
      </c>
      <c r="N195" s="85">
        <f t="shared" si="32"/>
        <v>275</v>
      </c>
      <c r="O195" s="105">
        <f t="shared" si="42"/>
        <v>126.72811059907833</v>
      </c>
      <c r="P195" s="101">
        <v>9708</v>
      </c>
      <c r="Q195" s="105">
        <f t="shared" si="43"/>
        <v>100.82043825942466</v>
      </c>
      <c r="R195" s="101">
        <v>42068</v>
      </c>
      <c r="S195" s="104">
        <f t="shared" si="36"/>
        <v>100.13806236610333</v>
      </c>
      <c r="T195" s="85">
        <v>27393</v>
      </c>
      <c r="U195" s="105">
        <f t="shared" si="37"/>
        <v>103.5104292623942</v>
      </c>
      <c r="V195" s="101">
        <v>78</v>
      </c>
      <c r="W195" s="105">
        <f t="shared" si="38"/>
        <v>105.40540540540539</v>
      </c>
      <c r="X195" s="85">
        <f t="shared" si="30"/>
        <v>-27315</v>
      </c>
      <c r="Y195" s="105">
        <f t="shared" si="39"/>
        <v>103.50511557408109</v>
      </c>
      <c r="Z195" s="85">
        <f t="shared" si="31"/>
        <v>14753</v>
      </c>
      <c r="AA195" s="106">
        <f t="shared" si="40"/>
        <v>94.449423815621003</v>
      </c>
      <c r="AB195" s="1"/>
      <c r="AC195" s="71"/>
      <c r="AD195" s="71"/>
      <c r="AE195" s="73"/>
    </row>
    <row r="196" spans="1:31" s="2" customFormat="1" ht="12" hidden="1" customHeight="1">
      <c r="A196" s="4"/>
      <c r="B196" s="36" t="s">
        <v>125</v>
      </c>
      <c r="C196" s="50" t="s">
        <v>11</v>
      </c>
      <c r="D196" s="88">
        <v>30421</v>
      </c>
      <c r="E196" s="105">
        <f t="shared" si="33"/>
        <v>97.90171531554725</v>
      </c>
      <c r="F196" s="101">
        <v>4983</v>
      </c>
      <c r="G196" s="105">
        <f t="shared" si="45"/>
        <v>91.818684355997789</v>
      </c>
      <c r="H196" s="102">
        <v>1348</v>
      </c>
      <c r="I196" s="105">
        <f t="shared" si="46"/>
        <v>101.50602409638554</v>
      </c>
      <c r="J196" s="101">
        <v>10096</v>
      </c>
      <c r="K196" s="105">
        <f t="shared" si="35"/>
        <v>101.72292191435768</v>
      </c>
      <c r="L196" s="101">
        <v>94</v>
      </c>
      <c r="M196" s="105">
        <f t="shared" si="41"/>
        <v>180.76923076923077</v>
      </c>
      <c r="N196" s="85">
        <f t="shared" si="32"/>
        <v>372</v>
      </c>
      <c r="O196" s="105">
        <f t="shared" si="42"/>
        <v>133.81294964028777</v>
      </c>
      <c r="P196" s="101">
        <v>9724</v>
      </c>
      <c r="Q196" s="105">
        <f t="shared" si="43"/>
        <v>100.79817559863169</v>
      </c>
      <c r="R196" s="101">
        <v>40517</v>
      </c>
      <c r="S196" s="104">
        <f t="shared" si="36"/>
        <v>98.826772037660376</v>
      </c>
      <c r="T196" s="85">
        <v>26675</v>
      </c>
      <c r="U196" s="105">
        <f t="shared" si="37"/>
        <v>97.77508980280038</v>
      </c>
      <c r="V196" s="101">
        <v>77</v>
      </c>
      <c r="W196" s="105">
        <f t="shared" si="38"/>
        <v>102.66666666666666</v>
      </c>
      <c r="X196" s="85">
        <f t="shared" si="30"/>
        <v>-26598</v>
      </c>
      <c r="Y196" s="105">
        <f t="shared" si="39"/>
        <v>97.761605469180722</v>
      </c>
      <c r="Z196" s="85">
        <f t="shared" si="31"/>
        <v>13919</v>
      </c>
      <c r="AA196" s="106">
        <f t="shared" si="40"/>
        <v>100.92814154158509</v>
      </c>
      <c r="AB196" s="1"/>
      <c r="AC196" s="71"/>
      <c r="AD196" s="71"/>
      <c r="AE196" s="73"/>
    </row>
    <row r="197" spans="1:31" s="78" customFormat="1" ht="12" hidden="1" customHeight="1">
      <c r="A197" s="76"/>
      <c r="B197" s="36" t="s">
        <v>163</v>
      </c>
      <c r="C197" s="50" t="s">
        <v>164</v>
      </c>
      <c r="D197" s="88">
        <v>30016</v>
      </c>
      <c r="E197" s="104">
        <f t="shared" si="33"/>
        <v>98.860417627297281</v>
      </c>
      <c r="F197" s="101">
        <v>4953</v>
      </c>
      <c r="G197" s="104">
        <f t="shared" ref="G197:G208" si="47">F197/F185*100</f>
        <v>95.636223209113723</v>
      </c>
      <c r="H197" s="102">
        <v>943</v>
      </c>
      <c r="I197" s="104">
        <f t="shared" si="46"/>
        <v>93.644488579940415</v>
      </c>
      <c r="J197" s="101">
        <v>10026</v>
      </c>
      <c r="K197" s="104">
        <f t="shared" ref="K197:K208" si="48">J197/J185*100</f>
        <v>100.73344720184869</v>
      </c>
      <c r="L197" s="101">
        <v>78</v>
      </c>
      <c r="M197" s="104">
        <f t="shared" ref="M197:M208" si="49">L197/L185*100</f>
        <v>147.16981132075472</v>
      </c>
      <c r="N197" s="101">
        <f>J197-P197</f>
        <v>274</v>
      </c>
      <c r="O197" s="104">
        <f t="shared" ref="O197:O208" si="50">N197/N185*100</f>
        <v>122.86995515695067</v>
      </c>
      <c r="P197" s="101">
        <v>9752</v>
      </c>
      <c r="Q197" s="104">
        <f t="shared" ref="Q197:Q208" si="51">P197/P185*100</f>
        <v>100.22610483042138</v>
      </c>
      <c r="R197" s="101">
        <v>40042</v>
      </c>
      <c r="S197" s="104">
        <f t="shared" ref="S197:S208" si="52">R197/R185*100</f>
        <v>99.3228326925462</v>
      </c>
      <c r="T197" s="101">
        <v>26513</v>
      </c>
      <c r="U197" s="104">
        <f t="shared" ref="U197:U208" si="53">T197/T185*100</f>
        <v>99.977374712470308</v>
      </c>
      <c r="V197" s="101">
        <v>244</v>
      </c>
      <c r="W197" s="104">
        <f t="shared" ref="W197:W208" si="54">V197/V185*100</f>
        <v>325.33333333333331</v>
      </c>
      <c r="X197" s="101">
        <f t="shared" ref="X197:X208" si="55">V197-T197</f>
        <v>-26269</v>
      </c>
      <c r="Y197" s="104">
        <f t="shared" ref="Y197:Y208" si="56">X197/X185*100</f>
        <v>99.338224171834824</v>
      </c>
      <c r="Z197" s="101">
        <f t="shared" ref="Z197:Z208" si="57">R197+X197</f>
        <v>13773</v>
      </c>
      <c r="AA197" s="111">
        <f t="shared" ref="AA197:AA208" si="58">Z197/Z185*100</f>
        <v>99.293490015139497</v>
      </c>
      <c r="AB197" s="77"/>
    </row>
    <row r="198" spans="1:31" s="78" customFormat="1" ht="12" hidden="1" customHeight="1">
      <c r="A198" s="76"/>
      <c r="B198" s="36" t="s">
        <v>128</v>
      </c>
      <c r="C198" s="50" t="s">
        <v>129</v>
      </c>
      <c r="D198" s="88">
        <v>29543</v>
      </c>
      <c r="E198" s="104">
        <f t="shared" si="33"/>
        <v>102.70467582131062</v>
      </c>
      <c r="F198" s="101">
        <v>5320</v>
      </c>
      <c r="G198" s="104">
        <f t="shared" si="47"/>
        <v>110.09933774834437</v>
      </c>
      <c r="H198" s="102">
        <v>1579</v>
      </c>
      <c r="I198" s="104">
        <f t="shared" si="46"/>
        <v>96.398046398046404</v>
      </c>
      <c r="J198" s="101">
        <v>9537</v>
      </c>
      <c r="K198" s="104">
        <f t="shared" si="48"/>
        <v>103.29253763673778</v>
      </c>
      <c r="L198" s="101">
        <v>80</v>
      </c>
      <c r="M198" s="104">
        <f t="shared" si="49"/>
        <v>307.69230769230774</v>
      </c>
      <c r="N198" s="101">
        <f t="shared" ref="N198:N207" si="59">J198-P198</f>
        <v>265</v>
      </c>
      <c r="O198" s="104">
        <f t="shared" si="50"/>
        <v>134.51776649746193</v>
      </c>
      <c r="P198" s="101">
        <v>9272</v>
      </c>
      <c r="Q198" s="104">
        <f t="shared" si="51"/>
        <v>102.61177512173528</v>
      </c>
      <c r="R198" s="101">
        <v>39080</v>
      </c>
      <c r="S198" s="104">
        <f t="shared" si="52"/>
        <v>102.84751829043634</v>
      </c>
      <c r="T198" s="101">
        <v>25255</v>
      </c>
      <c r="U198" s="104">
        <f t="shared" si="53"/>
        <v>101.98271684703602</v>
      </c>
      <c r="V198" s="101">
        <v>93</v>
      </c>
      <c r="W198" s="104">
        <f t="shared" si="54"/>
        <v>134.78260869565219</v>
      </c>
      <c r="X198" s="101">
        <f t="shared" si="55"/>
        <v>-25162</v>
      </c>
      <c r="Y198" s="104">
        <f t="shared" si="56"/>
        <v>101.89107106701762</v>
      </c>
      <c r="Z198" s="101">
        <f t="shared" si="57"/>
        <v>13918</v>
      </c>
      <c r="AA198" s="111">
        <f t="shared" si="58"/>
        <v>104.62301736450425</v>
      </c>
      <c r="AB198" s="76"/>
    </row>
    <row r="199" spans="1:31" s="78" customFormat="1" ht="12" hidden="1" customHeight="1">
      <c r="A199" s="76"/>
      <c r="B199" s="37" t="s">
        <v>130</v>
      </c>
      <c r="C199" s="52" t="s">
        <v>15</v>
      </c>
      <c r="D199" s="89">
        <v>31727</v>
      </c>
      <c r="E199" s="112">
        <f t="shared" si="33"/>
        <v>99.65136001005088</v>
      </c>
      <c r="F199" s="98">
        <v>5578</v>
      </c>
      <c r="G199" s="112">
        <f t="shared" si="47"/>
        <v>96.521889600276864</v>
      </c>
      <c r="H199" s="98">
        <v>1053</v>
      </c>
      <c r="I199" s="112">
        <f t="shared" si="46"/>
        <v>100.47709923664124</v>
      </c>
      <c r="J199" s="96">
        <v>10371</v>
      </c>
      <c r="K199" s="112">
        <f t="shared" si="48"/>
        <v>100.78717201166181</v>
      </c>
      <c r="L199" s="98">
        <v>80</v>
      </c>
      <c r="M199" s="112">
        <f t="shared" si="49"/>
        <v>115.94202898550725</v>
      </c>
      <c r="N199" s="103">
        <f t="shared" si="59"/>
        <v>318</v>
      </c>
      <c r="O199" s="112">
        <f t="shared" si="50"/>
        <v>124.21875</v>
      </c>
      <c r="P199" s="96">
        <v>10053</v>
      </c>
      <c r="Q199" s="112">
        <f t="shared" si="51"/>
        <v>100.18935618895755</v>
      </c>
      <c r="R199" s="96">
        <v>42098</v>
      </c>
      <c r="S199" s="112">
        <f t="shared" si="52"/>
        <v>99.92878845423472</v>
      </c>
      <c r="T199" s="103">
        <v>27965</v>
      </c>
      <c r="U199" s="112">
        <f t="shared" si="53"/>
        <v>100.200652119388</v>
      </c>
      <c r="V199" s="103">
        <v>80</v>
      </c>
      <c r="W199" s="112">
        <f t="shared" si="54"/>
        <v>111.11111111111111</v>
      </c>
      <c r="X199" s="103">
        <f t="shared" si="55"/>
        <v>-27885</v>
      </c>
      <c r="Y199" s="112">
        <f t="shared" si="56"/>
        <v>100.17243237417826</v>
      </c>
      <c r="Z199" s="103">
        <f t="shared" si="57"/>
        <v>14213</v>
      </c>
      <c r="AA199" s="113">
        <f t="shared" si="58"/>
        <v>99.454201945280246</v>
      </c>
      <c r="AB199" s="76"/>
    </row>
    <row r="200" spans="1:31" s="78" customFormat="1" ht="12" hidden="1" customHeight="1">
      <c r="A200" s="76"/>
      <c r="B200" s="36" t="s">
        <v>171</v>
      </c>
      <c r="C200" s="50" t="s">
        <v>173</v>
      </c>
      <c r="D200" s="88">
        <v>31623</v>
      </c>
      <c r="E200" s="104">
        <f t="shared" si="33"/>
        <v>101.85853250016106</v>
      </c>
      <c r="F200" s="101">
        <v>5659</v>
      </c>
      <c r="G200" s="104">
        <f t="shared" si="47"/>
        <v>107.4017840197381</v>
      </c>
      <c r="H200" s="102">
        <v>1415</v>
      </c>
      <c r="I200" s="104">
        <f t="shared" si="46"/>
        <v>102.90909090909091</v>
      </c>
      <c r="J200" s="101">
        <v>10281</v>
      </c>
      <c r="K200" s="104">
        <f t="shared" si="48"/>
        <v>101.17102932493604</v>
      </c>
      <c r="L200" s="101">
        <v>132</v>
      </c>
      <c r="M200" s="104">
        <f t="shared" si="49"/>
        <v>110.92436974789916</v>
      </c>
      <c r="N200" s="101">
        <f t="shared" si="59"/>
        <v>331</v>
      </c>
      <c r="O200" s="104">
        <f t="shared" si="50"/>
        <v>106.43086816720258</v>
      </c>
      <c r="P200" s="101">
        <v>9950</v>
      </c>
      <c r="Q200" s="104">
        <f t="shared" si="51"/>
        <v>101.00497411430311</v>
      </c>
      <c r="R200" s="101">
        <v>41904</v>
      </c>
      <c r="S200" s="104">
        <f t="shared" si="52"/>
        <v>101.68899242865463</v>
      </c>
      <c r="T200" s="101">
        <v>27750</v>
      </c>
      <c r="U200" s="104">
        <f t="shared" si="53"/>
        <v>107.02715211354521</v>
      </c>
      <c r="V200" s="101">
        <v>82</v>
      </c>
      <c r="W200" s="104">
        <f t="shared" si="54"/>
        <v>55.033557046979865</v>
      </c>
      <c r="X200" s="101">
        <f t="shared" si="55"/>
        <v>-27668</v>
      </c>
      <c r="Y200" s="104">
        <f t="shared" si="56"/>
        <v>107.32766980875907</v>
      </c>
      <c r="Z200" s="101">
        <f t="shared" si="57"/>
        <v>14236</v>
      </c>
      <c r="AA200" s="111">
        <f t="shared" si="58"/>
        <v>92.267807375721048</v>
      </c>
      <c r="AB200" s="76"/>
    </row>
    <row r="201" spans="1:31" s="78" customFormat="1" ht="12" hidden="1" customHeight="1">
      <c r="A201" s="76"/>
      <c r="B201" s="36" t="s">
        <v>133</v>
      </c>
      <c r="C201" s="50" t="s">
        <v>13</v>
      </c>
      <c r="D201" s="88">
        <v>32577</v>
      </c>
      <c r="E201" s="104">
        <f t="shared" si="33"/>
        <v>101.81266993780666</v>
      </c>
      <c r="F201" s="101">
        <v>5100</v>
      </c>
      <c r="G201" s="104">
        <f t="shared" si="47"/>
        <v>101.43198090692125</v>
      </c>
      <c r="H201" s="102">
        <v>1611</v>
      </c>
      <c r="I201" s="104">
        <f t="shared" ref="I201:I212" si="60">H201/H189*100</f>
        <v>95.494961470065206</v>
      </c>
      <c r="J201" s="101">
        <v>10671</v>
      </c>
      <c r="K201" s="104">
        <f t="shared" si="48"/>
        <v>102.3990020151617</v>
      </c>
      <c r="L201" s="101">
        <v>97</v>
      </c>
      <c r="M201" s="104">
        <f t="shared" si="49"/>
        <v>138.57142857142856</v>
      </c>
      <c r="N201" s="101">
        <f t="shared" si="59"/>
        <v>280</v>
      </c>
      <c r="O201" s="104">
        <f t="shared" si="50"/>
        <v>122.80701754385966</v>
      </c>
      <c r="P201" s="101">
        <v>10391</v>
      </c>
      <c r="Q201" s="104">
        <f t="shared" si="51"/>
        <v>101.94250956538802</v>
      </c>
      <c r="R201" s="101">
        <v>43248</v>
      </c>
      <c r="S201" s="104">
        <f t="shared" si="52"/>
        <v>101.95671648828328</v>
      </c>
      <c r="T201" s="101">
        <v>28434</v>
      </c>
      <c r="U201" s="104">
        <f t="shared" si="53"/>
        <v>107.03960246950761</v>
      </c>
      <c r="V201" s="101">
        <v>83</v>
      </c>
      <c r="W201" s="104">
        <f t="shared" si="54"/>
        <v>106.41025641025641</v>
      </c>
      <c r="X201" s="101">
        <f t="shared" si="55"/>
        <v>-28351</v>
      </c>
      <c r="Y201" s="104">
        <f t="shared" si="56"/>
        <v>107.04145586347505</v>
      </c>
      <c r="Z201" s="101">
        <f t="shared" si="57"/>
        <v>14897</v>
      </c>
      <c r="AA201" s="111">
        <f t="shared" si="58"/>
        <v>93.503640472006026</v>
      </c>
      <c r="AB201" s="77"/>
    </row>
    <row r="202" spans="1:31" s="78" customFormat="1" ht="12" hidden="1" customHeight="1">
      <c r="A202" s="76"/>
      <c r="B202" s="36" t="s">
        <v>134</v>
      </c>
      <c r="C202" s="50" t="s">
        <v>5</v>
      </c>
      <c r="D202" s="88">
        <v>32798</v>
      </c>
      <c r="E202" s="104">
        <f t="shared" si="33"/>
        <v>103.47025048898983</v>
      </c>
      <c r="F202" s="101">
        <v>4935</v>
      </c>
      <c r="G202" s="104">
        <f t="shared" si="47"/>
        <v>103.02713987473904</v>
      </c>
      <c r="H202" s="102">
        <v>1727</v>
      </c>
      <c r="I202" s="104">
        <f t="shared" si="60"/>
        <v>99.538904899135446</v>
      </c>
      <c r="J202" s="101">
        <v>10416</v>
      </c>
      <c r="K202" s="104">
        <f t="shared" si="48"/>
        <v>102.76243093922652</v>
      </c>
      <c r="L202" s="101">
        <v>73</v>
      </c>
      <c r="M202" s="104">
        <f t="shared" si="49"/>
        <v>104.28571428571429</v>
      </c>
      <c r="N202" s="101">
        <f>J202-P202</f>
        <v>228</v>
      </c>
      <c r="O202" s="104">
        <f t="shared" si="50"/>
        <v>103.63636363636364</v>
      </c>
      <c r="P202" s="101">
        <v>10188</v>
      </c>
      <c r="Q202" s="104">
        <f t="shared" si="51"/>
        <v>102.74304154901171</v>
      </c>
      <c r="R202" s="101">
        <v>43214</v>
      </c>
      <c r="S202" s="104">
        <f t="shared" si="52"/>
        <v>103.29875221112015</v>
      </c>
      <c r="T202" s="101">
        <v>28776</v>
      </c>
      <c r="U202" s="104">
        <f t="shared" si="53"/>
        <v>107.57383177570094</v>
      </c>
      <c r="V202" s="101">
        <v>74</v>
      </c>
      <c r="W202" s="104">
        <f t="shared" si="54"/>
        <v>96.103896103896105</v>
      </c>
      <c r="X202" s="101">
        <f t="shared" si="55"/>
        <v>-28702</v>
      </c>
      <c r="Y202" s="104">
        <f t="shared" si="56"/>
        <v>107.60694335095415</v>
      </c>
      <c r="Z202" s="101">
        <f t="shared" si="57"/>
        <v>14512</v>
      </c>
      <c r="AA202" s="111">
        <f t="shared" si="58"/>
        <v>95.719279730888459</v>
      </c>
      <c r="AB202" s="77"/>
    </row>
    <row r="203" spans="1:31" s="78" customFormat="1" ht="12" hidden="1" customHeight="1">
      <c r="A203" s="76"/>
      <c r="B203" s="36" t="s">
        <v>135</v>
      </c>
      <c r="C203" s="50" t="s">
        <v>136</v>
      </c>
      <c r="D203" s="88">
        <v>34403</v>
      </c>
      <c r="E203" s="104">
        <f t="shared" si="33"/>
        <v>102.30158494156829</v>
      </c>
      <c r="F203" s="101">
        <v>4918</v>
      </c>
      <c r="G203" s="104">
        <f t="shared" si="47"/>
        <v>94.431643625192009</v>
      </c>
      <c r="H203" s="102">
        <v>1297</v>
      </c>
      <c r="I203" s="104">
        <f t="shared" si="60"/>
        <v>97.372372372372368</v>
      </c>
      <c r="J203" s="101">
        <v>11103</v>
      </c>
      <c r="K203" s="104">
        <f t="shared" si="48"/>
        <v>101.72240036646815</v>
      </c>
      <c r="L203" s="101">
        <v>79</v>
      </c>
      <c r="M203" s="104">
        <f t="shared" si="49"/>
        <v>64.22764227642277</v>
      </c>
      <c r="N203" s="101">
        <f t="shared" si="59"/>
        <v>256</v>
      </c>
      <c r="O203" s="104">
        <f t="shared" si="50"/>
        <v>89.19860627177701</v>
      </c>
      <c r="P203" s="101">
        <v>10847</v>
      </c>
      <c r="Q203" s="104">
        <f t="shared" si="51"/>
        <v>102.06059465562664</v>
      </c>
      <c r="R203" s="101">
        <v>45506</v>
      </c>
      <c r="S203" s="104">
        <f t="shared" si="52"/>
        <v>102.15966235632183</v>
      </c>
      <c r="T203" s="101">
        <v>30745</v>
      </c>
      <c r="U203" s="104">
        <f t="shared" si="53"/>
        <v>107.14410175988849</v>
      </c>
      <c r="V203" s="101">
        <v>86</v>
      </c>
      <c r="W203" s="104">
        <f t="shared" si="54"/>
        <v>98.850574712643677</v>
      </c>
      <c r="X203" s="101">
        <f t="shared" si="55"/>
        <v>-30659</v>
      </c>
      <c r="Y203" s="104">
        <f t="shared" si="56"/>
        <v>107.16932326621924</v>
      </c>
      <c r="Z203" s="101">
        <f t="shared" si="57"/>
        <v>14847</v>
      </c>
      <c r="AA203" s="111">
        <f t="shared" si="58"/>
        <v>93.166415662650607</v>
      </c>
      <c r="AB203" s="76"/>
    </row>
    <row r="204" spans="1:31" s="78" customFormat="1" ht="12" hidden="1" customHeight="1">
      <c r="A204" s="76"/>
      <c r="B204" s="36" t="s">
        <v>137</v>
      </c>
      <c r="C204" s="50" t="s">
        <v>138</v>
      </c>
      <c r="D204" s="88">
        <v>33283</v>
      </c>
      <c r="E204" s="104">
        <f t="shared" si="33"/>
        <v>101.68958142377025</v>
      </c>
      <c r="F204" s="101">
        <v>4837</v>
      </c>
      <c r="G204" s="104">
        <f t="shared" si="47"/>
        <v>91.644562334217511</v>
      </c>
      <c r="H204" s="102">
        <v>761</v>
      </c>
      <c r="I204" s="104">
        <f t="shared" si="60"/>
        <v>97.190293742017872</v>
      </c>
      <c r="J204" s="101">
        <v>10786</v>
      </c>
      <c r="K204" s="104">
        <f t="shared" si="48"/>
        <v>96.813571492684673</v>
      </c>
      <c r="L204" s="101">
        <v>79</v>
      </c>
      <c r="M204" s="104">
        <f t="shared" si="49"/>
        <v>64.22764227642277</v>
      </c>
      <c r="N204" s="101">
        <f t="shared" si="59"/>
        <v>258</v>
      </c>
      <c r="O204" s="104">
        <f t="shared" si="50"/>
        <v>89.273356401384092</v>
      </c>
      <c r="P204" s="101">
        <v>10528</v>
      </c>
      <c r="Q204" s="104">
        <f t="shared" si="51"/>
        <v>97.014375230372281</v>
      </c>
      <c r="R204" s="101">
        <v>44069</v>
      </c>
      <c r="S204" s="104">
        <f t="shared" si="52"/>
        <v>100.45132319755648</v>
      </c>
      <c r="T204" s="101">
        <v>30278</v>
      </c>
      <c r="U204" s="104">
        <f t="shared" si="53"/>
        <v>105.752506024938</v>
      </c>
      <c r="V204" s="101">
        <v>84</v>
      </c>
      <c r="W204" s="104">
        <f t="shared" si="54"/>
        <v>101.20481927710843</v>
      </c>
      <c r="X204" s="101">
        <f t="shared" si="55"/>
        <v>-30194</v>
      </c>
      <c r="Y204" s="104">
        <f t="shared" si="56"/>
        <v>105.76572789687543</v>
      </c>
      <c r="Z204" s="101">
        <f t="shared" si="57"/>
        <v>13875</v>
      </c>
      <c r="AA204" s="111">
        <f t="shared" si="58"/>
        <v>90.550153364223718</v>
      </c>
      <c r="AB204" s="76"/>
    </row>
    <row r="205" spans="1:31" s="78" customFormat="1" ht="12" hidden="1" customHeight="1">
      <c r="A205" s="76"/>
      <c r="B205" s="36" t="s">
        <v>139</v>
      </c>
      <c r="C205" s="50" t="s">
        <v>8</v>
      </c>
      <c r="D205" s="88">
        <v>34700</v>
      </c>
      <c r="E205" s="104">
        <f t="shared" si="33"/>
        <v>102.61718172408693</v>
      </c>
      <c r="F205" s="101">
        <v>5571</v>
      </c>
      <c r="G205" s="104">
        <f t="shared" si="47"/>
        <v>89.739046391752581</v>
      </c>
      <c r="H205" s="102">
        <v>1579</v>
      </c>
      <c r="I205" s="104">
        <f t="shared" si="60"/>
        <v>96.871165644171782</v>
      </c>
      <c r="J205" s="101">
        <v>11026</v>
      </c>
      <c r="K205" s="104">
        <f t="shared" si="48"/>
        <v>103.85231232928322</v>
      </c>
      <c r="L205" s="101">
        <v>80</v>
      </c>
      <c r="M205" s="104">
        <f t="shared" si="49"/>
        <v>112.67605633802818</v>
      </c>
      <c r="N205" s="101">
        <f t="shared" si="59"/>
        <v>268</v>
      </c>
      <c r="O205" s="104">
        <f t="shared" si="50"/>
        <v>110.28806584362141</v>
      </c>
      <c r="P205" s="101">
        <v>10758</v>
      </c>
      <c r="Q205" s="104">
        <f t="shared" si="51"/>
        <v>103.70156159629845</v>
      </c>
      <c r="R205" s="101">
        <v>45726</v>
      </c>
      <c r="S205" s="104">
        <f t="shared" si="52"/>
        <v>102.91231544832553</v>
      </c>
      <c r="T205" s="101">
        <v>30917</v>
      </c>
      <c r="U205" s="104">
        <f t="shared" si="53"/>
        <v>104.30132919506106</v>
      </c>
      <c r="V205" s="101">
        <v>85</v>
      </c>
      <c r="W205" s="104">
        <f t="shared" si="54"/>
        <v>101.19047619047619</v>
      </c>
      <c r="X205" s="101">
        <f t="shared" si="55"/>
        <v>-30832</v>
      </c>
      <c r="Y205" s="104">
        <f t="shared" si="56"/>
        <v>104.31016983557751</v>
      </c>
      <c r="Z205" s="101">
        <f t="shared" si="57"/>
        <v>14894</v>
      </c>
      <c r="AA205" s="111">
        <f t="shared" si="58"/>
        <v>100.13446282102998</v>
      </c>
      <c r="AB205" s="76"/>
    </row>
    <row r="206" spans="1:31" s="78" customFormat="1" ht="12" hidden="1" customHeight="1">
      <c r="A206" s="76"/>
      <c r="B206" s="36" t="s">
        <v>140</v>
      </c>
      <c r="C206" s="50" t="s">
        <v>9</v>
      </c>
      <c r="D206" s="88">
        <v>35127</v>
      </c>
      <c r="E206" s="104">
        <f t="shared" si="33"/>
        <v>104.47312851322013</v>
      </c>
      <c r="F206" s="101">
        <v>5462</v>
      </c>
      <c r="G206" s="104">
        <f t="shared" si="47"/>
        <v>87.757069408740364</v>
      </c>
      <c r="H206" s="102">
        <v>1666</v>
      </c>
      <c r="I206" s="104">
        <f t="shared" si="60"/>
        <v>94.712905059693014</v>
      </c>
      <c r="J206" s="101">
        <v>11240</v>
      </c>
      <c r="K206" s="104">
        <f t="shared" si="48"/>
        <v>106.32863494465991</v>
      </c>
      <c r="L206" s="101">
        <v>106</v>
      </c>
      <c r="M206" s="104">
        <f t="shared" si="49"/>
        <v>151.42857142857142</v>
      </c>
      <c r="N206" s="101">
        <f t="shared" si="59"/>
        <v>291</v>
      </c>
      <c r="O206" s="104">
        <f t="shared" si="50"/>
        <v>110.22727272727273</v>
      </c>
      <c r="P206" s="101">
        <v>10949</v>
      </c>
      <c r="Q206" s="104">
        <f t="shared" si="51"/>
        <v>106.22877655961969</v>
      </c>
      <c r="R206" s="101">
        <v>46367</v>
      </c>
      <c r="S206" s="104">
        <f t="shared" si="52"/>
        <v>104.91695705299362</v>
      </c>
      <c r="T206" s="101">
        <v>31401</v>
      </c>
      <c r="U206" s="104">
        <f t="shared" si="53"/>
        <v>107.80718920589145</v>
      </c>
      <c r="V206" s="101">
        <v>79</v>
      </c>
      <c r="W206" s="104">
        <f t="shared" si="54"/>
        <v>89.772727272727266</v>
      </c>
      <c r="X206" s="101">
        <f t="shared" si="55"/>
        <v>-31322</v>
      </c>
      <c r="Y206" s="104">
        <f t="shared" si="56"/>
        <v>107.86184097248528</v>
      </c>
      <c r="Z206" s="101">
        <f t="shared" si="57"/>
        <v>15045</v>
      </c>
      <c r="AA206" s="111">
        <f t="shared" si="58"/>
        <v>99.27416694160344</v>
      </c>
      <c r="AB206" s="76"/>
    </row>
    <row r="207" spans="1:31" s="78" customFormat="1" ht="12" hidden="1" customHeight="1">
      <c r="A207" s="76"/>
      <c r="B207" s="36" t="s">
        <v>61</v>
      </c>
      <c r="C207" s="50" t="s">
        <v>10</v>
      </c>
      <c r="D207" s="88">
        <v>33069</v>
      </c>
      <c r="E207" s="104">
        <f t="shared" si="33"/>
        <v>103.06685366993922</v>
      </c>
      <c r="F207" s="101">
        <v>5611</v>
      </c>
      <c r="G207" s="104">
        <f t="shared" si="47"/>
        <v>91.772980045796544</v>
      </c>
      <c r="H207" s="102">
        <v>1656</v>
      </c>
      <c r="I207" s="104">
        <f t="shared" si="60"/>
        <v>95.888824551244937</v>
      </c>
      <c r="J207" s="101">
        <v>10252</v>
      </c>
      <c r="K207" s="104">
        <f t="shared" si="48"/>
        <v>102.69458078733848</v>
      </c>
      <c r="L207" s="101">
        <v>98</v>
      </c>
      <c r="M207" s="104">
        <f t="shared" si="49"/>
        <v>140</v>
      </c>
      <c r="N207" s="101">
        <f t="shared" si="59"/>
        <v>307</v>
      </c>
      <c r="O207" s="104">
        <f t="shared" si="50"/>
        <v>111.63636363636364</v>
      </c>
      <c r="P207" s="101">
        <v>9945</v>
      </c>
      <c r="Q207" s="104">
        <f t="shared" si="51"/>
        <v>102.44128553770086</v>
      </c>
      <c r="R207" s="101">
        <v>43321</v>
      </c>
      <c r="S207" s="104">
        <f t="shared" si="52"/>
        <v>102.97851098221926</v>
      </c>
      <c r="T207" s="101">
        <v>29086</v>
      </c>
      <c r="U207" s="104">
        <f t="shared" si="53"/>
        <v>106.18041105391889</v>
      </c>
      <c r="V207" s="101">
        <v>78</v>
      </c>
      <c r="W207" s="104">
        <f t="shared" si="54"/>
        <v>100</v>
      </c>
      <c r="X207" s="101">
        <f t="shared" si="55"/>
        <v>-29008</v>
      </c>
      <c r="Y207" s="104">
        <f t="shared" si="56"/>
        <v>106.1980596741717</v>
      </c>
      <c r="Z207" s="101">
        <f t="shared" si="57"/>
        <v>14313</v>
      </c>
      <c r="AA207" s="111">
        <f t="shared" si="58"/>
        <v>97.017555751372598</v>
      </c>
      <c r="AB207" s="76"/>
    </row>
    <row r="208" spans="1:31" s="78" customFormat="1" ht="12" hidden="1" customHeight="1">
      <c r="A208" s="76"/>
      <c r="B208" s="36" t="s">
        <v>125</v>
      </c>
      <c r="C208" s="50" t="s">
        <v>11</v>
      </c>
      <c r="D208" s="88">
        <v>31882</v>
      </c>
      <c r="E208" s="104">
        <f t="shared" si="33"/>
        <v>104.80260346471188</v>
      </c>
      <c r="F208" s="101">
        <v>5120</v>
      </c>
      <c r="G208" s="104">
        <f t="shared" si="47"/>
        <v>102.74934778246036</v>
      </c>
      <c r="H208" s="102">
        <v>1222</v>
      </c>
      <c r="I208" s="104">
        <f t="shared" si="60"/>
        <v>90.652818991097931</v>
      </c>
      <c r="J208" s="101">
        <v>10269</v>
      </c>
      <c r="K208" s="104">
        <f t="shared" si="48"/>
        <v>101.7135499207607</v>
      </c>
      <c r="L208" s="101">
        <v>106</v>
      </c>
      <c r="M208" s="104">
        <f t="shared" si="49"/>
        <v>112.7659574468085</v>
      </c>
      <c r="N208" s="101">
        <f>J208-P208</f>
        <v>343</v>
      </c>
      <c r="O208" s="104">
        <f t="shared" si="50"/>
        <v>92.204301075268816</v>
      </c>
      <c r="P208" s="101">
        <v>9926</v>
      </c>
      <c r="Q208" s="104">
        <f t="shared" si="51"/>
        <v>102.0773344302756</v>
      </c>
      <c r="R208" s="101">
        <v>42151</v>
      </c>
      <c r="S208" s="104">
        <f t="shared" si="52"/>
        <v>104.03287508946862</v>
      </c>
      <c r="T208" s="101">
        <v>28059</v>
      </c>
      <c r="U208" s="104">
        <f t="shared" si="53"/>
        <v>105.18837863167761</v>
      </c>
      <c r="V208" s="101">
        <v>83</v>
      </c>
      <c r="W208" s="104">
        <f t="shared" si="54"/>
        <v>107.79220779220779</v>
      </c>
      <c r="X208" s="101">
        <f t="shared" si="55"/>
        <v>-27976</v>
      </c>
      <c r="Y208" s="104">
        <f t="shared" si="56"/>
        <v>105.18084066471162</v>
      </c>
      <c r="Z208" s="101">
        <f t="shared" si="57"/>
        <v>14175</v>
      </c>
      <c r="AA208" s="111">
        <f t="shared" si="58"/>
        <v>101.83921258711115</v>
      </c>
      <c r="AB208" s="76"/>
    </row>
    <row r="209" spans="1:31" s="78" customFormat="1" ht="12" hidden="1" customHeight="1">
      <c r="A209" s="76"/>
      <c r="B209" s="36" t="s">
        <v>172</v>
      </c>
      <c r="C209" s="50" t="s">
        <v>174</v>
      </c>
      <c r="D209" s="88">
        <v>31805</v>
      </c>
      <c r="E209" s="104">
        <f t="shared" si="33"/>
        <v>105.96015458422174</v>
      </c>
      <c r="F209" s="101">
        <v>4823</v>
      </c>
      <c r="G209" s="104">
        <f t="shared" ref="G209:G220" si="61">F209/F197*100</f>
        <v>97.375328083989501</v>
      </c>
      <c r="H209" s="102">
        <v>901</v>
      </c>
      <c r="I209" s="104">
        <f t="shared" si="60"/>
        <v>95.546129374337212</v>
      </c>
      <c r="J209" s="101">
        <v>10387</v>
      </c>
      <c r="K209" s="104">
        <f t="shared" ref="K209:K220" si="62">J209/J197*100</f>
        <v>103.60063834031519</v>
      </c>
      <c r="L209" s="101">
        <v>52</v>
      </c>
      <c r="M209" s="104">
        <f t="shared" ref="M209:M220" si="63">L209/L197*100</f>
        <v>66.666666666666657</v>
      </c>
      <c r="N209" s="101">
        <f t="shared" ref="N209:N213" si="64">J209-P209</f>
        <v>250</v>
      </c>
      <c r="O209" s="104">
        <f t="shared" ref="O209:O220" si="65">N209/N197*100</f>
        <v>91.240875912408754</v>
      </c>
      <c r="P209" s="101">
        <v>10137</v>
      </c>
      <c r="Q209" s="104">
        <f t="shared" ref="Q209:Q220" si="66">P209/P197*100</f>
        <v>103.94790812141099</v>
      </c>
      <c r="R209" s="101">
        <v>42192</v>
      </c>
      <c r="S209" s="104">
        <f t="shared" ref="S209:S220" si="67">R209/R197*100</f>
        <v>105.3693621697218</v>
      </c>
      <c r="T209" s="101">
        <v>28239</v>
      </c>
      <c r="U209" s="104">
        <f t="shared" ref="U209:U220" si="68">T209/T197*100</f>
        <v>106.5100139554181</v>
      </c>
      <c r="V209" s="101">
        <v>79</v>
      </c>
      <c r="W209" s="104">
        <f t="shared" ref="W209:W220" si="69">V209/V197*100</f>
        <v>32.377049180327873</v>
      </c>
      <c r="X209" s="101">
        <f t="shared" ref="X209:X220" si="70">V209-T209</f>
        <v>-28160</v>
      </c>
      <c r="Y209" s="104">
        <f t="shared" ref="Y209:Y220" si="71">X209/X197*100</f>
        <v>107.19859910921619</v>
      </c>
      <c r="Z209" s="101">
        <f t="shared" ref="Z209:Z220" si="72">R209+X209</f>
        <v>14032</v>
      </c>
      <c r="AA209" s="111">
        <f t="shared" ref="AA209:AA220" si="73">Z209/Z197*100</f>
        <v>101.88049081536339</v>
      </c>
      <c r="AB209" s="76"/>
    </row>
    <row r="210" spans="1:31" s="2" customFormat="1" ht="12" hidden="1" customHeight="1">
      <c r="A210" s="4"/>
      <c r="B210" s="36" t="s">
        <v>128</v>
      </c>
      <c r="C210" s="50" t="s">
        <v>129</v>
      </c>
      <c r="D210" s="82">
        <v>29647</v>
      </c>
      <c r="E210" s="105">
        <f t="shared" si="33"/>
        <v>100.35202924550654</v>
      </c>
      <c r="F210" s="85">
        <v>4276</v>
      </c>
      <c r="G210" s="105">
        <f t="shared" si="61"/>
        <v>80.375939849624061</v>
      </c>
      <c r="H210" s="92">
        <v>1557</v>
      </c>
      <c r="I210" s="105">
        <f t="shared" si="60"/>
        <v>98.606713109563017</v>
      </c>
      <c r="J210" s="85">
        <v>9753</v>
      </c>
      <c r="K210" s="105">
        <f t="shared" si="62"/>
        <v>102.26486316451715</v>
      </c>
      <c r="L210" s="85">
        <v>97</v>
      </c>
      <c r="M210" s="105">
        <f t="shared" si="63"/>
        <v>121.24999999999999</v>
      </c>
      <c r="N210" s="85">
        <f t="shared" si="64"/>
        <v>299</v>
      </c>
      <c r="O210" s="105">
        <f t="shared" si="65"/>
        <v>112.83018867924528</v>
      </c>
      <c r="P210" s="85">
        <v>9454</v>
      </c>
      <c r="Q210" s="105">
        <f t="shared" si="66"/>
        <v>101.96289905090596</v>
      </c>
      <c r="R210" s="85">
        <v>39400</v>
      </c>
      <c r="S210" s="105">
        <f t="shared" si="67"/>
        <v>100.81883316274309</v>
      </c>
      <c r="T210" s="85">
        <v>25688</v>
      </c>
      <c r="U210" s="105">
        <f t="shared" si="68"/>
        <v>101.71451197782618</v>
      </c>
      <c r="V210" s="101">
        <v>76</v>
      </c>
      <c r="W210" s="105">
        <f t="shared" si="69"/>
        <v>81.72043010752688</v>
      </c>
      <c r="X210" s="85">
        <f t="shared" si="70"/>
        <v>-25612</v>
      </c>
      <c r="Y210" s="105">
        <f t="shared" si="71"/>
        <v>101.78841109609729</v>
      </c>
      <c r="Z210" s="85">
        <f t="shared" si="72"/>
        <v>13788</v>
      </c>
      <c r="AA210" s="106">
        <f t="shared" si="73"/>
        <v>99.065957752550645</v>
      </c>
      <c r="AB210" s="1"/>
      <c r="AC210" s="71"/>
      <c r="AE210" s="71"/>
    </row>
    <row r="211" spans="1:31" s="2" customFormat="1" ht="12" hidden="1" customHeight="1">
      <c r="A211" s="4"/>
      <c r="B211" s="68" t="s">
        <v>130</v>
      </c>
      <c r="C211" s="69" t="s">
        <v>15</v>
      </c>
      <c r="D211" s="129">
        <v>33852</v>
      </c>
      <c r="E211" s="130">
        <f t="shared" si="33"/>
        <v>106.69776531030352</v>
      </c>
      <c r="F211" s="131">
        <v>6318</v>
      </c>
      <c r="G211" s="130">
        <f t="shared" si="61"/>
        <v>113.2664037289351</v>
      </c>
      <c r="H211" s="131">
        <v>1146</v>
      </c>
      <c r="I211" s="130">
        <f t="shared" si="60"/>
        <v>108.83190883190883</v>
      </c>
      <c r="J211" s="132">
        <v>10616</v>
      </c>
      <c r="K211" s="130">
        <f t="shared" si="62"/>
        <v>102.36235657120818</v>
      </c>
      <c r="L211" s="131">
        <v>105</v>
      </c>
      <c r="M211" s="130">
        <f t="shared" si="63"/>
        <v>131.25</v>
      </c>
      <c r="N211" s="133">
        <f t="shared" si="64"/>
        <v>323</v>
      </c>
      <c r="O211" s="130">
        <f t="shared" si="65"/>
        <v>101.57232704402517</v>
      </c>
      <c r="P211" s="134">
        <v>10293</v>
      </c>
      <c r="Q211" s="130">
        <f t="shared" si="66"/>
        <v>102.38734706057893</v>
      </c>
      <c r="R211" s="132">
        <v>44468</v>
      </c>
      <c r="S211" s="130">
        <f t="shared" si="67"/>
        <v>105.6297211268944</v>
      </c>
      <c r="T211" s="133">
        <v>29774</v>
      </c>
      <c r="U211" s="130">
        <f t="shared" si="68"/>
        <v>106.46880028607188</v>
      </c>
      <c r="V211" s="135">
        <v>83</v>
      </c>
      <c r="W211" s="130">
        <f t="shared" si="69"/>
        <v>103.75000000000001</v>
      </c>
      <c r="X211" s="133">
        <f t="shared" si="70"/>
        <v>-29691</v>
      </c>
      <c r="Y211" s="130">
        <f t="shared" si="71"/>
        <v>106.47660032275417</v>
      </c>
      <c r="Z211" s="133">
        <f t="shared" si="72"/>
        <v>14777</v>
      </c>
      <c r="AA211" s="136">
        <f t="shared" si="73"/>
        <v>103.96819812847393</v>
      </c>
      <c r="AB211" s="1"/>
      <c r="AC211" s="71"/>
      <c r="AE211" s="71"/>
    </row>
    <row r="212" spans="1:31" s="2" customFormat="1" ht="12" hidden="1" customHeight="1">
      <c r="A212" s="4"/>
      <c r="B212" s="36" t="s">
        <v>177</v>
      </c>
      <c r="C212" s="50" t="s">
        <v>178</v>
      </c>
      <c r="D212" s="82">
        <v>32956</v>
      </c>
      <c r="E212" s="105">
        <f t="shared" ref="E212:E223" si="74">D212/D200*100</f>
        <v>104.21528634221926</v>
      </c>
      <c r="F212" s="85">
        <v>5349</v>
      </c>
      <c r="G212" s="105">
        <f t="shared" si="61"/>
        <v>94.52200035341933</v>
      </c>
      <c r="H212" s="92">
        <v>1422</v>
      </c>
      <c r="I212" s="105">
        <f t="shared" si="60"/>
        <v>100.4946996466431</v>
      </c>
      <c r="J212" s="85">
        <v>10564</v>
      </c>
      <c r="K212" s="105">
        <f t="shared" si="62"/>
        <v>102.75265052037739</v>
      </c>
      <c r="L212" s="85">
        <v>124</v>
      </c>
      <c r="M212" s="105">
        <f t="shared" si="63"/>
        <v>93.939393939393938</v>
      </c>
      <c r="N212" s="85">
        <f t="shared" si="64"/>
        <v>314</v>
      </c>
      <c r="O212" s="105">
        <f t="shared" si="65"/>
        <v>94.864048338368576</v>
      </c>
      <c r="P212" s="85">
        <v>10250</v>
      </c>
      <c r="Q212" s="105">
        <f t="shared" si="66"/>
        <v>103.01507537688441</v>
      </c>
      <c r="R212" s="85">
        <v>43520</v>
      </c>
      <c r="S212" s="105">
        <f t="shared" si="67"/>
        <v>103.85643375334097</v>
      </c>
      <c r="T212" s="85">
        <v>28677</v>
      </c>
      <c r="U212" s="105">
        <f t="shared" si="68"/>
        <v>103.34054054054053</v>
      </c>
      <c r="V212" s="85">
        <v>78</v>
      </c>
      <c r="W212" s="105">
        <f t="shared" si="69"/>
        <v>95.121951219512198</v>
      </c>
      <c r="X212" s="85">
        <f t="shared" si="70"/>
        <v>-28599</v>
      </c>
      <c r="Y212" s="105">
        <f t="shared" si="71"/>
        <v>103.3648980772011</v>
      </c>
      <c r="Z212" s="85">
        <f t="shared" si="72"/>
        <v>14921</v>
      </c>
      <c r="AA212" s="106">
        <f t="shared" si="73"/>
        <v>104.8117448721551</v>
      </c>
      <c r="AB212" s="1"/>
      <c r="AC212" s="71"/>
      <c r="AE212" s="71"/>
    </row>
    <row r="213" spans="1:31" s="2" customFormat="1" ht="12" hidden="1" customHeight="1">
      <c r="A213" s="4"/>
      <c r="B213" s="36" t="s">
        <v>13</v>
      </c>
      <c r="C213" s="50" t="s">
        <v>13</v>
      </c>
      <c r="D213" s="82">
        <v>34509</v>
      </c>
      <c r="E213" s="105">
        <f t="shared" si="74"/>
        <v>105.93056450870246</v>
      </c>
      <c r="F213" s="85">
        <v>5426</v>
      </c>
      <c r="G213" s="105">
        <f t="shared" si="61"/>
        <v>106.3921568627451</v>
      </c>
      <c r="H213" s="92">
        <v>1530</v>
      </c>
      <c r="I213" s="105">
        <f t="shared" ref="I213:I224" si="75">H213/H201*100</f>
        <v>94.97206703910615</v>
      </c>
      <c r="J213" s="85">
        <v>11048</v>
      </c>
      <c r="K213" s="105">
        <f t="shared" si="62"/>
        <v>103.53293974322932</v>
      </c>
      <c r="L213" s="85">
        <v>96</v>
      </c>
      <c r="M213" s="105">
        <f t="shared" si="63"/>
        <v>98.969072164948457</v>
      </c>
      <c r="N213" s="85">
        <f t="shared" si="64"/>
        <v>277</v>
      </c>
      <c r="O213" s="105">
        <f t="shared" si="65"/>
        <v>98.928571428571431</v>
      </c>
      <c r="P213" s="85">
        <v>10771</v>
      </c>
      <c r="Q213" s="105">
        <f t="shared" si="66"/>
        <v>103.65701087479549</v>
      </c>
      <c r="R213" s="85">
        <v>45557</v>
      </c>
      <c r="S213" s="105">
        <f t="shared" si="67"/>
        <v>105.3389752127266</v>
      </c>
      <c r="T213" s="85">
        <v>30583</v>
      </c>
      <c r="U213" s="105">
        <f t="shared" si="68"/>
        <v>107.55785327424914</v>
      </c>
      <c r="V213" s="85">
        <v>76</v>
      </c>
      <c r="W213" s="105">
        <f t="shared" si="69"/>
        <v>91.566265060240966</v>
      </c>
      <c r="X213" s="85">
        <f t="shared" si="70"/>
        <v>-30507</v>
      </c>
      <c r="Y213" s="105">
        <f t="shared" si="71"/>
        <v>107.60467002927587</v>
      </c>
      <c r="Z213" s="85">
        <f t="shared" si="72"/>
        <v>15050</v>
      </c>
      <c r="AA213" s="106">
        <f t="shared" si="73"/>
        <v>101.02705242666308</v>
      </c>
      <c r="AB213" s="1"/>
      <c r="AC213" s="71"/>
      <c r="AE213" s="71"/>
    </row>
    <row r="214" spans="1:31" s="2" customFormat="1" ht="12" hidden="1" customHeight="1">
      <c r="A214" s="4"/>
      <c r="B214" s="36" t="s">
        <v>5</v>
      </c>
      <c r="C214" s="50" t="s">
        <v>5</v>
      </c>
      <c r="D214" s="82">
        <v>34252</v>
      </c>
      <c r="E214" s="105">
        <f t="shared" si="74"/>
        <v>104.43319714616746</v>
      </c>
      <c r="F214" s="85">
        <v>5418</v>
      </c>
      <c r="G214" s="105">
        <f t="shared" si="61"/>
        <v>109.78723404255319</v>
      </c>
      <c r="H214" s="92">
        <v>1749</v>
      </c>
      <c r="I214" s="105">
        <f t="shared" si="75"/>
        <v>101.27388535031847</v>
      </c>
      <c r="J214" s="85">
        <v>10897</v>
      </c>
      <c r="K214" s="105">
        <f t="shared" si="62"/>
        <v>104.61789554531491</v>
      </c>
      <c r="L214" s="85">
        <v>97</v>
      </c>
      <c r="M214" s="105">
        <f t="shared" si="63"/>
        <v>132.87671232876713</v>
      </c>
      <c r="N214" s="85">
        <f>J214-P214</f>
        <v>278</v>
      </c>
      <c r="O214" s="105">
        <f t="shared" si="65"/>
        <v>121.92982456140351</v>
      </c>
      <c r="P214" s="85">
        <v>10619</v>
      </c>
      <c r="Q214" s="105">
        <f t="shared" si="66"/>
        <v>104.23046721633294</v>
      </c>
      <c r="R214" s="85">
        <v>45149</v>
      </c>
      <c r="S214" s="105">
        <f t="shared" si="67"/>
        <v>104.47771555514416</v>
      </c>
      <c r="T214" s="85">
        <v>31395</v>
      </c>
      <c r="U214" s="105">
        <f t="shared" si="68"/>
        <v>109.10133444537114</v>
      </c>
      <c r="V214" s="85">
        <v>70</v>
      </c>
      <c r="W214" s="105">
        <f t="shared" si="69"/>
        <v>94.594594594594597</v>
      </c>
      <c r="X214" s="85">
        <f t="shared" si="70"/>
        <v>-31325</v>
      </c>
      <c r="Y214" s="105">
        <f t="shared" si="71"/>
        <v>109.13873597658699</v>
      </c>
      <c r="Z214" s="85">
        <f t="shared" si="72"/>
        <v>13824</v>
      </c>
      <c r="AA214" s="106">
        <f t="shared" si="73"/>
        <v>95.259095920617426</v>
      </c>
      <c r="AB214" s="1"/>
      <c r="AC214" s="71"/>
      <c r="AE214" s="71"/>
    </row>
    <row r="215" spans="1:31" s="2" customFormat="1" ht="12" hidden="1" customHeight="1">
      <c r="A215" s="4"/>
      <c r="B215" s="36" t="s">
        <v>6</v>
      </c>
      <c r="C215" s="50" t="s">
        <v>6</v>
      </c>
      <c r="D215" s="82">
        <v>35450</v>
      </c>
      <c r="E215" s="105">
        <f t="shared" si="74"/>
        <v>103.04333924367062</v>
      </c>
      <c r="F215" s="85">
        <v>5877</v>
      </c>
      <c r="G215" s="105">
        <f t="shared" si="61"/>
        <v>119.4997966653111</v>
      </c>
      <c r="H215" s="92">
        <v>1232</v>
      </c>
      <c r="I215" s="105">
        <f t="shared" si="75"/>
        <v>94.988434849653046</v>
      </c>
      <c r="J215" s="85">
        <v>11504</v>
      </c>
      <c r="K215" s="105">
        <f t="shared" si="62"/>
        <v>103.61163649464109</v>
      </c>
      <c r="L215" s="85">
        <v>79</v>
      </c>
      <c r="M215" s="105">
        <f t="shared" si="63"/>
        <v>100</v>
      </c>
      <c r="N215" s="85">
        <f t="shared" ref="N215:N219" si="76">J215-P215</f>
        <v>262</v>
      </c>
      <c r="O215" s="105">
        <f t="shared" si="65"/>
        <v>102.34375</v>
      </c>
      <c r="P215" s="85">
        <v>11242</v>
      </c>
      <c r="Q215" s="105">
        <f t="shared" si="66"/>
        <v>103.64155987830736</v>
      </c>
      <c r="R215" s="85">
        <v>46954</v>
      </c>
      <c r="S215" s="105">
        <f t="shared" si="67"/>
        <v>103.18199797828858</v>
      </c>
      <c r="T215" s="85">
        <v>32870</v>
      </c>
      <c r="U215" s="105">
        <f t="shared" si="68"/>
        <v>106.9116929582046</v>
      </c>
      <c r="V215" s="85">
        <v>75</v>
      </c>
      <c r="W215" s="105">
        <f t="shared" si="69"/>
        <v>87.20930232558139</v>
      </c>
      <c r="X215" s="85">
        <f t="shared" si="70"/>
        <v>-32795</v>
      </c>
      <c r="Y215" s="105">
        <f t="shared" si="71"/>
        <v>106.96695913108711</v>
      </c>
      <c r="Z215" s="85">
        <f t="shared" si="72"/>
        <v>14159</v>
      </c>
      <c r="AA215" s="106">
        <f t="shared" si="73"/>
        <v>95.366067218966805</v>
      </c>
      <c r="AB215" s="4"/>
      <c r="AC215" s="71"/>
      <c r="AE215" s="71"/>
    </row>
    <row r="216" spans="1:31" s="2" customFormat="1" ht="12" hidden="1" customHeight="1">
      <c r="A216" s="4"/>
      <c r="B216" s="36" t="s">
        <v>7</v>
      </c>
      <c r="C216" s="50" t="s">
        <v>7</v>
      </c>
      <c r="D216" s="82">
        <v>35158</v>
      </c>
      <c r="E216" s="105">
        <f t="shared" si="74"/>
        <v>105.63350659495838</v>
      </c>
      <c r="F216" s="85">
        <v>6154</v>
      </c>
      <c r="G216" s="105">
        <f t="shared" si="61"/>
        <v>127.2276204258838</v>
      </c>
      <c r="H216" s="92">
        <v>818</v>
      </c>
      <c r="I216" s="105">
        <f t="shared" si="75"/>
        <v>107.49014454664913</v>
      </c>
      <c r="J216" s="85">
        <v>11795</v>
      </c>
      <c r="K216" s="105">
        <f t="shared" si="62"/>
        <v>109.35471908028927</v>
      </c>
      <c r="L216" s="85">
        <v>95</v>
      </c>
      <c r="M216" s="105">
        <f t="shared" si="63"/>
        <v>120.25316455696202</v>
      </c>
      <c r="N216" s="85">
        <f t="shared" si="76"/>
        <v>296</v>
      </c>
      <c r="O216" s="105">
        <f t="shared" si="65"/>
        <v>114.72868217054264</v>
      </c>
      <c r="P216" s="85">
        <v>11499</v>
      </c>
      <c r="Q216" s="105">
        <f t="shared" si="66"/>
        <v>109.22302431610942</v>
      </c>
      <c r="R216" s="85">
        <v>46953</v>
      </c>
      <c r="S216" s="105">
        <f t="shared" si="67"/>
        <v>106.54428282919966</v>
      </c>
      <c r="T216" s="85">
        <v>33449</v>
      </c>
      <c r="U216" s="105">
        <f t="shared" si="68"/>
        <v>110.47295065724288</v>
      </c>
      <c r="V216" s="85">
        <v>69</v>
      </c>
      <c r="W216" s="105">
        <f t="shared" si="69"/>
        <v>82.142857142857139</v>
      </c>
      <c r="X216" s="85">
        <f t="shared" si="70"/>
        <v>-33380</v>
      </c>
      <c r="Y216" s="105">
        <f t="shared" si="71"/>
        <v>110.55176525137445</v>
      </c>
      <c r="Z216" s="85">
        <f t="shared" si="72"/>
        <v>13573</v>
      </c>
      <c r="AA216" s="106">
        <f t="shared" si="73"/>
        <v>97.823423423423435</v>
      </c>
      <c r="AB216" s="4"/>
      <c r="AC216" s="71"/>
      <c r="AE216" s="71"/>
    </row>
    <row r="217" spans="1:31" s="2" customFormat="1" ht="12" hidden="1" customHeight="1">
      <c r="A217" s="1"/>
      <c r="B217" s="36" t="s">
        <v>8</v>
      </c>
      <c r="C217" s="50" t="s">
        <v>8</v>
      </c>
      <c r="D217" s="82">
        <v>35064</v>
      </c>
      <c r="E217" s="105">
        <f t="shared" si="74"/>
        <v>101.04899135446685</v>
      </c>
      <c r="F217" s="85">
        <v>6139</v>
      </c>
      <c r="G217" s="105">
        <f t="shared" si="61"/>
        <v>110.19565607610842</v>
      </c>
      <c r="H217" s="92">
        <v>1512</v>
      </c>
      <c r="I217" s="105">
        <f t="shared" si="75"/>
        <v>95.756808106396448</v>
      </c>
      <c r="J217" s="85">
        <v>11135</v>
      </c>
      <c r="K217" s="105">
        <f t="shared" si="62"/>
        <v>100.98857246508253</v>
      </c>
      <c r="L217" s="85">
        <v>86</v>
      </c>
      <c r="M217" s="105">
        <f t="shared" si="63"/>
        <v>107.5</v>
      </c>
      <c r="N217" s="85">
        <f t="shared" si="76"/>
        <v>316</v>
      </c>
      <c r="O217" s="105">
        <f t="shared" si="65"/>
        <v>117.91044776119404</v>
      </c>
      <c r="P217" s="85">
        <v>10819</v>
      </c>
      <c r="Q217" s="105">
        <f t="shared" si="66"/>
        <v>100.56701989217328</v>
      </c>
      <c r="R217" s="85">
        <v>46199</v>
      </c>
      <c r="S217" s="105">
        <f t="shared" si="67"/>
        <v>101.03442242925252</v>
      </c>
      <c r="T217" s="85">
        <v>32299</v>
      </c>
      <c r="U217" s="105">
        <f t="shared" si="68"/>
        <v>104.47003266811139</v>
      </c>
      <c r="V217" s="85">
        <v>70</v>
      </c>
      <c r="W217" s="105">
        <f t="shared" si="69"/>
        <v>82.35294117647058</v>
      </c>
      <c r="X217" s="85">
        <f t="shared" si="70"/>
        <v>-32229</v>
      </c>
      <c r="Y217" s="105">
        <f t="shared" si="71"/>
        <v>104.53100674623768</v>
      </c>
      <c r="Z217" s="85">
        <f t="shared" si="72"/>
        <v>13970</v>
      </c>
      <c r="AA217" s="106">
        <f t="shared" si="73"/>
        <v>93.796159527326438</v>
      </c>
      <c r="AB217" s="4"/>
      <c r="AC217" s="71"/>
      <c r="AE217" s="71"/>
    </row>
    <row r="218" spans="1:31" s="2" customFormat="1" ht="12" hidden="1" customHeight="1">
      <c r="A218" s="1"/>
      <c r="B218" s="36" t="s">
        <v>9</v>
      </c>
      <c r="C218" s="50" t="s">
        <v>9</v>
      </c>
      <c r="D218" s="82">
        <v>35637</v>
      </c>
      <c r="E218" s="105">
        <f t="shared" si="74"/>
        <v>101.45187462635579</v>
      </c>
      <c r="F218" s="85">
        <v>6250</v>
      </c>
      <c r="G218" s="105">
        <f t="shared" si="61"/>
        <v>114.42694983522519</v>
      </c>
      <c r="H218" s="92">
        <v>1606</v>
      </c>
      <c r="I218" s="105">
        <f t="shared" si="75"/>
        <v>96.398559423769498</v>
      </c>
      <c r="J218" s="85">
        <v>11391</v>
      </c>
      <c r="K218" s="105">
        <f t="shared" si="62"/>
        <v>101.34341637010675</v>
      </c>
      <c r="L218" s="85">
        <v>149</v>
      </c>
      <c r="M218" s="105">
        <f t="shared" si="63"/>
        <v>140.56603773584905</v>
      </c>
      <c r="N218" s="85">
        <f t="shared" si="76"/>
        <v>382</v>
      </c>
      <c r="O218" s="105">
        <f t="shared" si="65"/>
        <v>131.27147766323023</v>
      </c>
      <c r="P218" s="85">
        <v>11009</v>
      </c>
      <c r="Q218" s="105">
        <f t="shared" si="66"/>
        <v>100.54799525070783</v>
      </c>
      <c r="R218" s="85">
        <v>47028</v>
      </c>
      <c r="S218" s="105">
        <f t="shared" si="67"/>
        <v>101.42558284987166</v>
      </c>
      <c r="T218" s="85">
        <v>32406</v>
      </c>
      <c r="U218" s="105">
        <f t="shared" si="68"/>
        <v>103.20053501480844</v>
      </c>
      <c r="V218" s="85">
        <v>70</v>
      </c>
      <c r="W218" s="105">
        <f t="shared" si="69"/>
        <v>88.60759493670885</v>
      </c>
      <c r="X218" s="85">
        <f t="shared" si="70"/>
        <v>-32336</v>
      </c>
      <c r="Y218" s="105">
        <f t="shared" si="71"/>
        <v>103.23734116595364</v>
      </c>
      <c r="Z218" s="85">
        <f t="shared" si="72"/>
        <v>14692</v>
      </c>
      <c r="AA218" s="106">
        <f t="shared" si="73"/>
        <v>97.65370555001661</v>
      </c>
      <c r="AB218" s="4"/>
      <c r="AC218" s="71"/>
      <c r="AE218" s="71"/>
    </row>
    <row r="219" spans="1:31" s="2" customFormat="1" ht="12" hidden="1" customHeight="1">
      <c r="A219" s="1"/>
      <c r="B219" s="36" t="s">
        <v>10</v>
      </c>
      <c r="C219" s="50" t="s">
        <v>10</v>
      </c>
      <c r="D219" s="82">
        <v>34133</v>
      </c>
      <c r="E219" s="105">
        <f t="shared" si="74"/>
        <v>103.21751489310229</v>
      </c>
      <c r="F219" s="85">
        <v>6176</v>
      </c>
      <c r="G219" s="105">
        <f t="shared" si="61"/>
        <v>110.06950632685795</v>
      </c>
      <c r="H219" s="92">
        <v>1692</v>
      </c>
      <c r="I219" s="105">
        <f t="shared" si="75"/>
        <v>102.17391304347827</v>
      </c>
      <c r="J219" s="85">
        <v>10439</v>
      </c>
      <c r="K219" s="105">
        <f t="shared" si="62"/>
        <v>101.82403433476395</v>
      </c>
      <c r="L219" s="85">
        <v>131</v>
      </c>
      <c r="M219" s="105">
        <f t="shared" si="63"/>
        <v>133.67346938775512</v>
      </c>
      <c r="N219" s="85">
        <f t="shared" si="76"/>
        <v>369</v>
      </c>
      <c r="O219" s="105">
        <f t="shared" si="65"/>
        <v>120.19543973941369</v>
      </c>
      <c r="P219" s="85">
        <v>10070</v>
      </c>
      <c r="Q219" s="105">
        <f t="shared" si="66"/>
        <v>101.2569130216189</v>
      </c>
      <c r="R219" s="85">
        <v>44572</v>
      </c>
      <c r="S219" s="105">
        <f t="shared" si="67"/>
        <v>102.88774497356941</v>
      </c>
      <c r="T219" s="85">
        <v>30633</v>
      </c>
      <c r="U219" s="105">
        <f t="shared" si="68"/>
        <v>105.31871003231797</v>
      </c>
      <c r="V219" s="85">
        <v>66</v>
      </c>
      <c r="W219" s="105">
        <f t="shared" si="69"/>
        <v>84.615384615384613</v>
      </c>
      <c r="X219" s="85">
        <f t="shared" si="70"/>
        <v>-30567</v>
      </c>
      <c r="Y219" s="105">
        <f t="shared" si="71"/>
        <v>105.37437948152233</v>
      </c>
      <c r="Z219" s="85">
        <f t="shared" si="72"/>
        <v>14005</v>
      </c>
      <c r="AA219" s="106">
        <f t="shared" si="73"/>
        <v>97.848110109690495</v>
      </c>
      <c r="AB219" s="1"/>
      <c r="AC219" s="71"/>
      <c r="AE219" s="71"/>
    </row>
    <row r="220" spans="1:31" s="2" customFormat="1" ht="12" hidden="1" customHeight="1">
      <c r="A220" s="4"/>
      <c r="B220" s="36" t="s">
        <v>11</v>
      </c>
      <c r="C220" s="50" t="s">
        <v>11</v>
      </c>
      <c r="D220" s="82">
        <v>32539</v>
      </c>
      <c r="E220" s="105">
        <f t="shared" si="74"/>
        <v>102.06072391945298</v>
      </c>
      <c r="F220" s="85">
        <v>5274</v>
      </c>
      <c r="G220" s="105">
        <f t="shared" si="61"/>
        <v>103.0078125</v>
      </c>
      <c r="H220" s="92">
        <v>1318</v>
      </c>
      <c r="I220" s="105">
        <f t="shared" si="75"/>
        <v>107.85597381342062</v>
      </c>
      <c r="J220" s="85">
        <v>10371</v>
      </c>
      <c r="K220" s="105">
        <f t="shared" si="62"/>
        <v>100.99328074788197</v>
      </c>
      <c r="L220" s="85">
        <v>96</v>
      </c>
      <c r="M220" s="105">
        <f t="shared" si="63"/>
        <v>90.566037735849065</v>
      </c>
      <c r="N220" s="85">
        <f>J220-P220</f>
        <v>379</v>
      </c>
      <c r="O220" s="105">
        <f t="shared" si="65"/>
        <v>110.49562682215743</v>
      </c>
      <c r="P220" s="85">
        <v>9992</v>
      </c>
      <c r="Q220" s="105">
        <f t="shared" si="66"/>
        <v>100.66492041104172</v>
      </c>
      <c r="R220" s="85">
        <v>42910</v>
      </c>
      <c r="S220" s="105">
        <f t="shared" si="67"/>
        <v>101.80066902327347</v>
      </c>
      <c r="T220" s="85">
        <v>29744</v>
      </c>
      <c r="U220" s="105">
        <f t="shared" si="68"/>
        <v>106.0052033215724</v>
      </c>
      <c r="V220" s="85">
        <v>75</v>
      </c>
      <c r="W220" s="105">
        <f t="shared" si="69"/>
        <v>90.361445783132538</v>
      </c>
      <c r="X220" s="85">
        <f t="shared" si="70"/>
        <v>-29669</v>
      </c>
      <c r="Y220" s="105">
        <f t="shared" si="71"/>
        <v>106.05161567057478</v>
      </c>
      <c r="Z220" s="85">
        <f t="shared" si="72"/>
        <v>13241</v>
      </c>
      <c r="AA220" s="106">
        <f t="shared" si="73"/>
        <v>93.410934744268076</v>
      </c>
      <c r="AB220" s="1"/>
      <c r="AC220" s="71"/>
      <c r="AE220" s="71"/>
    </row>
    <row r="221" spans="1:31" s="2" customFormat="1" ht="12" hidden="1" customHeight="1">
      <c r="A221" s="4"/>
      <c r="B221" s="36" t="s">
        <v>179</v>
      </c>
      <c r="C221" s="50" t="s">
        <v>180</v>
      </c>
      <c r="D221" s="82">
        <v>32256</v>
      </c>
      <c r="E221" s="105">
        <f t="shared" si="74"/>
        <v>101.41801603521459</v>
      </c>
      <c r="F221" s="85">
        <v>5001</v>
      </c>
      <c r="G221" s="105">
        <f t="shared" ref="G221:G232" si="77">F221/F209*100</f>
        <v>103.69064897366785</v>
      </c>
      <c r="H221" s="92">
        <v>883</v>
      </c>
      <c r="I221" s="105">
        <f t="shared" si="75"/>
        <v>98.002219755826857</v>
      </c>
      <c r="J221" s="85">
        <v>10441</v>
      </c>
      <c r="K221" s="105">
        <f t="shared" ref="K221:K232" si="78">J221/J209*100</f>
        <v>100.51988062000578</v>
      </c>
      <c r="L221" s="85">
        <v>78</v>
      </c>
      <c r="M221" s="105">
        <f t="shared" ref="M221:M232" si="79">L221/L209*100</f>
        <v>150</v>
      </c>
      <c r="N221" s="85">
        <f>J221-P221</f>
        <v>336</v>
      </c>
      <c r="O221" s="105">
        <f t="shared" ref="O221:O232" si="80">N221/N209*100</f>
        <v>134.4</v>
      </c>
      <c r="P221" s="85">
        <v>10105</v>
      </c>
      <c r="Q221" s="105">
        <f t="shared" ref="Q221:Q232" si="81">P221/P209*100</f>
        <v>99.684324750912495</v>
      </c>
      <c r="R221" s="85">
        <v>42697</v>
      </c>
      <c r="S221" s="105">
        <f t="shared" ref="S221:S232" si="82">R221/R209*100</f>
        <v>101.19690936670457</v>
      </c>
      <c r="T221" s="85">
        <v>29694</v>
      </c>
      <c r="U221" s="105">
        <f t="shared" ref="U221:U232" si="83">T221/T209*100</f>
        <v>105.15244874110272</v>
      </c>
      <c r="V221" s="85">
        <v>68</v>
      </c>
      <c r="W221" s="105">
        <f t="shared" ref="W221:W232" si="84">V221/V209*100</f>
        <v>86.075949367088612</v>
      </c>
      <c r="X221" s="85">
        <f>V221-T221</f>
        <v>-29626</v>
      </c>
      <c r="Y221" s="105">
        <f t="shared" ref="Y221:Y232" si="85">X221/X209*100</f>
        <v>105.20596590909091</v>
      </c>
      <c r="Z221" s="85">
        <f>R221+X221</f>
        <v>13071</v>
      </c>
      <c r="AA221" s="106">
        <f t="shared" ref="AA221:AA232" si="86">Z221/Z209*100</f>
        <v>93.151368301026224</v>
      </c>
      <c r="AB221" s="1"/>
      <c r="AC221" s="71"/>
      <c r="AE221" s="71"/>
    </row>
    <row r="222" spans="1:31" s="2" customFormat="1" ht="12" hidden="1" customHeight="1">
      <c r="A222" s="4"/>
      <c r="B222" s="36" t="s">
        <v>14</v>
      </c>
      <c r="C222" s="50" t="s">
        <v>14</v>
      </c>
      <c r="D222" s="82">
        <v>31910</v>
      </c>
      <c r="E222" s="105">
        <f t="shared" si="74"/>
        <v>107.63315006577395</v>
      </c>
      <c r="F222" s="85">
        <v>4975</v>
      </c>
      <c r="G222" s="105">
        <f t="shared" si="77"/>
        <v>116.34705332086061</v>
      </c>
      <c r="H222" s="92">
        <v>1662</v>
      </c>
      <c r="I222" s="105">
        <f t="shared" si="75"/>
        <v>106.74373795761079</v>
      </c>
      <c r="J222" s="85">
        <v>10022</v>
      </c>
      <c r="K222" s="105">
        <f t="shared" si="78"/>
        <v>102.75812570491132</v>
      </c>
      <c r="L222" s="85">
        <v>78</v>
      </c>
      <c r="M222" s="105">
        <f t="shared" si="79"/>
        <v>80.412371134020617</v>
      </c>
      <c r="N222" s="85">
        <f t="shared" ref="N222:N225" si="87">J222-P222</f>
        <v>272</v>
      </c>
      <c r="O222" s="105">
        <f t="shared" si="80"/>
        <v>90.969899665551836</v>
      </c>
      <c r="P222" s="85">
        <v>9750</v>
      </c>
      <c r="Q222" s="105">
        <f t="shared" si="81"/>
        <v>103.13094986249207</v>
      </c>
      <c r="R222" s="85">
        <v>41932</v>
      </c>
      <c r="S222" s="105">
        <f t="shared" si="82"/>
        <v>106.42639593908629</v>
      </c>
      <c r="T222" s="85">
        <v>28477</v>
      </c>
      <c r="U222" s="105">
        <f t="shared" si="83"/>
        <v>110.8572095920274</v>
      </c>
      <c r="V222" s="85">
        <v>71</v>
      </c>
      <c r="W222" s="105">
        <f t="shared" si="84"/>
        <v>93.421052631578945</v>
      </c>
      <c r="X222" s="85">
        <f>V222-T222</f>
        <v>-28406</v>
      </c>
      <c r="Y222" s="105">
        <f t="shared" si="85"/>
        <v>110.90894893018897</v>
      </c>
      <c r="Z222" s="85">
        <f t="shared" ref="Z222:Z231" si="88">R222+X222</f>
        <v>13526</v>
      </c>
      <c r="AA222" s="106">
        <f t="shared" si="86"/>
        <v>98.099796924862204</v>
      </c>
      <c r="AB222" s="1"/>
      <c r="AC222" s="71"/>
      <c r="AE222" s="71"/>
    </row>
    <row r="223" spans="1:31" s="2" customFormat="1" ht="12" hidden="1" customHeight="1">
      <c r="A223" s="4"/>
      <c r="B223" s="37" t="s">
        <v>15</v>
      </c>
      <c r="C223" s="52" t="s">
        <v>15</v>
      </c>
      <c r="D223" s="83">
        <v>34257</v>
      </c>
      <c r="E223" s="107">
        <f t="shared" si="74"/>
        <v>101.19638426090039</v>
      </c>
      <c r="F223" s="98">
        <v>5914</v>
      </c>
      <c r="G223" s="107">
        <f t="shared" si="77"/>
        <v>93.605571383349158</v>
      </c>
      <c r="H223" s="98">
        <v>1109</v>
      </c>
      <c r="I223" s="107">
        <f t="shared" si="75"/>
        <v>96.771378708551481</v>
      </c>
      <c r="J223" s="99">
        <v>10522</v>
      </c>
      <c r="K223" s="107">
        <f t="shared" si="78"/>
        <v>99.114544084400904</v>
      </c>
      <c r="L223" s="98">
        <v>122</v>
      </c>
      <c r="M223" s="107">
        <f t="shared" si="79"/>
        <v>116.1904761904762</v>
      </c>
      <c r="N223" s="86">
        <f t="shared" si="87"/>
        <v>329</v>
      </c>
      <c r="O223" s="107">
        <f t="shared" si="80"/>
        <v>101.85758513931889</v>
      </c>
      <c r="P223" s="96">
        <v>10193</v>
      </c>
      <c r="Q223" s="107">
        <f t="shared" si="81"/>
        <v>99.028465947731476</v>
      </c>
      <c r="R223" s="99">
        <v>44779</v>
      </c>
      <c r="S223" s="107">
        <f t="shared" si="82"/>
        <v>100.69937932895566</v>
      </c>
      <c r="T223" s="86">
        <v>31246</v>
      </c>
      <c r="U223" s="107">
        <f t="shared" si="83"/>
        <v>104.94391079465306</v>
      </c>
      <c r="V223" s="86">
        <v>71</v>
      </c>
      <c r="W223" s="107">
        <f t="shared" si="84"/>
        <v>85.542168674698786</v>
      </c>
      <c r="X223" s="86">
        <f t="shared" ref="X223:X231" si="89">V223-T223</f>
        <v>-31175</v>
      </c>
      <c r="Y223" s="107">
        <f t="shared" si="85"/>
        <v>104.9981475868108</v>
      </c>
      <c r="Z223" s="86">
        <f t="shared" si="88"/>
        <v>13604</v>
      </c>
      <c r="AA223" s="108">
        <f t="shared" si="86"/>
        <v>92.061988224944173</v>
      </c>
      <c r="AB223" s="1"/>
      <c r="AC223" s="71"/>
      <c r="AE223" s="71"/>
    </row>
    <row r="224" spans="1:31" s="2" customFormat="1" ht="12" hidden="1" customHeight="1">
      <c r="A224" s="4"/>
      <c r="B224" s="36" t="s">
        <v>184</v>
      </c>
      <c r="C224" s="50" t="s">
        <v>185</v>
      </c>
      <c r="D224" s="82">
        <v>34491</v>
      </c>
      <c r="E224" s="105">
        <f t="shared" ref="E224:E235" si="90">D224/D212*100</f>
        <v>104.65772545211797</v>
      </c>
      <c r="F224" s="85">
        <v>5620</v>
      </c>
      <c r="G224" s="105">
        <f t="shared" si="77"/>
        <v>105.06636754533558</v>
      </c>
      <c r="H224" s="92">
        <v>1304</v>
      </c>
      <c r="I224" s="105">
        <f t="shared" si="75"/>
        <v>91.701828410689174</v>
      </c>
      <c r="J224" s="85">
        <v>10400</v>
      </c>
      <c r="K224" s="105">
        <f t="shared" si="78"/>
        <v>98.447557743279063</v>
      </c>
      <c r="L224" s="85">
        <v>95</v>
      </c>
      <c r="M224" s="105">
        <f t="shared" si="79"/>
        <v>76.612903225806448</v>
      </c>
      <c r="N224" s="85">
        <f t="shared" si="87"/>
        <v>298</v>
      </c>
      <c r="O224" s="105">
        <f t="shared" si="80"/>
        <v>94.904458598726109</v>
      </c>
      <c r="P224" s="85">
        <v>10102</v>
      </c>
      <c r="Q224" s="105">
        <f t="shared" si="81"/>
        <v>98.556097560975616</v>
      </c>
      <c r="R224" s="85">
        <v>44891</v>
      </c>
      <c r="S224" s="105">
        <f t="shared" si="82"/>
        <v>103.15027573529412</v>
      </c>
      <c r="T224" s="85">
        <v>31608</v>
      </c>
      <c r="U224" s="105">
        <f t="shared" si="83"/>
        <v>110.22073438644209</v>
      </c>
      <c r="V224" s="85">
        <v>69</v>
      </c>
      <c r="W224" s="105">
        <f t="shared" si="84"/>
        <v>88.461538461538453</v>
      </c>
      <c r="X224" s="85">
        <f t="shared" si="89"/>
        <v>-31539</v>
      </c>
      <c r="Y224" s="105">
        <f t="shared" si="85"/>
        <v>110.28007972306723</v>
      </c>
      <c r="Z224" s="85">
        <f t="shared" si="88"/>
        <v>13352</v>
      </c>
      <c r="AA224" s="106">
        <f t="shared" si="86"/>
        <v>89.484618993365046</v>
      </c>
      <c r="AB224" s="1"/>
      <c r="AC224" s="71"/>
      <c r="AE224" s="71"/>
    </row>
    <row r="225" spans="1:31" s="2" customFormat="1" ht="12" hidden="1" customHeight="1">
      <c r="A225" s="4"/>
      <c r="B225" s="36" t="s">
        <v>13</v>
      </c>
      <c r="C225" s="50" t="s">
        <v>13</v>
      </c>
      <c r="D225" s="82">
        <v>35921</v>
      </c>
      <c r="E225" s="105">
        <f t="shared" si="90"/>
        <v>104.09168622678142</v>
      </c>
      <c r="F225" s="85">
        <v>5715</v>
      </c>
      <c r="G225" s="105">
        <f t="shared" si="77"/>
        <v>105.32620715075562</v>
      </c>
      <c r="H225" s="92">
        <v>1613</v>
      </c>
      <c r="I225" s="105">
        <f t="shared" ref="I225:I236" si="91">H225/H213*100</f>
        <v>105.42483660130719</v>
      </c>
      <c r="J225" s="85">
        <v>10714</v>
      </c>
      <c r="K225" s="105">
        <f t="shared" si="78"/>
        <v>96.976828385228103</v>
      </c>
      <c r="L225" s="85">
        <v>79</v>
      </c>
      <c r="M225" s="105">
        <f t="shared" si="79"/>
        <v>82.291666666666657</v>
      </c>
      <c r="N225" s="85">
        <f t="shared" si="87"/>
        <v>275</v>
      </c>
      <c r="O225" s="105">
        <f t="shared" si="80"/>
        <v>99.277978339350184</v>
      </c>
      <c r="P225" s="85">
        <v>10439</v>
      </c>
      <c r="Q225" s="105">
        <f t="shared" si="81"/>
        <v>96.917649243338602</v>
      </c>
      <c r="R225" s="85">
        <v>46635</v>
      </c>
      <c r="S225" s="105">
        <f t="shared" si="82"/>
        <v>102.36626643545448</v>
      </c>
      <c r="T225" s="85">
        <v>32640</v>
      </c>
      <c r="U225" s="105">
        <f t="shared" si="83"/>
        <v>106.72595886603669</v>
      </c>
      <c r="V225" s="85">
        <v>70</v>
      </c>
      <c r="W225" s="105">
        <f t="shared" si="84"/>
        <v>92.10526315789474</v>
      </c>
      <c r="X225" s="85">
        <f t="shared" si="89"/>
        <v>-32570</v>
      </c>
      <c r="Y225" s="105">
        <f t="shared" si="85"/>
        <v>106.76238240403842</v>
      </c>
      <c r="Z225" s="85">
        <f t="shared" si="88"/>
        <v>14065</v>
      </c>
      <c r="AA225" s="106">
        <f t="shared" si="86"/>
        <v>93.455149501661126</v>
      </c>
      <c r="AB225" s="1"/>
      <c r="AC225" s="71"/>
      <c r="AE225" s="71"/>
    </row>
    <row r="226" spans="1:31" s="2" customFormat="1" ht="12" hidden="1" customHeight="1">
      <c r="A226" s="4"/>
      <c r="B226" s="36" t="s">
        <v>5</v>
      </c>
      <c r="C226" s="50" t="s">
        <v>5</v>
      </c>
      <c r="D226" s="82">
        <v>35565</v>
      </c>
      <c r="E226" s="105">
        <f t="shared" si="90"/>
        <v>103.83335279691697</v>
      </c>
      <c r="F226" s="85">
        <v>6117</v>
      </c>
      <c r="G226" s="105">
        <f t="shared" si="77"/>
        <v>112.90143964562569</v>
      </c>
      <c r="H226" s="92">
        <v>1666</v>
      </c>
      <c r="I226" s="105">
        <f t="shared" si="91"/>
        <v>95.254431103487704</v>
      </c>
      <c r="J226" s="85">
        <v>10608</v>
      </c>
      <c r="K226" s="105">
        <f t="shared" si="78"/>
        <v>97.347893915756629</v>
      </c>
      <c r="L226" s="85">
        <v>105</v>
      </c>
      <c r="M226" s="105">
        <f t="shared" si="79"/>
        <v>108.24742268041237</v>
      </c>
      <c r="N226" s="85">
        <f>J226-P226</f>
        <v>304</v>
      </c>
      <c r="O226" s="105">
        <f t="shared" si="80"/>
        <v>109.35251798561151</v>
      </c>
      <c r="P226" s="85">
        <v>10304</v>
      </c>
      <c r="Q226" s="105">
        <f t="shared" si="81"/>
        <v>97.033618984838498</v>
      </c>
      <c r="R226" s="85">
        <v>46173</v>
      </c>
      <c r="S226" s="105">
        <f t="shared" si="82"/>
        <v>102.26804580389377</v>
      </c>
      <c r="T226" s="85">
        <v>32525</v>
      </c>
      <c r="U226" s="105">
        <f t="shared" si="83"/>
        <v>103.59929925147316</v>
      </c>
      <c r="V226" s="85">
        <v>70</v>
      </c>
      <c r="W226" s="105">
        <f t="shared" si="84"/>
        <v>100</v>
      </c>
      <c r="X226" s="85">
        <f t="shared" si="89"/>
        <v>-32455</v>
      </c>
      <c r="Y226" s="105">
        <f t="shared" si="85"/>
        <v>103.6073423782921</v>
      </c>
      <c r="Z226" s="85">
        <f t="shared" si="88"/>
        <v>13718</v>
      </c>
      <c r="AA226" s="106">
        <f t="shared" si="86"/>
        <v>99.233217592592595</v>
      </c>
      <c r="AB226" s="1"/>
      <c r="AC226" s="71"/>
      <c r="AE226" s="71"/>
    </row>
    <row r="227" spans="1:31" s="2" customFormat="1" ht="12" hidden="1" customHeight="1">
      <c r="A227" s="4"/>
      <c r="B227" s="36" t="s">
        <v>6</v>
      </c>
      <c r="C227" s="50" t="s">
        <v>6</v>
      </c>
      <c r="D227" s="82">
        <v>35907</v>
      </c>
      <c r="E227" s="105">
        <f t="shared" si="90"/>
        <v>101.28913963328631</v>
      </c>
      <c r="F227" s="85">
        <v>5212</v>
      </c>
      <c r="G227" s="105">
        <f t="shared" si="77"/>
        <v>88.684703079802617</v>
      </c>
      <c r="H227" s="92">
        <v>1172</v>
      </c>
      <c r="I227" s="105">
        <f t="shared" si="91"/>
        <v>95.129870129870127</v>
      </c>
      <c r="J227" s="85">
        <v>10844</v>
      </c>
      <c r="K227" s="105">
        <f t="shared" si="78"/>
        <v>94.262865090403338</v>
      </c>
      <c r="L227" s="85">
        <v>79</v>
      </c>
      <c r="M227" s="105">
        <f t="shared" si="79"/>
        <v>100</v>
      </c>
      <c r="N227" s="85">
        <f t="shared" ref="N227:N231" si="92">J227-P227</f>
        <v>265</v>
      </c>
      <c r="O227" s="105">
        <f t="shared" si="80"/>
        <v>101.14503816793894</v>
      </c>
      <c r="P227" s="85">
        <v>10579</v>
      </c>
      <c r="Q227" s="105">
        <f t="shared" si="81"/>
        <v>94.102472869596156</v>
      </c>
      <c r="R227" s="85">
        <v>46751</v>
      </c>
      <c r="S227" s="105">
        <f t="shared" si="82"/>
        <v>99.567661967031569</v>
      </c>
      <c r="T227" s="85">
        <v>33354</v>
      </c>
      <c r="U227" s="105">
        <f t="shared" si="83"/>
        <v>101.47246729540615</v>
      </c>
      <c r="V227" s="85">
        <v>76</v>
      </c>
      <c r="W227" s="105">
        <f t="shared" si="84"/>
        <v>101.33333333333334</v>
      </c>
      <c r="X227" s="85">
        <f t="shared" si="89"/>
        <v>-33278</v>
      </c>
      <c r="Y227" s="105">
        <f t="shared" si="85"/>
        <v>101.47278548559231</v>
      </c>
      <c r="Z227" s="85">
        <f t="shared" si="88"/>
        <v>13473</v>
      </c>
      <c r="AA227" s="106">
        <f t="shared" si="86"/>
        <v>95.155025072392121</v>
      </c>
      <c r="AB227" s="4"/>
      <c r="AC227" s="71"/>
      <c r="AE227" s="71"/>
    </row>
    <row r="228" spans="1:31" s="2" customFormat="1" ht="12" hidden="1" customHeight="1">
      <c r="A228" s="4"/>
      <c r="B228" s="36" t="s">
        <v>7</v>
      </c>
      <c r="C228" s="50" t="s">
        <v>7</v>
      </c>
      <c r="D228" s="82">
        <v>36424</v>
      </c>
      <c r="E228" s="105">
        <f t="shared" si="90"/>
        <v>103.60088742249273</v>
      </c>
      <c r="F228" s="85">
        <v>5701</v>
      </c>
      <c r="G228" s="105">
        <f t="shared" si="77"/>
        <v>92.638934026649338</v>
      </c>
      <c r="H228" s="92">
        <v>817</v>
      </c>
      <c r="I228" s="105">
        <f t="shared" si="91"/>
        <v>99.877750611246938</v>
      </c>
      <c r="J228" s="85">
        <v>11069</v>
      </c>
      <c r="K228" s="105">
        <f t="shared" si="78"/>
        <v>93.844849512505306</v>
      </c>
      <c r="L228" s="85">
        <v>106</v>
      </c>
      <c r="M228" s="105">
        <f t="shared" si="79"/>
        <v>111.57894736842104</v>
      </c>
      <c r="N228" s="85">
        <f t="shared" si="92"/>
        <v>291</v>
      </c>
      <c r="O228" s="105">
        <f t="shared" si="80"/>
        <v>98.310810810810807</v>
      </c>
      <c r="P228" s="85">
        <v>10778</v>
      </c>
      <c r="Q228" s="105">
        <f t="shared" si="81"/>
        <v>93.729889555613539</v>
      </c>
      <c r="R228" s="85">
        <v>47493</v>
      </c>
      <c r="S228" s="105">
        <f t="shared" si="82"/>
        <v>101.15008625646924</v>
      </c>
      <c r="T228" s="85">
        <v>34042</v>
      </c>
      <c r="U228" s="105">
        <f t="shared" si="83"/>
        <v>101.77284821668809</v>
      </c>
      <c r="V228" s="85">
        <v>70</v>
      </c>
      <c r="W228" s="105">
        <f t="shared" si="84"/>
        <v>101.44927536231884</v>
      </c>
      <c r="X228" s="85">
        <f t="shared" si="89"/>
        <v>-33972</v>
      </c>
      <c r="Y228" s="105">
        <f t="shared" si="85"/>
        <v>101.77351707609348</v>
      </c>
      <c r="Z228" s="85">
        <f t="shared" si="88"/>
        <v>13521</v>
      </c>
      <c r="AA228" s="106">
        <f t="shared" si="86"/>
        <v>99.61688646577764</v>
      </c>
      <c r="AB228" s="4"/>
      <c r="AC228" s="71"/>
      <c r="AE228" s="71"/>
    </row>
    <row r="229" spans="1:31" s="2" customFormat="1" ht="12" hidden="1" customHeight="1">
      <c r="A229" s="1"/>
      <c r="B229" s="36" t="s">
        <v>8</v>
      </c>
      <c r="C229" s="50" t="s">
        <v>8</v>
      </c>
      <c r="D229" s="82">
        <v>37012</v>
      </c>
      <c r="E229" s="105">
        <f t="shared" si="90"/>
        <v>105.55555555555556</v>
      </c>
      <c r="F229" s="85">
        <v>6128</v>
      </c>
      <c r="G229" s="105">
        <f t="shared" si="77"/>
        <v>99.820817722756146</v>
      </c>
      <c r="H229" s="92">
        <v>1528</v>
      </c>
      <c r="I229" s="105">
        <f t="shared" si="91"/>
        <v>101.05820105820106</v>
      </c>
      <c r="J229" s="85">
        <v>10856</v>
      </c>
      <c r="K229" s="105">
        <f t="shared" si="78"/>
        <v>97.494387067804226</v>
      </c>
      <c r="L229" s="85">
        <v>95</v>
      </c>
      <c r="M229" s="105">
        <f t="shared" si="79"/>
        <v>110.46511627906976</v>
      </c>
      <c r="N229" s="85">
        <f t="shared" si="92"/>
        <v>268</v>
      </c>
      <c r="O229" s="105">
        <f t="shared" si="80"/>
        <v>84.810126582278471</v>
      </c>
      <c r="P229" s="85">
        <v>10588</v>
      </c>
      <c r="Q229" s="105">
        <f t="shared" si="81"/>
        <v>97.864867362972547</v>
      </c>
      <c r="R229" s="85">
        <v>47868</v>
      </c>
      <c r="S229" s="105">
        <f t="shared" si="82"/>
        <v>103.61263230805862</v>
      </c>
      <c r="T229" s="85">
        <v>34092</v>
      </c>
      <c r="U229" s="105">
        <f t="shared" si="83"/>
        <v>105.55125545682529</v>
      </c>
      <c r="V229" s="85">
        <v>76</v>
      </c>
      <c r="W229" s="105">
        <f t="shared" si="84"/>
        <v>108.57142857142857</v>
      </c>
      <c r="X229" s="85">
        <f t="shared" si="89"/>
        <v>-34016</v>
      </c>
      <c r="Y229" s="105">
        <f t="shared" si="85"/>
        <v>105.54469577088956</v>
      </c>
      <c r="Z229" s="85">
        <f t="shared" si="88"/>
        <v>13852</v>
      </c>
      <c r="AA229" s="106">
        <f t="shared" si="86"/>
        <v>99.155332856120253</v>
      </c>
      <c r="AB229" s="4"/>
      <c r="AC229" s="71"/>
      <c r="AE229" s="71"/>
    </row>
    <row r="230" spans="1:31" s="2" customFormat="1" ht="12" hidden="1" customHeight="1">
      <c r="A230" s="1"/>
      <c r="B230" s="36" t="s">
        <v>9</v>
      </c>
      <c r="C230" s="50" t="s">
        <v>9</v>
      </c>
      <c r="D230" s="82">
        <v>36505</v>
      </c>
      <c r="E230" s="105">
        <f t="shared" si="90"/>
        <v>102.43567079159301</v>
      </c>
      <c r="F230" s="85">
        <v>6154</v>
      </c>
      <c r="G230" s="105">
        <f t="shared" si="77"/>
        <v>98.463999999999999</v>
      </c>
      <c r="H230" s="92">
        <v>1656</v>
      </c>
      <c r="I230" s="105">
        <f t="shared" si="91"/>
        <v>103.11332503113324</v>
      </c>
      <c r="J230" s="85">
        <v>10830</v>
      </c>
      <c r="K230" s="105">
        <f t="shared" si="78"/>
        <v>95.075059257308396</v>
      </c>
      <c r="L230" s="85">
        <v>78</v>
      </c>
      <c r="M230" s="105">
        <f t="shared" si="79"/>
        <v>52.348993288590606</v>
      </c>
      <c r="N230" s="85">
        <f t="shared" si="92"/>
        <v>274</v>
      </c>
      <c r="O230" s="105">
        <f t="shared" si="80"/>
        <v>71.727748691099478</v>
      </c>
      <c r="P230" s="85">
        <v>10556</v>
      </c>
      <c r="Q230" s="105">
        <f t="shared" si="81"/>
        <v>95.885184848760105</v>
      </c>
      <c r="R230" s="85">
        <v>47335</v>
      </c>
      <c r="S230" s="105">
        <f t="shared" si="82"/>
        <v>100.65280258569362</v>
      </c>
      <c r="T230" s="85">
        <v>33222</v>
      </c>
      <c r="U230" s="105">
        <f t="shared" si="83"/>
        <v>102.51805221255323</v>
      </c>
      <c r="V230" s="85">
        <v>75</v>
      </c>
      <c r="W230" s="105">
        <f t="shared" si="84"/>
        <v>107.14285714285714</v>
      </c>
      <c r="X230" s="85">
        <f t="shared" si="89"/>
        <v>-33147</v>
      </c>
      <c r="Y230" s="105">
        <f t="shared" si="85"/>
        <v>102.50804057397329</v>
      </c>
      <c r="Z230" s="85">
        <f t="shared" si="88"/>
        <v>14188</v>
      </c>
      <c r="AA230" s="106">
        <f t="shared" si="86"/>
        <v>96.569561666212905</v>
      </c>
      <c r="AB230" s="4"/>
      <c r="AC230" s="71"/>
      <c r="AE230" s="71"/>
    </row>
    <row r="231" spans="1:31" s="2" customFormat="1" ht="12" hidden="1" customHeight="1">
      <c r="A231" s="1"/>
      <c r="B231" s="36" t="s">
        <v>10</v>
      </c>
      <c r="C231" s="50" t="s">
        <v>10</v>
      </c>
      <c r="D231" s="82">
        <v>35129</v>
      </c>
      <c r="E231" s="105">
        <f t="shared" si="90"/>
        <v>102.91799724606685</v>
      </c>
      <c r="F231" s="85">
        <v>6210</v>
      </c>
      <c r="G231" s="105">
        <f t="shared" si="77"/>
        <v>100.55051813471503</v>
      </c>
      <c r="H231" s="92">
        <v>1648</v>
      </c>
      <c r="I231" s="105">
        <f t="shared" si="91"/>
        <v>97.399527186761219</v>
      </c>
      <c r="J231" s="85">
        <v>10204</v>
      </c>
      <c r="K231" s="105">
        <f t="shared" si="78"/>
        <v>97.748826515949801</v>
      </c>
      <c r="L231" s="85">
        <v>130</v>
      </c>
      <c r="M231" s="105">
        <f t="shared" si="79"/>
        <v>99.236641221374043</v>
      </c>
      <c r="N231" s="85">
        <f t="shared" si="92"/>
        <v>291</v>
      </c>
      <c r="O231" s="105">
        <f t="shared" si="80"/>
        <v>78.861788617886177</v>
      </c>
      <c r="P231" s="85">
        <v>9913</v>
      </c>
      <c r="Q231" s="105">
        <f t="shared" si="81"/>
        <v>98.440913604766635</v>
      </c>
      <c r="R231" s="85">
        <v>45333</v>
      </c>
      <c r="S231" s="105">
        <f t="shared" si="82"/>
        <v>101.70734990577044</v>
      </c>
      <c r="T231" s="85">
        <v>31483</v>
      </c>
      <c r="U231" s="105">
        <f t="shared" si="83"/>
        <v>102.7747853621911</v>
      </c>
      <c r="V231" s="85">
        <v>69</v>
      </c>
      <c r="W231" s="105">
        <f t="shared" si="84"/>
        <v>104.54545454545455</v>
      </c>
      <c r="X231" s="85">
        <f t="shared" si="89"/>
        <v>-31414</v>
      </c>
      <c r="Y231" s="105">
        <f t="shared" si="85"/>
        <v>102.77096214872248</v>
      </c>
      <c r="Z231" s="85">
        <f t="shared" si="88"/>
        <v>13919</v>
      </c>
      <c r="AA231" s="106">
        <f t="shared" si="86"/>
        <v>99.385933595144593</v>
      </c>
      <c r="AB231" s="1"/>
      <c r="AC231" s="71"/>
      <c r="AE231" s="71"/>
    </row>
    <row r="232" spans="1:31" s="2" customFormat="1" ht="12" hidden="1" customHeight="1">
      <c r="A232" s="4"/>
      <c r="B232" s="36" t="s">
        <v>11</v>
      </c>
      <c r="C232" s="50" t="s">
        <v>11</v>
      </c>
      <c r="D232" s="82">
        <v>33498</v>
      </c>
      <c r="E232" s="105">
        <f>D232/D220*100</f>
        <v>102.94723255170719</v>
      </c>
      <c r="F232" s="85">
        <v>5771</v>
      </c>
      <c r="G232" s="105">
        <f t="shared" si="77"/>
        <v>109.42358740993554</v>
      </c>
      <c r="H232" s="92">
        <v>1214</v>
      </c>
      <c r="I232" s="105">
        <f t="shared" si="91"/>
        <v>92.1092564491654</v>
      </c>
      <c r="J232" s="85">
        <v>10078</v>
      </c>
      <c r="K232" s="105">
        <f t="shared" si="78"/>
        <v>97.174814386269404</v>
      </c>
      <c r="L232" s="85">
        <v>95</v>
      </c>
      <c r="M232" s="105">
        <f t="shared" si="79"/>
        <v>98.958333333333343</v>
      </c>
      <c r="N232" s="85">
        <f>J232-P232</f>
        <v>210</v>
      </c>
      <c r="O232" s="105">
        <f t="shared" si="80"/>
        <v>55.4089709762533</v>
      </c>
      <c r="P232" s="85">
        <v>9868</v>
      </c>
      <c r="Q232" s="105">
        <f t="shared" si="81"/>
        <v>98.759007205764618</v>
      </c>
      <c r="R232" s="85">
        <v>43576</v>
      </c>
      <c r="S232" s="105">
        <f t="shared" si="82"/>
        <v>101.5520857608949</v>
      </c>
      <c r="T232" s="85">
        <v>30450</v>
      </c>
      <c r="U232" s="105">
        <f t="shared" si="83"/>
        <v>102.37358795051104</v>
      </c>
      <c r="V232" s="85">
        <v>78</v>
      </c>
      <c r="W232" s="105">
        <f t="shared" si="84"/>
        <v>104</v>
      </c>
      <c r="X232" s="85">
        <f>V232-T232</f>
        <v>-30372</v>
      </c>
      <c r="Y232" s="105">
        <f t="shared" si="85"/>
        <v>102.36947655802354</v>
      </c>
      <c r="Z232" s="85">
        <f>R232+X232</f>
        <v>13204</v>
      </c>
      <c r="AA232" s="106">
        <f t="shared" si="86"/>
        <v>99.720564912015703</v>
      </c>
      <c r="AB232" s="1"/>
      <c r="AC232" s="71"/>
      <c r="AE232" s="71"/>
    </row>
    <row r="233" spans="1:31" s="2" customFormat="1" ht="12" hidden="1" customHeight="1">
      <c r="A233" s="4"/>
      <c r="B233" s="36" t="s">
        <v>187</v>
      </c>
      <c r="C233" s="50" t="s">
        <v>186</v>
      </c>
      <c r="D233" s="82">
        <v>34022</v>
      </c>
      <c r="E233" s="105">
        <f t="shared" si="90"/>
        <v>105.47495039682539</v>
      </c>
      <c r="F233" s="85">
        <v>5556</v>
      </c>
      <c r="G233" s="105">
        <f t="shared" ref="G233:G244" si="93">F233/F221*100</f>
        <v>111.0977804439112</v>
      </c>
      <c r="H233" s="92">
        <v>1004</v>
      </c>
      <c r="I233" s="105">
        <f t="shared" si="91"/>
        <v>113.70328425821063</v>
      </c>
      <c r="J233" s="85">
        <v>10752</v>
      </c>
      <c r="K233" s="105">
        <f t="shared" ref="K233:K244" si="94">J233/J221*100</f>
        <v>102.97864189253903</v>
      </c>
      <c r="L233" s="85">
        <v>78</v>
      </c>
      <c r="M233" s="105">
        <f t="shared" ref="M233:M244" si="95">L233/L221*100</f>
        <v>100</v>
      </c>
      <c r="N233" s="85">
        <f t="shared" ref="N233:N237" si="96">J233-P233</f>
        <v>182</v>
      </c>
      <c r="O233" s="105">
        <f t="shared" ref="O233:O244" si="97">N233/N221*100</f>
        <v>54.166666666666664</v>
      </c>
      <c r="P233" s="85">
        <v>10570</v>
      </c>
      <c r="Q233" s="105">
        <f t="shared" ref="Q233:Q244" si="98">P233/P221*100</f>
        <v>104.60168233547749</v>
      </c>
      <c r="R233" s="85">
        <v>44774</v>
      </c>
      <c r="S233" s="105">
        <f t="shared" ref="S233:S244" si="99">R233/R221*100</f>
        <v>104.86451038714664</v>
      </c>
      <c r="T233" s="85">
        <v>30907</v>
      </c>
      <c r="U233" s="105">
        <f t="shared" ref="U233:U244" si="100">T233/T221*100</f>
        <v>104.08500033676837</v>
      </c>
      <c r="V233" s="85">
        <v>68</v>
      </c>
      <c r="W233" s="105">
        <f t="shared" ref="W233:W244" si="101">V233/V221*100</f>
        <v>100</v>
      </c>
      <c r="X233" s="85">
        <f t="shared" ref="X233:X244" si="102">V233-T233</f>
        <v>-30839</v>
      </c>
      <c r="Y233" s="105">
        <f t="shared" ref="Y233:Y244" si="103">X233/X221*100</f>
        <v>104.09437656112874</v>
      </c>
      <c r="Z233" s="85">
        <f t="shared" ref="Z233:Z244" si="104">R233+X233</f>
        <v>13935</v>
      </c>
      <c r="AA233" s="106">
        <f t="shared" ref="AA233:AA244" si="105">Z233/Z221*100</f>
        <v>106.61005278861602</v>
      </c>
      <c r="AB233" s="1"/>
      <c r="AC233" s="71"/>
      <c r="AE233" s="71"/>
    </row>
    <row r="234" spans="1:31" s="2" customFormat="1" ht="12" hidden="1" customHeight="1">
      <c r="A234" s="4"/>
      <c r="B234" s="36" t="s">
        <v>14</v>
      </c>
      <c r="C234" s="50" t="s">
        <v>14</v>
      </c>
      <c r="D234" s="82">
        <v>30389</v>
      </c>
      <c r="E234" s="105">
        <f t="shared" si="90"/>
        <v>95.233469131933575</v>
      </c>
      <c r="F234" s="85">
        <v>4640</v>
      </c>
      <c r="G234" s="105">
        <f t="shared" si="93"/>
        <v>93.266331658291463</v>
      </c>
      <c r="H234" s="92">
        <v>1623</v>
      </c>
      <c r="I234" s="105">
        <f t="shared" si="91"/>
        <v>97.653429602888082</v>
      </c>
      <c r="J234" s="85">
        <v>10035</v>
      </c>
      <c r="K234" s="105">
        <f t="shared" si="94"/>
        <v>100.12971462781879</v>
      </c>
      <c r="L234" s="85">
        <v>94</v>
      </c>
      <c r="M234" s="105">
        <f t="shared" si="95"/>
        <v>120.51282051282051</v>
      </c>
      <c r="N234" s="85">
        <f t="shared" si="96"/>
        <v>194</v>
      </c>
      <c r="O234" s="105">
        <f t="shared" si="97"/>
        <v>71.32352941176471</v>
      </c>
      <c r="P234" s="85">
        <v>9841</v>
      </c>
      <c r="Q234" s="105">
        <f t="shared" si="98"/>
        <v>100.93333333333334</v>
      </c>
      <c r="R234" s="85">
        <v>40424</v>
      </c>
      <c r="S234" s="105">
        <f t="shared" si="99"/>
        <v>96.403701230563769</v>
      </c>
      <c r="T234" s="85">
        <v>27128</v>
      </c>
      <c r="U234" s="105">
        <f t="shared" si="100"/>
        <v>95.262843698423296</v>
      </c>
      <c r="V234" s="85">
        <v>69</v>
      </c>
      <c r="W234" s="105">
        <f t="shared" si="101"/>
        <v>97.183098591549296</v>
      </c>
      <c r="X234" s="85">
        <f t="shared" si="102"/>
        <v>-27059</v>
      </c>
      <c r="Y234" s="105">
        <f t="shared" si="103"/>
        <v>95.258044075195386</v>
      </c>
      <c r="Z234" s="85">
        <f t="shared" si="104"/>
        <v>13365</v>
      </c>
      <c r="AA234" s="106">
        <f t="shared" si="105"/>
        <v>98.80969983735028</v>
      </c>
      <c r="AB234" s="1"/>
      <c r="AC234" s="71"/>
      <c r="AE234" s="71"/>
    </row>
    <row r="235" spans="1:31" s="2" customFormat="1" ht="12" hidden="1" customHeight="1">
      <c r="A235" s="4"/>
      <c r="B235" s="36" t="s">
        <v>15</v>
      </c>
      <c r="C235" s="50" t="s">
        <v>15</v>
      </c>
      <c r="D235" s="82">
        <v>33901</v>
      </c>
      <c r="E235" s="105">
        <f t="shared" si="90"/>
        <v>98.960796333596051</v>
      </c>
      <c r="F235" s="85">
        <v>5816</v>
      </c>
      <c r="G235" s="105">
        <f t="shared" si="93"/>
        <v>98.342915116672302</v>
      </c>
      <c r="H235" s="92">
        <v>1017</v>
      </c>
      <c r="I235" s="105">
        <f t="shared" si="91"/>
        <v>91.704238052299374</v>
      </c>
      <c r="J235" s="85">
        <v>10700</v>
      </c>
      <c r="K235" s="105">
        <f t="shared" si="94"/>
        <v>101.69169359437369</v>
      </c>
      <c r="L235" s="85">
        <v>121</v>
      </c>
      <c r="M235" s="105">
        <f t="shared" si="95"/>
        <v>99.180327868852459</v>
      </c>
      <c r="N235" s="85">
        <f t="shared" si="96"/>
        <v>217</v>
      </c>
      <c r="O235" s="105">
        <f t="shared" si="97"/>
        <v>65.957446808510639</v>
      </c>
      <c r="P235" s="85">
        <v>10483</v>
      </c>
      <c r="Q235" s="105">
        <f t="shared" si="98"/>
        <v>102.84508976748749</v>
      </c>
      <c r="R235" s="85">
        <v>44601</v>
      </c>
      <c r="S235" s="105">
        <f t="shared" si="99"/>
        <v>99.602492239665921</v>
      </c>
      <c r="T235" s="85">
        <v>30720</v>
      </c>
      <c r="U235" s="105">
        <f t="shared" si="100"/>
        <v>98.316584522818914</v>
      </c>
      <c r="V235" s="85">
        <v>73</v>
      </c>
      <c r="W235" s="105">
        <f t="shared" si="101"/>
        <v>102.8169014084507</v>
      </c>
      <c r="X235" s="85">
        <f t="shared" si="102"/>
        <v>-30647</v>
      </c>
      <c r="Y235" s="105">
        <f t="shared" si="103"/>
        <v>98.306335204490779</v>
      </c>
      <c r="Z235" s="85">
        <f t="shared" si="104"/>
        <v>13954</v>
      </c>
      <c r="AA235" s="106">
        <f t="shared" si="105"/>
        <v>102.57277271390768</v>
      </c>
      <c r="AB235" s="1"/>
      <c r="AC235" s="71"/>
      <c r="AE235" s="71"/>
    </row>
    <row r="236" spans="1:31" s="2" customFormat="1" ht="12" customHeight="1">
      <c r="A236" s="4"/>
      <c r="B236" s="35" t="s">
        <v>190</v>
      </c>
      <c r="C236" s="51" t="s">
        <v>191</v>
      </c>
      <c r="D236" s="84">
        <v>34055</v>
      </c>
      <c r="E236" s="109">
        <f t="shared" ref="E236:E247" si="106">D236/D224*100</f>
        <v>98.735902119393472</v>
      </c>
      <c r="F236" s="87">
        <v>5917</v>
      </c>
      <c r="G236" s="109">
        <f t="shared" si="93"/>
        <v>105.2846975088968</v>
      </c>
      <c r="H236" s="94">
        <v>1338</v>
      </c>
      <c r="I236" s="109">
        <f t="shared" si="91"/>
        <v>102.60736196319019</v>
      </c>
      <c r="J236" s="87">
        <v>10775</v>
      </c>
      <c r="K236" s="109">
        <f t="shared" si="94"/>
        <v>103.60576923076923</v>
      </c>
      <c r="L236" s="87">
        <v>78</v>
      </c>
      <c r="M236" s="109">
        <f t="shared" si="95"/>
        <v>82.10526315789474</v>
      </c>
      <c r="N236" s="87">
        <f t="shared" si="96"/>
        <v>171</v>
      </c>
      <c r="O236" s="109">
        <f t="shared" si="97"/>
        <v>57.382550335570471</v>
      </c>
      <c r="P236" s="87">
        <v>10604</v>
      </c>
      <c r="Q236" s="109">
        <f t="shared" si="98"/>
        <v>104.96931300732528</v>
      </c>
      <c r="R236" s="87">
        <v>44830</v>
      </c>
      <c r="S236" s="109">
        <f t="shared" si="99"/>
        <v>99.864115301508093</v>
      </c>
      <c r="T236" s="87">
        <v>31345</v>
      </c>
      <c r="U236" s="109">
        <f t="shared" si="100"/>
        <v>99.167932169071122</v>
      </c>
      <c r="V236" s="87">
        <v>72</v>
      </c>
      <c r="W236" s="109">
        <f t="shared" si="101"/>
        <v>104.34782608695652</v>
      </c>
      <c r="X236" s="87">
        <f t="shared" si="102"/>
        <v>-31273</v>
      </c>
      <c r="Y236" s="109">
        <f t="shared" si="103"/>
        <v>99.156599765369862</v>
      </c>
      <c r="Z236" s="87">
        <f>R236+X236</f>
        <v>13557</v>
      </c>
      <c r="AA236" s="110">
        <f t="shared" si="105"/>
        <v>101.53535050928699</v>
      </c>
      <c r="AB236" s="1"/>
      <c r="AC236" s="71"/>
      <c r="AE236" s="71"/>
    </row>
    <row r="237" spans="1:31" s="2" customFormat="1" ht="12" customHeight="1">
      <c r="A237" s="4"/>
      <c r="B237" s="36" t="s">
        <v>192</v>
      </c>
      <c r="C237" s="50" t="s">
        <v>13</v>
      </c>
      <c r="D237" s="82">
        <v>35191</v>
      </c>
      <c r="E237" s="105">
        <f t="shared" si="106"/>
        <v>97.967762590128331</v>
      </c>
      <c r="F237" s="85">
        <v>5807</v>
      </c>
      <c r="G237" s="105">
        <f t="shared" si="93"/>
        <v>101.60979877515311</v>
      </c>
      <c r="H237" s="92">
        <v>1573</v>
      </c>
      <c r="I237" s="105">
        <f t="shared" ref="I237:I248" si="107">H237/H225*100</f>
        <v>97.520148791072529</v>
      </c>
      <c r="J237" s="85">
        <v>10920</v>
      </c>
      <c r="K237" s="105">
        <f t="shared" si="94"/>
        <v>101.92271793914504</v>
      </c>
      <c r="L237" s="85">
        <v>131</v>
      </c>
      <c r="M237" s="105">
        <f t="shared" si="95"/>
        <v>165.82278481012656</v>
      </c>
      <c r="N237" s="85">
        <f t="shared" si="96"/>
        <v>225</v>
      </c>
      <c r="O237" s="105">
        <f t="shared" si="97"/>
        <v>81.818181818181827</v>
      </c>
      <c r="P237" s="85">
        <v>10695</v>
      </c>
      <c r="Q237" s="105">
        <f t="shared" si="98"/>
        <v>102.45234217836958</v>
      </c>
      <c r="R237" s="85">
        <v>46111</v>
      </c>
      <c r="S237" s="105">
        <f t="shared" si="99"/>
        <v>98.876380400986392</v>
      </c>
      <c r="T237" s="85">
        <v>31609</v>
      </c>
      <c r="U237" s="105">
        <f t="shared" si="100"/>
        <v>96.841299019607845</v>
      </c>
      <c r="V237" s="85">
        <v>75</v>
      </c>
      <c r="W237" s="105">
        <f t="shared" si="101"/>
        <v>107.14285714285714</v>
      </c>
      <c r="X237" s="85">
        <f t="shared" si="102"/>
        <v>-31534</v>
      </c>
      <c r="Y237" s="105">
        <f t="shared" si="103"/>
        <v>96.819158735032246</v>
      </c>
      <c r="Z237" s="85">
        <f t="shared" si="104"/>
        <v>14577</v>
      </c>
      <c r="AA237" s="106">
        <f t="shared" si="105"/>
        <v>103.64024173480271</v>
      </c>
      <c r="AB237" s="1"/>
      <c r="AC237" s="71"/>
      <c r="AE237" s="71"/>
    </row>
    <row r="238" spans="1:31" s="2" customFormat="1" ht="12" customHeight="1">
      <c r="A238" s="4"/>
      <c r="B238" s="36" t="s">
        <v>193</v>
      </c>
      <c r="C238" s="50" t="s">
        <v>5</v>
      </c>
      <c r="D238" s="82">
        <v>35178</v>
      </c>
      <c r="E238" s="105">
        <f t="shared" si="106"/>
        <v>98.911851539434835</v>
      </c>
      <c r="F238" s="85">
        <v>5826</v>
      </c>
      <c r="G238" s="105">
        <f t="shared" si="93"/>
        <v>95.242766061794995</v>
      </c>
      <c r="H238" s="92">
        <v>1630</v>
      </c>
      <c r="I238" s="105">
        <f t="shared" si="107"/>
        <v>97.839135654261696</v>
      </c>
      <c r="J238" s="85">
        <v>10959</v>
      </c>
      <c r="K238" s="105">
        <f t="shared" si="94"/>
        <v>103.30882352941177</v>
      </c>
      <c r="L238" s="85">
        <v>132</v>
      </c>
      <c r="M238" s="105">
        <f t="shared" si="95"/>
        <v>125.71428571428571</v>
      </c>
      <c r="N238" s="85">
        <f>J238-P238</f>
        <v>213</v>
      </c>
      <c r="O238" s="105">
        <f t="shared" si="97"/>
        <v>70.06578947368422</v>
      </c>
      <c r="P238" s="85">
        <v>10746</v>
      </c>
      <c r="Q238" s="105">
        <f t="shared" si="98"/>
        <v>104.28959627329193</v>
      </c>
      <c r="R238" s="85">
        <v>46137</v>
      </c>
      <c r="S238" s="105">
        <f t="shared" si="99"/>
        <v>99.922032356572018</v>
      </c>
      <c r="T238" s="85">
        <v>31962</v>
      </c>
      <c r="U238" s="105">
        <f t="shared" si="100"/>
        <v>98.269023827824753</v>
      </c>
      <c r="V238" s="85">
        <v>73</v>
      </c>
      <c r="W238" s="105">
        <f t="shared" si="101"/>
        <v>104.28571428571429</v>
      </c>
      <c r="X238" s="85">
        <f t="shared" si="102"/>
        <v>-31889</v>
      </c>
      <c r="Y238" s="105">
        <f t="shared" si="103"/>
        <v>98.256046834077964</v>
      </c>
      <c r="Z238" s="85">
        <f t="shared" si="104"/>
        <v>14248</v>
      </c>
      <c r="AA238" s="106">
        <f t="shared" si="105"/>
        <v>103.86353695874033</v>
      </c>
      <c r="AB238" s="1"/>
      <c r="AC238" s="71"/>
      <c r="AE238" s="71"/>
    </row>
    <row r="239" spans="1:31" s="2" customFormat="1" ht="12" customHeight="1">
      <c r="A239" s="4"/>
      <c r="B239" s="36" t="s">
        <v>194</v>
      </c>
      <c r="C239" s="50" t="s">
        <v>195</v>
      </c>
      <c r="D239" s="82">
        <v>37183</v>
      </c>
      <c r="E239" s="105">
        <f t="shared" si="106"/>
        <v>103.55362464143482</v>
      </c>
      <c r="F239" s="85">
        <v>5695</v>
      </c>
      <c r="G239" s="105">
        <f t="shared" si="93"/>
        <v>109.26707597851113</v>
      </c>
      <c r="H239" s="92">
        <v>1212</v>
      </c>
      <c r="I239" s="105">
        <f t="shared" si="107"/>
        <v>103.41296928327645</v>
      </c>
      <c r="J239" s="85">
        <v>11391</v>
      </c>
      <c r="K239" s="105">
        <f t="shared" si="94"/>
        <v>105.04426410918479</v>
      </c>
      <c r="L239" s="85">
        <v>105</v>
      </c>
      <c r="M239" s="105">
        <f t="shared" si="95"/>
        <v>132.91139240506328</v>
      </c>
      <c r="N239" s="85">
        <f t="shared" ref="N239:N243" si="108">J239-P239</f>
        <v>192</v>
      </c>
      <c r="O239" s="105">
        <f t="shared" si="97"/>
        <v>72.452830188679243</v>
      </c>
      <c r="P239" s="85">
        <v>11199</v>
      </c>
      <c r="Q239" s="105">
        <f t="shared" si="98"/>
        <v>105.86066735986388</v>
      </c>
      <c r="R239" s="85">
        <v>48574</v>
      </c>
      <c r="S239" s="105">
        <f t="shared" si="99"/>
        <v>103.89938183140468</v>
      </c>
      <c r="T239" s="85">
        <v>34890</v>
      </c>
      <c r="U239" s="105">
        <f t="shared" si="100"/>
        <v>104.60514481021765</v>
      </c>
      <c r="V239" s="85">
        <v>76</v>
      </c>
      <c r="W239" s="105">
        <f t="shared" si="101"/>
        <v>100</v>
      </c>
      <c r="X239" s="85">
        <f t="shared" si="102"/>
        <v>-34814</v>
      </c>
      <c r="Y239" s="105">
        <f t="shared" si="103"/>
        <v>104.61566199891821</v>
      </c>
      <c r="Z239" s="85">
        <f t="shared" si="104"/>
        <v>13760</v>
      </c>
      <c r="AA239" s="106">
        <f t="shared" si="105"/>
        <v>102.13018629852297</v>
      </c>
      <c r="AB239" s="4"/>
      <c r="AC239" s="71"/>
      <c r="AE239" s="71"/>
    </row>
    <row r="240" spans="1:31" s="2" customFormat="1" ht="12" customHeight="1">
      <c r="A240" s="4"/>
      <c r="B240" s="36" t="s">
        <v>196</v>
      </c>
      <c r="C240" s="50" t="s">
        <v>197</v>
      </c>
      <c r="D240" s="82">
        <v>37176</v>
      </c>
      <c r="E240" s="105">
        <f t="shared" si="106"/>
        <v>102.06457280913683</v>
      </c>
      <c r="F240" s="85">
        <v>5995</v>
      </c>
      <c r="G240" s="105">
        <f t="shared" si="93"/>
        <v>105.15699000175407</v>
      </c>
      <c r="H240" s="92">
        <v>763</v>
      </c>
      <c r="I240" s="105">
        <f t="shared" si="107"/>
        <v>93.390452876376983</v>
      </c>
      <c r="J240" s="85">
        <v>11270</v>
      </c>
      <c r="K240" s="105">
        <f t="shared" si="94"/>
        <v>101.8158821935134</v>
      </c>
      <c r="L240" s="85">
        <v>122</v>
      </c>
      <c r="M240" s="105">
        <f t="shared" si="95"/>
        <v>115.09433962264151</v>
      </c>
      <c r="N240" s="85">
        <f t="shared" si="108"/>
        <v>201</v>
      </c>
      <c r="O240" s="105">
        <f t="shared" si="97"/>
        <v>69.072164948453604</v>
      </c>
      <c r="P240" s="85">
        <v>11069</v>
      </c>
      <c r="Q240" s="105">
        <f t="shared" si="98"/>
        <v>102.69994433104472</v>
      </c>
      <c r="R240" s="85">
        <v>48446</v>
      </c>
      <c r="S240" s="105">
        <f t="shared" si="99"/>
        <v>102.00661150064221</v>
      </c>
      <c r="T240" s="85">
        <v>34645</v>
      </c>
      <c r="U240" s="105">
        <f t="shared" si="100"/>
        <v>101.77134128429589</v>
      </c>
      <c r="V240" s="85">
        <v>79</v>
      </c>
      <c r="W240" s="105">
        <f t="shared" si="101"/>
        <v>112.85714285714286</v>
      </c>
      <c r="X240" s="85">
        <f t="shared" si="102"/>
        <v>-34566</v>
      </c>
      <c r="Y240" s="105">
        <f t="shared" si="103"/>
        <v>101.74849876368775</v>
      </c>
      <c r="Z240" s="85">
        <f t="shared" si="104"/>
        <v>13880</v>
      </c>
      <c r="AA240" s="106">
        <f t="shared" si="105"/>
        <v>102.65512905850159</v>
      </c>
      <c r="AB240" s="4"/>
      <c r="AC240" s="71"/>
      <c r="AE240" s="71"/>
    </row>
    <row r="241" spans="1:31" s="2" customFormat="1" ht="12" customHeight="1">
      <c r="A241" s="1"/>
      <c r="B241" s="36" t="s">
        <v>198</v>
      </c>
      <c r="C241" s="50" t="s">
        <v>8</v>
      </c>
      <c r="D241" s="82">
        <v>38326</v>
      </c>
      <c r="E241" s="105">
        <f t="shared" si="106"/>
        <v>103.55019993515617</v>
      </c>
      <c r="F241" s="85">
        <v>5796</v>
      </c>
      <c r="G241" s="105">
        <f t="shared" si="93"/>
        <v>94.582245430809394</v>
      </c>
      <c r="H241" s="92">
        <v>1576</v>
      </c>
      <c r="I241" s="105">
        <f t="shared" si="107"/>
        <v>103.1413612565445</v>
      </c>
      <c r="J241" s="85">
        <v>10974</v>
      </c>
      <c r="K241" s="105">
        <f t="shared" si="94"/>
        <v>101.08695652173914</v>
      </c>
      <c r="L241" s="85">
        <v>78</v>
      </c>
      <c r="M241" s="105">
        <f t="shared" si="95"/>
        <v>82.10526315789474</v>
      </c>
      <c r="N241" s="85">
        <f t="shared" si="108"/>
        <v>155</v>
      </c>
      <c r="O241" s="105">
        <f t="shared" si="97"/>
        <v>57.835820895522382</v>
      </c>
      <c r="P241" s="85">
        <v>10819</v>
      </c>
      <c r="Q241" s="105">
        <f t="shared" si="98"/>
        <v>102.18171514922554</v>
      </c>
      <c r="R241" s="85">
        <v>49300</v>
      </c>
      <c r="S241" s="105">
        <f t="shared" si="99"/>
        <v>102.99156012367344</v>
      </c>
      <c r="T241" s="85">
        <v>35293</v>
      </c>
      <c r="U241" s="105">
        <f t="shared" si="100"/>
        <v>103.52282060307402</v>
      </c>
      <c r="V241" s="85">
        <v>75</v>
      </c>
      <c r="W241" s="105">
        <f t="shared" si="101"/>
        <v>98.68421052631578</v>
      </c>
      <c r="X241" s="85">
        <f t="shared" si="102"/>
        <v>-35218</v>
      </c>
      <c r="Y241" s="105">
        <f t="shared" si="103"/>
        <v>103.53363123236123</v>
      </c>
      <c r="Z241" s="85">
        <f t="shared" si="104"/>
        <v>14082</v>
      </c>
      <c r="AA241" s="106">
        <f t="shared" si="105"/>
        <v>101.66041004909039</v>
      </c>
      <c r="AB241" s="4"/>
      <c r="AC241" s="71"/>
      <c r="AE241" s="71"/>
    </row>
    <row r="242" spans="1:31" s="2" customFormat="1" ht="12" customHeight="1">
      <c r="A242" s="1"/>
      <c r="B242" s="36" t="s">
        <v>199</v>
      </c>
      <c r="C242" s="50" t="s">
        <v>9</v>
      </c>
      <c r="D242" s="82">
        <v>35751</v>
      </c>
      <c r="E242" s="105">
        <f t="shared" si="106"/>
        <v>97.934529516504583</v>
      </c>
      <c r="F242" s="85">
        <v>6075</v>
      </c>
      <c r="G242" s="105">
        <f t="shared" si="93"/>
        <v>98.716282092947665</v>
      </c>
      <c r="H242" s="92">
        <v>1668</v>
      </c>
      <c r="I242" s="105">
        <f t="shared" si="107"/>
        <v>100.72463768115942</v>
      </c>
      <c r="J242" s="85">
        <v>10648</v>
      </c>
      <c r="K242" s="105">
        <f t="shared" si="94"/>
        <v>98.319482917820864</v>
      </c>
      <c r="L242" s="85">
        <v>105</v>
      </c>
      <c r="M242" s="105">
        <f t="shared" si="95"/>
        <v>134.61538461538461</v>
      </c>
      <c r="N242" s="85">
        <f>J242-P242</f>
        <v>184</v>
      </c>
      <c r="O242" s="105">
        <f t="shared" si="97"/>
        <v>67.153284671532845</v>
      </c>
      <c r="P242" s="85">
        <v>10464</v>
      </c>
      <c r="Q242" s="105">
        <f t="shared" si="98"/>
        <v>99.128457749147401</v>
      </c>
      <c r="R242" s="85">
        <v>46399</v>
      </c>
      <c r="S242" s="105">
        <f t="shared" si="99"/>
        <v>98.022604837857813</v>
      </c>
      <c r="T242" s="85">
        <v>32217</v>
      </c>
      <c r="U242" s="105">
        <f t="shared" si="100"/>
        <v>96.974896153151519</v>
      </c>
      <c r="V242" s="85">
        <v>77</v>
      </c>
      <c r="W242" s="105">
        <f t="shared" si="101"/>
        <v>102.66666666666666</v>
      </c>
      <c r="X242" s="85">
        <f t="shared" si="102"/>
        <v>-32140</v>
      </c>
      <c r="Y242" s="105">
        <f t="shared" si="103"/>
        <v>96.962017678824637</v>
      </c>
      <c r="Z242" s="85">
        <f t="shared" si="104"/>
        <v>14259</v>
      </c>
      <c r="AA242" s="106">
        <f t="shared" si="105"/>
        <v>100.50042289258528</v>
      </c>
      <c r="AB242" s="4"/>
      <c r="AC242" s="71"/>
      <c r="AE242" s="71"/>
    </row>
    <row r="243" spans="1:31" s="2" customFormat="1" ht="12" customHeight="1">
      <c r="A243" s="1"/>
      <c r="B243" s="36" t="s">
        <v>200</v>
      </c>
      <c r="C243" s="50" t="s">
        <v>10</v>
      </c>
      <c r="D243" s="82">
        <v>34059</v>
      </c>
      <c r="E243" s="105">
        <f t="shared" si="106"/>
        <v>96.954083520737854</v>
      </c>
      <c r="F243" s="85">
        <v>5258</v>
      </c>
      <c r="G243" s="105">
        <f t="shared" si="93"/>
        <v>84.669887278582934</v>
      </c>
      <c r="H243" s="92">
        <v>1604</v>
      </c>
      <c r="I243" s="105">
        <f t="shared" si="107"/>
        <v>97.330097087378647</v>
      </c>
      <c r="J243" s="85">
        <v>10344</v>
      </c>
      <c r="K243" s="105">
        <f t="shared" si="94"/>
        <v>101.37201097608781</v>
      </c>
      <c r="L243" s="85">
        <v>105</v>
      </c>
      <c r="M243" s="105">
        <f t="shared" si="95"/>
        <v>80.769230769230774</v>
      </c>
      <c r="N243" s="85">
        <f t="shared" si="108"/>
        <v>209</v>
      </c>
      <c r="O243" s="105">
        <f t="shared" si="97"/>
        <v>71.821305841924399</v>
      </c>
      <c r="P243" s="85">
        <v>10135</v>
      </c>
      <c r="Q243" s="105">
        <f t="shared" si="98"/>
        <v>102.2394835065066</v>
      </c>
      <c r="R243" s="85">
        <v>44403</v>
      </c>
      <c r="S243" s="105">
        <f t="shared" si="99"/>
        <v>97.94851432731123</v>
      </c>
      <c r="T243" s="85">
        <v>30795</v>
      </c>
      <c r="U243" s="105">
        <f t="shared" si="100"/>
        <v>97.814693644188935</v>
      </c>
      <c r="V243" s="85">
        <v>73</v>
      </c>
      <c r="W243" s="105">
        <f t="shared" si="101"/>
        <v>105.79710144927536</v>
      </c>
      <c r="X243" s="85">
        <f t="shared" si="102"/>
        <v>-30722</v>
      </c>
      <c r="Y243" s="105">
        <f t="shared" si="103"/>
        <v>97.797160501687145</v>
      </c>
      <c r="Z243" s="85">
        <f t="shared" si="104"/>
        <v>13681</v>
      </c>
      <c r="AA243" s="106">
        <f t="shared" si="105"/>
        <v>98.290107047920102</v>
      </c>
      <c r="AB243" s="1"/>
      <c r="AC243" s="71"/>
      <c r="AE243" s="71"/>
    </row>
    <row r="244" spans="1:31" s="2" customFormat="1" ht="12" customHeight="1">
      <c r="A244" s="4"/>
      <c r="B244" s="36" t="s">
        <v>201</v>
      </c>
      <c r="C244" s="50" t="s">
        <v>11</v>
      </c>
      <c r="D244" s="82">
        <v>33268</v>
      </c>
      <c r="E244" s="105">
        <f t="shared" si="106"/>
        <v>99.313391844289214</v>
      </c>
      <c r="F244" s="85">
        <v>5584</v>
      </c>
      <c r="G244" s="105">
        <f t="shared" si="93"/>
        <v>96.759660370819617</v>
      </c>
      <c r="H244" s="92">
        <v>1249</v>
      </c>
      <c r="I244" s="105">
        <f t="shared" si="107"/>
        <v>102.8830313014827</v>
      </c>
      <c r="J244" s="85">
        <v>10388</v>
      </c>
      <c r="K244" s="105">
        <f t="shared" si="94"/>
        <v>103.07600714427466</v>
      </c>
      <c r="L244" s="85">
        <v>132</v>
      </c>
      <c r="M244" s="105">
        <f t="shared" si="95"/>
        <v>138.94736842105263</v>
      </c>
      <c r="N244" s="85">
        <f>J244-P244</f>
        <v>260</v>
      </c>
      <c r="O244" s="105">
        <f t="shared" si="97"/>
        <v>123.80952380952381</v>
      </c>
      <c r="P244" s="85">
        <v>10128</v>
      </c>
      <c r="Q244" s="105">
        <f t="shared" si="98"/>
        <v>102.63477908390759</v>
      </c>
      <c r="R244" s="85">
        <v>43656</v>
      </c>
      <c r="S244" s="105">
        <f t="shared" si="99"/>
        <v>100.18358729575914</v>
      </c>
      <c r="T244" s="85">
        <v>30576</v>
      </c>
      <c r="U244" s="105">
        <f t="shared" si="100"/>
        <v>100.41379310344827</v>
      </c>
      <c r="V244" s="85">
        <v>72</v>
      </c>
      <c r="W244" s="105">
        <f t="shared" si="101"/>
        <v>92.307692307692307</v>
      </c>
      <c r="X244" s="85">
        <f t="shared" si="102"/>
        <v>-30504</v>
      </c>
      <c r="Y244" s="105">
        <f t="shared" si="103"/>
        <v>100.43461082576057</v>
      </c>
      <c r="Z244" s="85">
        <f t="shared" si="104"/>
        <v>13152</v>
      </c>
      <c r="AA244" s="106">
        <f t="shared" si="105"/>
        <v>99.606179945471069</v>
      </c>
      <c r="AB244" s="1"/>
      <c r="AC244" s="71"/>
      <c r="AE244" s="71"/>
    </row>
    <row r="245" spans="1:31" s="2" customFormat="1" ht="12" customHeight="1">
      <c r="A245" s="4"/>
      <c r="B245" s="36" t="s">
        <v>202</v>
      </c>
      <c r="C245" s="50" t="s">
        <v>203</v>
      </c>
      <c r="D245" s="82">
        <v>32341</v>
      </c>
      <c r="E245" s="105">
        <f t="shared" si="106"/>
        <v>95.05907941919935</v>
      </c>
      <c r="F245" s="85">
        <v>5148</v>
      </c>
      <c r="G245" s="105">
        <f t="shared" ref="G245:G256" si="109">F245/F233*100</f>
        <v>92.656587473002162</v>
      </c>
      <c r="H245" s="92">
        <v>917</v>
      </c>
      <c r="I245" s="105">
        <f t="shared" si="107"/>
        <v>91.334661354581669</v>
      </c>
      <c r="J245" s="85">
        <v>10358</v>
      </c>
      <c r="K245" s="105">
        <f t="shared" ref="K245:K256" si="110">J245/J233*100</f>
        <v>96.335565476190482</v>
      </c>
      <c r="L245" s="85">
        <v>105</v>
      </c>
      <c r="M245" s="105">
        <f t="shared" ref="M245:M256" si="111">L245/L233*100</f>
        <v>134.61538461538461</v>
      </c>
      <c r="N245" s="85">
        <f t="shared" ref="N245:N249" si="112">J245-P245</f>
        <v>222</v>
      </c>
      <c r="O245" s="105">
        <f t="shared" ref="O245:O256" si="113">N245/N233*100</f>
        <v>121.97802197802199</v>
      </c>
      <c r="P245" s="85">
        <v>10136</v>
      </c>
      <c r="Q245" s="105">
        <f t="shared" ref="Q245:Q256" si="114">P245/P233*100</f>
        <v>95.894039735099341</v>
      </c>
      <c r="R245" s="85">
        <v>42699</v>
      </c>
      <c r="S245" s="105">
        <f t="shared" ref="S245:S256" si="115">R245/R233*100</f>
        <v>95.365613972394698</v>
      </c>
      <c r="T245" s="85">
        <v>29805</v>
      </c>
      <c r="U245" s="105">
        <f t="shared" ref="U245:U256" si="116">T245/T233*100</f>
        <v>96.434464684375712</v>
      </c>
      <c r="V245" s="85">
        <v>73</v>
      </c>
      <c r="W245" s="105">
        <f t="shared" ref="W245:W256" si="117">V245/V233*100</f>
        <v>107.35294117647058</v>
      </c>
      <c r="X245" s="85">
        <f t="shared" ref="X245:X256" si="118">V245-T245</f>
        <v>-29732</v>
      </c>
      <c r="Y245" s="105">
        <f t="shared" ref="Y245:Y256" si="119">X245/X233*100</f>
        <v>96.410389441940396</v>
      </c>
      <c r="Z245" s="85">
        <f t="shared" ref="Z245:Z256" si="120">R245+X245</f>
        <v>12967</v>
      </c>
      <c r="AA245" s="106">
        <f t="shared" ref="AA245:AA256" si="121">Z245/Z233*100</f>
        <v>93.053462504485111</v>
      </c>
      <c r="AB245" s="1"/>
      <c r="AC245" s="71"/>
      <c r="AE245" s="71"/>
    </row>
    <row r="246" spans="1:31" s="2" customFormat="1" ht="12" customHeight="1">
      <c r="A246" s="4"/>
      <c r="B246" s="36" t="s">
        <v>14</v>
      </c>
      <c r="C246" s="50" t="s">
        <v>14</v>
      </c>
      <c r="D246" s="82">
        <v>30569</v>
      </c>
      <c r="E246" s="105">
        <f t="shared" si="106"/>
        <v>100.59231958932509</v>
      </c>
      <c r="F246" s="85">
        <v>4921</v>
      </c>
      <c r="G246" s="105">
        <f t="shared" si="109"/>
        <v>106.05603448275862</v>
      </c>
      <c r="H246" s="92">
        <v>1494</v>
      </c>
      <c r="I246" s="105">
        <f t="shared" si="107"/>
        <v>92.05175600739372</v>
      </c>
      <c r="J246" s="85">
        <v>9284</v>
      </c>
      <c r="K246" s="105">
        <f t="shared" si="110"/>
        <v>92.516193323368213</v>
      </c>
      <c r="L246" s="85">
        <v>105</v>
      </c>
      <c r="M246" s="105">
        <f t="shared" si="111"/>
        <v>111.70212765957446</v>
      </c>
      <c r="N246" s="85">
        <f t="shared" si="112"/>
        <v>198</v>
      </c>
      <c r="O246" s="105">
        <f t="shared" si="113"/>
        <v>102.06185567010309</v>
      </c>
      <c r="P246" s="85">
        <v>9086</v>
      </c>
      <c r="Q246" s="105">
        <f t="shared" si="114"/>
        <v>92.328015445584796</v>
      </c>
      <c r="R246" s="85">
        <v>39853</v>
      </c>
      <c r="S246" s="105">
        <f t="shared" si="115"/>
        <v>98.587472788442511</v>
      </c>
      <c r="T246" s="85">
        <v>27172</v>
      </c>
      <c r="U246" s="105">
        <f t="shared" si="116"/>
        <v>100.16219404305515</v>
      </c>
      <c r="V246" s="85">
        <v>72</v>
      </c>
      <c r="W246" s="105">
        <f t="shared" si="117"/>
        <v>104.34782608695652</v>
      </c>
      <c r="X246" s="85">
        <f t="shared" si="118"/>
        <v>-27100</v>
      </c>
      <c r="Y246" s="105">
        <f t="shared" si="119"/>
        <v>100.15152075095162</v>
      </c>
      <c r="Z246" s="85">
        <f t="shared" si="120"/>
        <v>12753</v>
      </c>
      <c r="AA246" s="106">
        <f t="shared" si="121"/>
        <v>95.420875420875419</v>
      </c>
      <c r="AB246" s="1"/>
      <c r="AC246" s="71"/>
      <c r="AE246" s="71"/>
    </row>
    <row r="247" spans="1:31" s="2" customFormat="1" ht="12" customHeight="1">
      <c r="A247" s="4"/>
      <c r="B247" s="37" t="s">
        <v>15</v>
      </c>
      <c r="C247" s="52" t="s">
        <v>15</v>
      </c>
      <c r="D247" s="83">
        <v>34249</v>
      </c>
      <c r="E247" s="107">
        <f t="shared" si="106"/>
        <v>101.02651839178785</v>
      </c>
      <c r="F247" s="98">
        <v>6257</v>
      </c>
      <c r="G247" s="107">
        <f t="shared" si="109"/>
        <v>107.58253094910593</v>
      </c>
      <c r="H247" s="98">
        <v>929</v>
      </c>
      <c r="I247" s="107">
        <f t="shared" si="107"/>
        <v>91.347099311701086</v>
      </c>
      <c r="J247" s="99">
        <v>10574</v>
      </c>
      <c r="K247" s="107">
        <f t="shared" si="110"/>
        <v>98.822429906542055</v>
      </c>
      <c r="L247" s="98">
        <v>105</v>
      </c>
      <c r="M247" s="107">
        <f t="shared" si="111"/>
        <v>86.776859504132233</v>
      </c>
      <c r="N247" s="86">
        <f t="shared" si="112"/>
        <v>212</v>
      </c>
      <c r="O247" s="107">
        <f t="shared" si="113"/>
        <v>97.695852534562206</v>
      </c>
      <c r="P247" s="96">
        <v>10362</v>
      </c>
      <c r="Q247" s="107">
        <f t="shared" si="114"/>
        <v>98.845750262329489</v>
      </c>
      <c r="R247" s="99">
        <v>44823</v>
      </c>
      <c r="S247" s="107">
        <f t="shared" si="115"/>
        <v>100.49774668729401</v>
      </c>
      <c r="T247" s="86">
        <v>31399</v>
      </c>
      <c r="U247" s="107">
        <f t="shared" si="116"/>
        <v>102.21028645833334</v>
      </c>
      <c r="V247" s="86">
        <v>112</v>
      </c>
      <c r="W247" s="107">
        <f t="shared" si="117"/>
        <v>153.42465753424656</v>
      </c>
      <c r="X247" s="86">
        <f t="shared" si="118"/>
        <v>-31287</v>
      </c>
      <c r="Y247" s="107">
        <f t="shared" si="119"/>
        <v>102.08829575488629</v>
      </c>
      <c r="Z247" s="86">
        <f t="shared" si="120"/>
        <v>13536</v>
      </c>
      <c r="AA247" s="108">
        <f t="shared" si="121"/>
        <v>97.00444317041709</v>
      </c>
      <c r="AB247" s="1"/>
      <c r="AC247" s="71"/>
      <c r="AE247" s="71"/>
    </row>
    <row r="248" spans="1:31" s="2" customFormat="1" ht="12" customHeight="1">
      <c r="A248" s="4"/>
      <c r="B248" s="35" t="s">
        <v>206</v>
      </c>
      <c r="C248" s="51" t="s">
        <v>207</v>
      </c>
      <c r="D248" s="84">
        <v>33565</v>
      </c>
      <c r="E248" s="109">
        <f t="shared" ref="E248:E259" si="122">D248/D236*100</f>
        <v>98.561151079136692</v>
      </c>
      <c r="F248" s="87">
        <v>5662</v>
      </c>
      <c r="G248" s="109">
        <f t="shared" si="109"/>
        <v>95.690383640358291</v>
      </c>
      <c r="H248" s="94">
        <v>1274</v>
      </c>
      <c r="I248" s="109">
        <f t="shared" si="107"/>
        <v>95.216741405082217</v>
      </c>
      <c r="J248" s="87">
        <v>10400</v>
      </c>
      <c r="K248" s="109">
        <f t="shared" si="110"/>
        <v>96.519721577726216</v>
      </c>
      <c r="L248" s="87">
        <v>131</v>
      </c>
      <c r="M248" s="109">
        <f t="shared" si="111"/>
        <v>167.94871794871796</v>
      </c>
      <c r="N248" s="87">
        <f t="shared" si="112"/>
        <v>221</v>
      </c>
      <c r="O248" s="109">
        <f t="shared" si="113"/>
        <v>129.23976608187135</v>
      </c>
      <c r="P248" s="87">
        <v>10179</v>
      </c>
      <c r="Q248" s="109">
        <f t="shared" si="114"/>
        <v>95.992078460958126</v>
      </c>
      <c r="R248" s="87">
        <v>43965</v>
      </c>
      <c r="S248" s="109">
        <f t="shared" si="115"/>
        <v>98.070488512157041</v>
      </c>
      <c r="T248" s="87">
        <v>30708</v>
      </c>
      <c r="U248" s="109">
        <f t="shared" si="116"/>
        <v>97.967777955016743</v>
      </c>
      <c r="V248" s="87">
        <v>108</v>
      </c>
      <c r="W248" s="109">
        <f t="shared" si="117"/>
        <v>150</v>
      </c>
      <c r="X248" s="87">
        <f t="shared" si="118"/>
        <v>-30600</v>
      </c>
      <c r="Y248" s="109">
        <f t="shared" si="119"/>
        <v>97.847983883861474</v>
      </c>
      <c r="Z248" s="87">
        <f t="shared" si="120"/>
        <v>13365</v>
      </c>
      <c r="AA248" s="110">
        <f t="shared" si="121"/>
        <v>98.583757468466473</v>
      </c>
      <c r="AB248" s="1"/>
      <c r="AC248" s="71"/>
      <c r="AE248" s="71"/>
    </row>
    <row r="249" spans="1:31" s="2" customFormat="1" ht="12" customHeight="1">
      <c r="A249" s="4"/>
      <c r="B249" s="36" t="s">
        <v>192</v>
      </c>
      <c r="C249" s="50" t="s">
        <v>13</v>
      </c>
      <c r="D249" s="82">
        <v>35923</v>
      </c>
      <c r="E249" s="105">
        <f t="shared" si="122"/>
        <v>102.08007729248956</v>
      </c>
      <c r="F249" s="85">
        <v>5950</v>
      </c>
      <c r="G249" s="105">
        <f t="shared" si="109"/>
        <v>102.46254520406406</v>
      </c>
      <c r="H249" s="92">
        <v>1602</v>
      </c>
      <c r="I249" s="105">
        <f t="shared" ref="I249:I260" si="123">H249/H237*100</f>
        <v>101.84361093452003</v>
      </c>
      <c r="J249" s="85">
        <v>11274</v>
      </c>
      <c r="K249" s="105">
        <f t="shared" si="110"/>
        <v>103.24175824175825</v>
      </c>
      <c r="L249" s="85">
        <v>105</v>
      </c>
      <c r="M249" s="105">
        <f t="shared" si="111"/>
        <v>80.152671755725194</v>
      </c>
      <c r="N249" s="85">
        <f t="shared" si="112"/>
        <v>198</v>
      </c>
      <c r="O249" s="105">
        <f t="shared" si="113"/>
        <v>88</v>
      </c>
      <c r="P249" s="85">
        <v>11076</v>
      </c>
      <c r="Q249" s="105">
        <f t="shared" si="114"/>
        <v>103.56241234221599</v>
      </c>
      <c r="R249" s="85">
        <v>47197</v>
      </c>
      <c r="S249" s="105">
        <f t="shared" si="115"/>
        <v>102.35518639803951</v>
      </c>
      <c r="T249" s="85">
        <v>32971</v>
      </c>
      <c r="U249" s="105">
        <f t="shared" si="116"/>
        <v>104.30889936410517</v>
      </c>
      <c r="V249" s="85">
        <v>117</v>
      </c>
      <c r="W249" s="105">
        <f t="shared" si="117"/>
        <v>156</v>
      </c>
      <c r="X249" s="85">
        <f t="shared" si="118"/>
        <v>-32854</v>
      </c>
      <c r="Y249" s="105">
        <f t="shared" si="119"/>
        <v>104.18595801357264</v>
      </c>
      <c r="Z249" s="85">
        <f t="shared" si="120"/>
        <v>14343</v>
      </c>
      <c r="AA249" s="106">
        <f t="shared" si="121"/>
        <v>98.39473142621938</v>
      </c>
      <c r="AB249" s="1"/>
      <c r="AC249" s="71"/>
      <c r="AE249" s="71"/>
    </row>
    <row r="250" spans="1:31" s="2" customFormat="1" ht="12" customHeight="1">
      <c r="A250" s="4"/>
      <c r="B250" s="36" t="s">
        <v>193</v>
      </c>
      <c r="C250" s="50" t="s">
        <v>5</v>
      </c>
      <c r="D250" s="82">
        <v>36343</v>
      </c>
      <c r="E250" s="105">
        <f t="shared" si="122"/>
        <v>103.31172892148501</v>
      </c>
      <c r="F250" s="85">
        <v>5488</v>
      </c>
      <c r="G250" s="105">
        <f t="shared" si="109"/>
        <v>94.198420871953317</v>
      </c>
      <c r="H250" s="92">
        <v>1603</v>
      </c>
      <c r="I250" s="105">
        <f t="shared" si="123"/>
        <v>98.343558282208591</v>
      </c>
      <c r="J250" s="85">
        <v>10903</v>
      </c>
      <c r="K250" s="105">
        <f t="shared" si="110"/>
        <v>99.489004471210876</v>
      </c>
      <c r="L250" s="85">
        <v>105</v>
      </c>
      <c r="M250" s="105">
        <f t="shared" si="111"/>
        <v>79.545454545454547</v>
      </c>
      <c r="N250" s="85">
        <f>J250-P250</f>
        <v>195</v>
      </c>
      <c r="O250" s="105">
        <f t="shared" si="113"/>
        <v>91.549295774647888</v>
      </c>
      <c r="P250" s="85">
        <v>10708</v>
      </c>
      <c r="Q250" s="105">
        <f t="shared" si="114"/>
        <v>99.6463800483901</v>
      </c>
      <c r="R250" s="85">
        <v>47246</v>
      </c>
      <c r="S250" s="105">
        <f t="shared" si="115"/>
        <v>102.40371068773435</v>
      </c>
      <c r="T250" s="85">
        <v>33527</v>
      </c>
      <c r="U250" s="105">
        <f t="shared" si="116"/>
        <v>104.89643952193231</v>
      </c>
      <c r="V250" s="85">
        <v>97</v>
      </c>
      <c r="W250" s="105">
        <f t="shared" si="117"/>
        <v>132.87671232876713</v>
      </c>
      <c r="X250" s="85">
        <f t="shared" si="118"/>
        <v>-33430</v>
      </c>
      <c r="Y250" s="105">
        <f t="shared" si="119"/>
        <v>104.8323873435981</v>
      </c>
      <c r="Z250" s="85">
        <f t="shared" si="120"/>
        <v>13816</v>
      </c>
      <c r="AA250" s="106">
        <f t="shared" si="121"/>
        <v>96.967995508141485</v>
      </c>
      <c r="AB250" s="1"/>
      <c r="AC250" s="71"/>
      <c r="AE250" s="71"/>
    </row>
    <row r="251" spans="1:31" s="2" customFormat="1" ht="12" customHeight="1">
      <c r="A251" s="4"/>
      <c r="B251" s="36" t="s">
        <v>194</v>
      </c>
      <c r="C251" s="50" t="s">
        <v>195</v>
      </c>
      <c r="D251" s="82">
        <v>38775</v>
      </c>
      <c r="E251" s="105">
        <f t="shared" si="122"/>
        <v>104.28152650404753</v>
      </c>
      <c r="F251" s="85">
        <v>6013</v>
      </c>
      <c r="G251" s="105">
        <f t="shared" si="109"/>
        <v>105.58384547848991</v>
      </c>
      <c r="H251" s="92">
        <v>1245</v>
      </c>
      <c r="I251" s="105">
        <f t="shared" si="123"/>
        <v>102.72277227722772</v>
      </c>
      <c r="J251" s="85">
        <v>11757</v>
      </c>
      <c r="K251" s="105">
        <f t="shared" si="110"/>
        <v>103.21306294442982</v>
      </c>
      <c r="L251" s="85">
        <v>132</v>
      </c>
      <c r="M251" s="105">
        <f t="shared" si="111"/>
        <v>125.71428571428571</v>
      </c>
      <c r="N251" s="85">
        <f t="shared" ref="N251:N253" si="124">J251-P251</f>
        <v>210</v>
      </c>
      <c r="O251" s="105">
        <f t="shared" si="113"/>
        <v>109.375</v>
      </c>
      <c r="P251" s="85">
        <v>11547</v>
      </c>
      <c r="Q251" s="105">
        <f t="shared" si="114"/>
        <v>103.10742030538439</v>
      </c>
      <c r="R251" s="85">
        <v>50532</v>
      </c>
      <c r="S251" s="105">
        <f t="shared" si="115"/>
        <v>104.03096306666117</v>
      </c>
      <c r="T251" s="85">
        <v>36557</v>
      </c>
      <c r="U251" s="105">
        <f t="shared" si="116"/>
        <v>104.77787331613644</v>
      </c>
      <c r="V251" s="85">
        <v>104</v>
      </c>
      <c r="W251" s="105">
        <f t="shared" si="117"/>
        <v>136.84210526315789</v>
      </c>
      <c r="X251" s="85">
        <f t="shared" si="118"/>
        <v>-36453</v>
      </c>
      <c r="Y251" s="105">
        <f t="shared" si="119"/>
        <v>104.70787614178205</v>
      </c>
      <c r="Z251" s="85">
        <f t="shared" si="120"/>
        <v>14079</v>
      </c>
      <c r="AA251" s="106">
        <f t="shared" si="121"/>
        <v>102.31831395348838</v>
      </c>
      <c r="AB251" s="4"/>
      <c r="AC251" s="71"/>
      <c r="AE251" s="71"/>
    </row>
    <row r="252" spans="1:31" s="2" customFormat="1" ht="12" customHeight="1">
      <c r="A252" s="4"/>
      <c r="B252" s="36" t="s">
        <v>196</v>
      </c>
      <c r="C252" s="50" t="s">
        <v>197</v>
      </c>
      <c r="D252" s="82">
        <v>37038</v>
      </c>
      <c r="E252" s="105">
        <f t="shared" si="122"/>
        <v>99.628792769528729</v>
      </c>
      <c r="F252" s="85">
        <v>5322</v>
      </c>
      <c r="G252" s="105">
        <f t="shared" si="109"/>
        <v>88.77397831526271</v>
      </c>
      <c r="H252" s="92">
        <v>770</v>
      </c>
      <c r="I252" s="105">
        <f t="shared" si="123"/>
        <v>100.91743119266054</v>
      </c>
      <c r="J252" s="85">
        <v>11621</v>
      </c>
      <c r="K252" s="105">
        <f t="shared" si="110"/>
        <v>103.11446317657497</v>
      </c>
      <c r="L252" s="85">
        <v>106</v>
      </c>
      <c r="M252" s="105">
        <f t="shared" si="111"/>
        <v>86.885245901639337</v>
      </c>
      <c r="N252" s="85">
        <f t="shared" si="124"/>
        <v>197</v>
      </c>
      <c r="O252" s="105">
        <f t="shared" si="113"/>
        <v>98.009950248756212</v>
      </c>
      <c r="P252" s="85">
        <v>11424</v>
      </c>
      <c r="Q252" s="105">
        <f t="shared" si="114"/>
        <v>103.20715511789682</v>
      </c>
      <c r="R252" s="85">
        <v>48659</v>
      </c>
      <c r="S252" s="105">
        <f t="shared" si="115"/>
        <v>100.43966478140609</v>
      </c>
      <c r="T252" s="85">
        <v>35139</v>
      </c>
      <c r="U252" s="105">
        <f t="shared" si="116"/>
        <v>101.42589118198875</v>
      </c>
      <c r="V252" s="85">
        <v>108</v>
      </c>
      <c r="W252" s="105">
        <f t="shared" si="117"/>
        <v>136.70886075949366</v>
      </c>
      <c r="X252" s="85">
        <f t="shared" si="118"/>
        <v>-35031</v>
      </c>
      <c r="Y252" s="105">
        <f t="shared" si="119"/>
        <v>101.34525256031938</v>
      </c>
      <c r="Z252" s="85">
        <f t="shared" si="120"/>
        <v>13628</v>
      </c>
      <c r="AA252" s="106">
        <f t="shared" si="121"/>
        <v>98.184438040345825</v>
      </c>
      <c r="AB252" s="4"/>
      <c r="AC252" s="71"/>
      <c r="AE252" s="71"/>
    </row>
    <row r="253" spans="1:31" s="2" customFormat="1" ht="12" customHeight="1">
      <c r="A253" s="1"/>
      <c r="B253" s="36" t="s">
        <v>218</v>
      </c>
      <c r="C253" s="50" t="s">
        <v>217</v>
      </c>
      <c r="D253" s="82">
        <v>35896</v>
      </c>
      <c r="E253" s="105">
        <f t="shared" si="122"/>
        <v>93.65965662996399</v>
      </c>
      <c r="F253" s="85">
        <v>5612</v>
      </c>
      <c r="G253" s="105">
        <f t="shared" si="109"/>
        <v>96.825396825396822</v>
      </c>
      <c r="H253" s="92">
        <v>1219</v>
      </c>
      <c r="I253" s="105">
        <f t="shared" si="123"/>
        <v>77.347715736040612</v>
      </c>
      <c r="J253" s="85">
        <v>8327</v>
      </c>
      <c r="K253" s="105">
        <f t="shared" si="110"/>
        <v>75.879351193730642</v>
      </c>
      <c r="L253" s="85">
        <v>105</v>
      </c>
      <c r="M253" s="105">
        <f t="shared" si="111"/>
        <v>134.61538461538461</v>
      </c>
      <c r="N253" s="85">
        <f t="shared" si="124"/>
        <v>186</v>
      </c>
      <c r="O253" s="105">
        <f t="shared" si="113"/>
        <v>120</v>
      </c>
      <c r="P253" s="85">
        <v>8141</v>
      </c>
      <c r="Q253" s="105">
        <f t="shared" si="114"/>
        <v>75.247250207967468</v>
      </c>
      <c r="R253" s="85">
        <v>44223</v>
      </c>
      <c r="S253" s="105">
        <f t="shared" si="115"/>
        <v>89.701825557809329</v>
      </c>
      <c r="T253" s="85">
        <v>31736</v>
      </c>
      <c r="U253" s="105">
        <f t="shared" si="116"/>
        <v>89.921514181282404</v>
      </c>
      <c r="V253" s="85">
        <v>121</v>
      </c>
      <c r="W253" s="105">
        <f t="shared" si="117"/>
        <v>161.33333333333331</v>
      </c>
      <c r="X253" s="85">
        <f t="shared" si="118"/>
        <v>-31615</v>
      </c>
      <c r="Y253" s="105">
        <f t="shared" si="119"/>
        <v>89.769436083820779</v>
      </c>
      <c r="Z253" s="85">
        <f t="shared" si="120"/>
        <v>12608</v>
      </c>
      <c r="AA253" s="106">
        <f t="shared" si="121"/>
        <v>89.532736827155233</v>
      </c>
      <c r="AB253" s="4"/>
      <c r="AC253" s="71"/>
      <c r="AE253" s="71"/>
    </row>
    <row r="254" spans="1:31" s="2" customFormat="1" ht="12" customHeight="1">
      <c r="A254" s="1"/>
      <c r="B254" s="36" t="s">
        <v>199</v>
      </c>
      <c r="C254" s="50" t="s">
        <v>9</v>
      </c>
      <c r="D254" s="82">
        <v>41640</v>
      </c>
      <c r="E254" s="105">
        <f t="shared" si="122"/>
        <v>116.47226651002769</v>
      </c>
      <c r="F254" s="85">
        <v>6934</v>
      </c>
      <c r="G254" s="105">
        <f t="shared" si="109"/>
        <v>114.13991769547324</v>
      </c>
      <c r="H254" s="85">
        <v>1666</v>
      </c>
      <c r="I254" s="105">
        <f t="shared" si="123"/>
        <v>99.880095923261393</v>
      </c>
      <c r="J254" s="85">
        <v>10744</v>
      </c>
      <c r="K254" s="105">
        <f t="shared" si="110"/>
        <v>100.90157776108188</v>
      </c>
      <c r="L254" s="85">
        <v>131</v>
      </c>
      <c r="M254" s="105">
        <f t="shared" si="111"/>
        <v>124.76190476190476</v>
      </c>
      <c r="N254" s="85">
        <f>J254-P254</f>
        <v>268</v>
      </c>
      <c r="O254" s="105">
        <f t="shared" si="113"/>
        <v>145.65217391304347</v>
      </c>
      <c r="P254" s="85">
        <v>10476</v>
      </c>
      <c r="Q254" s="105">
        <f t="shared" si="114"/>
        <v>100.11467889908256</v>
      </c>
      <c r="R254" s="85">
        <v>52384</v>
      </c>
      <c r="S254" s="105">
        <f t="shared" si="115"/>
        <v>112.89898489191576</v>
      </c>
      <c r="T254" s="85">
        <v>37652</v>
      </c>
      <c r="U254" s="105">
        <f t="shared" si="116"/>
        <v>116.86997547878448</v>
      </c>
      <c r="V254" s="85">
        <v>114</v>
      </c>
      <c r="W254" s="105">
        <f t="shared" si="117"/>
        <v>148.05194805194805</v>
      </c>
      <c r="X254" s="85">
        <f t="shared" si="118"/>
        <v>-37538</v>
      </c>
      <c r="Y254" s="105">
        <f t="shared" si="119"/>
        <v>116.79527069072806</v>
      </c>
      <c r="Z254" s="85">
        <f t="shared" si="120"/>
        <v>14846</v>
      </c>
      <c r="AA254" s="106">
        <f t="shared" si="121"/>
        <v>104.11669822568203</v>
      </c>
      <c r="AB254" s="4"/>
      <c r="AC254" s="71"/>
      <c r="AE254" s="71"/>
    </row>
    <row r="255" spans="1:31" s="2" customFormat="1" ht="12" customHeight="1">
      <c r="A255" s="1"/>
      <c r="B255" s="36" t="s">
        <v>200</v>
      </c>
      <c r="C255" s="50" t="s">
        <v>10</v>
      </c>
      <c r="D255" s="82">
        <v>36956</v>
      </c>
      <c r="E255" s="105">
        <f t="shared" si="122"/>
        <v>108.50582812178867</v>
      </c>
      <c r="F255" s="85">
        <v>6652</v>
      </c>
      <c r="G255" s="105">
        <f t="shared" si="109"/>
        <v>126.51198174210727</v>
      </c>
      <c r="H255" s="92">
        <v>1619</v>
      </c>
      <c r="I255" s="105">
        <f t="shared" si="123"/>
        <v>100.9351620947631</v>
      </c>
      <c r="J255" s="85">
        <v>10385</v>
      </c>
      <c r="K255" s="105">
        <f t="shared" si="110"/>
        <v>100.39636504253673</v>
      </c>
      <c r="L255" s="85">
        <v>158</v>
      </c>
      <c r="M255" s="105">
        <f t="shared" si="111"/>
        <v>150.47619047619048</v>
      </c>
      <c r="N255" s="85">
        <f t="shared" ref="N255" si="125">J255-P255</f>
        <v>317</v>
      </c>
      <c r="O255" s="105">
        <f t="shared" si="113"/>
        <v>151.67464114832535</v>
      </c>
      <c r="P255" s="85">
        <v>10068</v>
      </c>
      <c r="Q255" s="105">
        <f t="shared" si="114"/>
        <v>99.338924518993593</v>
      </c>
      <c r="R255" s="85">
        <v>47341</v>
      </c>
      <c r="S255" s="105">
        <f t="shared" si="115"/>
        <v>106.61667004481679</v>
      </c>
      <c r="T255" s="85">
        <v>33543</v>
      </c>
      <c r="U255" s="105">
        <f t="shared" si="116"/>
        <v>108.92352654651729</v>
      </c>
      <c r="V255" s="85">
        <v>100</v>
      </c>
      <c r="W255" s="105">
        <f t="shared" si="117"/>
        <v>136.98630136986301</v>
      </c>
      <c r="X255" s="85">
        <f t="shared" si="118"/>
        <v>-33443</v>
      </c>
      <c r="Y255" s="105">
        <f t="shared" si="119"/>
        <v>108.85684525747021</v>
      </c>
      <c r="Z255" s="85">
        <f t="shared" si="120"/>
        <v>13898</v>
      </c>
      <c r="AA255" s="106">
        <f t="shared" si="121"/>
        <v>101.58614136393538</v>
      </c>
      <c r="AB255" s="1"/>
      <c r="AC255" s="71"/>
      <c r="AE255" s="71"/>
    </row>
    <row r="256" spans="1:31" s="2" customFormat="1" ht="12" customHeight="1">
      <c r="A256" s="4"/>
      <c r="B256" s="36" t="s">
        <v>201</v>
      </c>
      <c r="C256" s="50" t="s">
        <v>11</v>
      </c>
      <c r="D256" s="82">
        <v>34710</v>
      </c>
      <c r="E256" s="105">
        <f t="shared" si="122"/>
        <v>104.33449561139834</v>
      </c>
      <c r="F256" s="85">
        <v>6003</v>
      </c>
      <c r="G256" s="105">
        <f t="shared" si="109"/>
        <v>107.50358166189112</v>
      </c>
      <c r="H256" s="92">
        <v>1251</v>
      </c>
      <c r="I256" s="105">
        <f t="shared" si="123"/>
        <v>100.16012810248198</v>
      </c>
      <c r="J256" s="85">
        <v>10243</v>
      </c>
      <c r="K256" s="105">
        <f t="shared" si="110"/>
        <v>98.604158644589916</v>
      </c>
      <c r="L256" s="85">
        <v>104</v>
      </c>
      <c r="M256" s="105">
        <f t="shared" si="111"/>
        <v>78.787878787878782</v>
      </c>
      <c r="N256" s="85">
        <f>J256-P256</f>
        <v>274</v>
      </c>
      <c r="O256" s="105">
        <f t="shared" si="113"/>
        <v>105.38461538461539</v>
      </c>
      <c r="P256" s="85">
        <v>9969</v>
      </c>
      <c r="Q256" s="105">
        <f t="shared" si="114"/>
        <v>98.430094786729853</v>
      </c>
      <c r="R256" s="85">
        <v>44953</v>
      </c>
      <c r="S256" s="105">
        <f t="shared" si="115"/>
        <v>102.97095473703499</v>
      </c>
      <c r="T256" s="85">
        <v>31625</v>
      </c>
      <c r="U256" s="105">
        <f t="shared" si="116"/>
        <v>103.43079539508111</v>
      </c>
      <c r="V256" s="85">
        <v>110</v>
      </c>
      <c r="W256" s="105">
        <f t="shared" si="117"/>
        <v>152.77777777777777</v>
      </c>
      <c r="X256" s="85">
        <f t="shared" si="118"/>
        <v>-31515</v>
      </c>
      <c r="Y256" s="105">
        <f t="shared" si="119"/>
        <v>103.31431943351691</v>
      </c>
      <c r="Z256" s="85">
        <f t="shared" si="120"/>
        <v>13438</v>
      </c>
      <c r="AA256" s="106">
        <f t="shared" si="121"/>
        <v>102.17457420924573</v>
      </c>
      <c r="AB256" s="1"/>
      <c r="AC256" s="71"/>
      <c r="AE256" s="71"/>
    </row>
    <row r="257" spans="1:31" s="2" customFormat="1" ht="12" customHeight="1">
      <c r="A257" s="4"/>
      <c r="B257" s="36" t="s">
        <v>208</v>
      </c>
      <c r="C257" s="50" t="s">
        <v>209</v>
      </c>
      <c r="D257" s="82">
        <v>34662</v>
      </c>
      <c r="E257" s="105">
        <f t="shared" si="122"/>
        <v>107.17664883584305</v>
      </c>
      <c r="F257" s="85">
        <v>5711</v>
      </c>
      <c r="G257" s="105">
        <f t="shared" ref="G257:G268" si="126">F257/F245*100</f>
        <v>110.93628593628593</v>
      </c>
      <c r="H257" s="92">
        <v>923</v>
      </c>
      <c r="I257" s="105">
        <f t="shared" si="123"/>
        <v>100.65430752453652</v>
      </c>
      <c r="J257" s="85">
        <v>10342</v>
      </c>
      <c r="K257" s="105">
        <f t="shared" ref="K257:K268" si="127">J257/J245*100</f>
        <v>99.845530025101368</v>
      </c>
      <c r="L257" s="85">
        <v>105</v>
      </c>
      <c r="M257" s="105">
        <f t="shared" ref="M257:M268" si="128">L257/L245*100</f>
        <v>100</v>
      </c>
      <c r="N257" s="85">
        <f t="shared" ref="N257:N261" si="129">J257-P257</f>
        <v>396</v>
      </c>
      <c r="O257" s="105">
        <f t="shared" ref="O257:O268" si="130">N257/N245*100</f>
        <v>178.37837837837839</v>
      </c>
      <c r="P257" s="85">
        <v>9946</v>
      </c>
      <c r="Q257" s="105">
        <f t="shared" ref="Q257:Q268" si="131">P257/P245*100</f>
        <v>98.125493291239152</v>
      </c>
      <c r="R257" s="85">
        <v>45004</v>
      </c>
      <c r="S257" s="105">
        <f t="shared" ref="S257:S268" si="132">R257/R245*100</f>
        <v>105.39825288648446</v>
      </c>
      <c r="T257" s="85">
        <v>31850</v>
      </c>
      <c r="U257" s="105">
        <f t="shared" ref="U257:U268" si="133">T257/T245*100</f>
        <v>106.86126488844154</v>
      </c>
      <c r="V257" s="85">
        <v>112</v>
      </c>
      <c r="W257" s="105">
        <f t="shared" ref="W257:W268" si="134">V257/V245*100</f>
        <v>153.42465753424656</v>
      </c>
      <c r="X257" s="85">
        <f t="shared" ref="X257:X268" si="135">V257-T257</f>
        <v>-31738</v>
      </c>
      <c r="Y257" s="105">
        <f t="shared" ref="Y257:Y268" si="136">X257/X245*100</f>
        <v>106.74693932463339</v>
      </c>
      <c r="Z257" s="85">
        <f t="shared" ref="Z257:Z268" si="137">R257+X257</f>
        <v>13266</v>
      </c>
      <c r="AA257" s="106">
        <f t="shared" ref="AA257:AA268" si="138">Z257/Z245*100</f>
        <v>102.30585331996606</v>
      </c>
      <c r="AB257" s="1"/>
      <c r="AC257" s="71"/>
      <c r="AE257" s="71"/>
    </row>
    <row r="258" spans="1:31" s="2" customFormat="1" ht="12" customHeight="1">
      <c r="A258" s="4"/>
      <c r="B258" s="36" t="s">
        <v>14</v>
      </c>
      <c r="C258" s="50" t="s">
        <v>14</v>
      </c>
      <c r="D258" s="82">
        <v>32714</v>
      </c>
      <c r="E258" s="105">
        <f t="shared" si="122"/>
        <v>107.01691255847427</v>
      </c>
      <c r="F258" s="85">
        <v>5433</v>
      </c>
      <c r="G258" s="105">
        <f t="shared" si="126"/>
        <v>110.40438935175779</v>
      </c>
      <c r="H258" s="92">
        <v>1497</v>
      </c>
      <c r="I258" s="105">
        <f t="shared" si="123"/>
        <v>100.20080321285141</v>
      </c>
      <c r="J258" s="85">
        <v>9600</v>
      </c>
      <c r="K258" s="105">
        <f t="shared" si="127"/>
        <v>103.40370529943989</v>
      </c>
      <c r="L258" s="85">
        <v>114</v>
      </c>
      <c r="M258" s="105">
        <f t="shared" si="128"/>
        <v>108.57142857142857</v>
      </c>
      <c r="N258" s="85">
        <f t="shared" si="129"/>
        <v>384</v>
      </c>
      <c r="O258" s="105">
        <f t="shared" si="130"/>
        <v>193.93939393939394</v>
      </c>
      <c r="P258" s="85">
        <v>9216</v>
      </c>
      <c r="Q258" s="105">
        <f t="shared" si="131"/>
        <v>101.43077261721329</v>
      </c>
      <c r="R258" s="85">
        <v>42314</v>
      </c>
      <c r="S258" s="105">
        <f t="shared" si="132"/>
        <v>106.17519383735228</v>
      </c>
      <c r="T258" s="85">
        <v>29466</v>
      </c>
      <c r="U258" s="105">
        <f t="shared" si="133"/>
        <v>108.44251435301044</v>
      </c>
      <c r="V258" s="85">
        <v>103</v>
      </c>
      <c r="W258" s="105">
        <f t="shared" si="134"/>
        <v>143.05555555555557</v>
      </c>
      <c r="X258" s="85">
        <f t="shared" si="135"/>
        <v>-29363</v>
      </c>
      <c r="Y258" s="105">
        <f t="shared" si="136"/>
        <v>108.35055350553506</v>
      </c>
      <c r="Z258" s="85">
        <f t="shared" si="137"/>
        <v>12951</v>
      </c>
      <c r="AA258" s="106">
        <f t="shared" si="138"/>
        <v>101.55257586450246</v>
      </c>
      <c r="AB258" s="1"/>
      <c r="AC258" s="71"/>
      <c r="AE258" s="71"/>
    </row>
    <row r="259" spans="1:31" s="2" customFormat="1" ht="12" customHeight="1">
      <c r="A259" s="4"/>
      <c r="B259" s="37" t="s">
        <v>15</v>
      </c>
      <c r="C259" s="52" t="s">
        <v>15</v>
      </c>
      <c r="D259" s="83">
        <v>35387</v>
      </c>
      <c r="E259" s="107">
        <f t="shared" si="122"/>
        <v>103.32272475108762</v>
      </c>
      <c r="F259" s="98">
        <v>6491</v>
      </c>
      <c r="G259" s="107">
        <f t="shared" si="126"/>
        <v>103.73981141121943</v>
      </c>
      <c r="H259" s="98">
        <v>962</v>
      </c>
      <c r="I259" s="107">
        <f t="shared" si="123"/>
        <v>103.55220667384285</v>
      </c>
      <c r="J259" s="99">
        <v>9964</v>
      </c>
      <c r="K259" s="107">
        <f t="shared" si="127"/>
        <v>94.231132967656521</v>
      </c>
      <c r="L259" s="98">
        <v>130</v>
      </c>
      <c r="M259" s="107">
        <f t="shared" si="128"/>
        <v>123.80952380952381</v>
      </c>
      <c r="N259" s="86">
        <f t="shared" si="129"/>
        <v>407</v>
      </c>
      <c r="O259" s="107">
        <f t="shared" si="130"/>
        <v>191.98113207547169</v>
      </c>
      <c r="P259" s="96">
        <v>9557</v>
      </c>
      <c r="Q259" s="107">
        <f t="shared" si="131"/>
        <v>92.231229492375988</v>
      </c>
      <c r="R259" s="99">
        <v>45351</v>
      </c>
      <c r="S259" s="107">
        <f t="shared" si="132"/>
        <v>101.17796666889767</v>
      </c>
      <c r="T259" s="86">
        <v>31905</v>
      </c>
      <c r="U259" s="107">
        <f t="shared" si="133"/>
        <v>101.61151629032771</v>
      </c>
      <c r="V259" s="86">
        <v>106</v>
      </c>
      <c r="W259" s="107">
        <f t="shared" si="134"/>
        <v>94.642857142857139</v>
      </c>
      <c r="X259" s="86">
        <f t="shared" si="135"/>
        <v>-31799</v>
      </c>
      <c r="Y259" s="107">
        <f t="shared" si="136"/>
        <v>101.63646242848468</v>
      </c>
      <c r="Z259" s="86">
        <f t="shared" si="137"/>
        <v>13552</v>
      </c>
      <c r="AA259" s="108">
        <f t="shared" si="138"/>
        <v>100.11820330969267</v>
      </c>
      <c r="AB259" s="1"/>
      <c r="AC259" s="71"/>
      <c r="AE259" s="71"/>
    </row>
    <row r="260" spans="1:31" s="2" customFormat="1" ht="12" customHeight="1">
      <c r="A260" s="4"/>
      <c r="B260" s="35" t="s">
        <v>222</v>
      </c>
      <c r="C260" s="51" t="s">
        <v>223</v>
      </c>
      <c r="D260" s="84">
        <v>34641</v>
      </c>
      <c r="E260" s="109">
        <f t="shared" ref="E260:E271" si="139">D260/D248*100</f>
        <v>103.2057202443021</v>
      </c>
      <c r="F260" s="87">
        <v>6042</v>
      </c>
      <c r="G260" s="109">
        <f t="shared" si="126"/>
        <v>106.71140939597315</v>
      </c>
      <c r="H260" s="94">
        <v>1109</v>
      </c>
      <c r="I260" s="109">
        <f t="shared" si="123"/>
        <v>87.048665620094184</v>
      </c>
      <c r="J260" s="87">
        <v>7891</v>
      </c>
      <c r="K260" s="109">
        <f t="shared" si="127"/>
        <v>75.875</v>
      </c>
      <c r="L260" s="87">
        <v>298</v>
      </c>
      <c r="M260" s="109">
        <f t="shared" si="128"/>
        <v>227.48091603053436</v>
      </c>
      <c r="N260" s="87">
        <f t="shared" si="129"/>
        <v>438</v>
      </c>
      <c r="O260" s="109">
        <f t="shared" si="130"/>
        <v>198.19004524886878</v>
      </c>
      <c r="P260" s="87">
        <v>7453</v>
      </c>
      <c r="Q260" s="109">
        <f t="shared" si="131"/>
        <v>73.219373219373225</v>
      </c>
      <c r="R260" s="87">
        <v>42532</v>
      </c>
      <c r="S260" s="109">
        <f t="shared" si="132"/>
        <v>96.740589104969871</v>
      </c>
      <c r="T260" s="87">
        <v>29533</v>
      </c>
      <c r="U260" s="109">
        <f t="shared" si="133"/>
        <v>96.17363553471408</v>
      </c>
      <c r="V260" s="87">
        <v>106</v>
      </c>
      <c r="W260" s="109">
        <f t="shared" si="134"/>
        <v>98.148148148148152</v>
      </c>
      <c r="X260" s="87">
        <f t="shared" si="135"/>
        <v>-29427</v>
      </c>
      <c r="Y260" s="109">
        <f t="shared" si="136"/>
        <v>96.166666666666671</v>
      </c>
      <c r="Z260" s="87">
        <f t="shared" si="137"/>
        <v>13105</v>
      </c>
      <c r="AA260" s="110">
        <f t="shared" si="138"/>
        <v>98.054620276842499</v>
      </c>
      <c r="AB260" s="1"/>
      <c r="AC260" s="71"/>
      <c r="AE260" s="71"/>
    </row>
    <row r="261" spans="1:31" s="2" customFormat="1" ht="12" customHeight="1">
      <c r="A261" s="4"/>
      <c r="B261" s="36" t="s">
        <v>224</v>
      </c>
      <c r="C261" s="50" t="s">
        <v>225</v>
      </c>
      <c r="D261" s="82">
        <v>36612</v>
      </c>
      <c r="E261" s="105">
        <f t="shared" si="139"/>
        <v>101.91799125908192</v>
      </c>
      <c r="F261" s="85">
        <v>6207</v>
      </c>
      <c r="G261" s="105">
        <f t="shared" si="126"/>
        <v>104.31932773109243</v>
      </c>
      <c r="H261" s="92">
        <v>1500</v>
      </c>
      <c r="I261" s="105">
        <f t="shared" ref="I261:I272" si="140">H261/H249*100</f>
        <v>93.63295880149812</v>
      </c>
      <c r="J261" s="85">
        <v>8225</v>
      </c>
      <c r="K261" s="105">
        <f t="shared" si="127"/>
        <v>72.955472769203482</v>
      </c>
      <c r="L261" s="85">
        <v>367</v>
      </c>
      <c r="M261" s="105">
        <f t="shared" si="128"/>
        <v>349.52380952380952</v>
      </c>
      <c r="N261" s="85">
        <f t="shared" si="129"/>
        <v>513</v>
      </c>
      <c r="O261" s="105">
        <f t="shared" si="130"/>
        <v>259.09090909090907</v>
      </c>
      <c r="P261" s="85">
        <v>7712</v>
      </c>
      <c r="Q261" s="105">
        <f t="shared" si="131"/>
        <v>69.628024557602018</v>
      </c>
      <c r="R261" s="85">
        <v>44837</v>
      </c>
      <c r="S261" s="105">
        <f t="shared" si="132"/>
        <v>94.999682183189606</v>
      </c>
      <c r="T261" s="85">
        <v>30382</v>
      </c>
      <c r="U261" s="105">
        <f t="shared" si="133"/>
        <v>92.147644900063696</v>
      </c>
      <c r="V261" s="85">
        <v>106</v>
      </c>
      <c r="W261" s="105">
        <f t="shared" si="134"/>
        <v>90.598290598290603</v>
      </c>
      <c r="X261" s="85">
        <f t="shared" si="135"/>
        <v>-30276</v>
      </c>
      <c r="Y261" s="105">
        <f t="shared" si="136"/>
        <v>92.153162476410785</v>
      </c>
      <c r="Z261" s="85">
        <f t="shared" si="137"/>
        <v>14561</v>
      </c>
      <c r="AA261" s="106">
        <f t="shared" si="138"/>
        <v>101.51990518022728</v>
      </c>
      <c r="AB261" s="1"/>
      <c r="AC261" s="71"/>
      <c r="AE261" s="71"/>
    </row>
    <row r="262" spans="1:31" s="2" customFormat="1" ht="12" customHeight="1">
      <c r="A262" s="4"/>
      <c r="B262" s="36" t="s">
        <v>226</v>
      </c>
      <c r="C262" s="50" t="s">
        <v>5</v>
      </c>
      <c r="D262" s="82">
        <v>36908</v>
      </c>
      <c r="E262" s="105">
        <f t="shared" si="139"/>
        <v>101.55463225380403</v>
      </c>
      <c r="F262" s="85">
        <v>6097</v>
      </c>
      <c r="G262" s="105">
        <f t="shared" si="126"/>
        <v>111.09693877551021</v>
      </c>
      <c r="H262" s="92">
        <v>1588</v>
      </c>
      <c r="I262" s="105">
        <f t="shared" si="140"/>
        <v>99.064254522769801</v>
      </c>
      <c r="J262" s="85">
        <v>7924</v>
      </c>
      <c r="K262" s="105">
        <f t="shared" si="127"/>
        <v>72.677244795010537</v>
      </c>
      <c r="L262" s="85">
        <v>316</v>
      </c>
      <c r="M262" s="105">
        <f t="shared" si="128"/>
        <v>300.95238095238096</v>
      </c>
      <c r="N262" s="85">
        <f>J262-P262</f>
        <v>452</v>
      </c>
      <c r="O262" s="105">
        <f t="shared" si="130"/>
        <v>231.79487179487182</v>
      </c>
      <c r="P262" s="85">
        <v>7472</v>
      </c>
      <c r="Q262" s="105">
        <f t="shared" si="131"/>
        <v>69.779604034366827</v>
      </c>
      <c r="R262" s="85">
        <v>44832</v>
      </c>
      <c r="S262" s="105">
        <f t="shared" si="132"/>
        <v>94.89057274689921</v>
      </c>
      <c r="T262" s="85">
        <v>31188</v>
      </c>
      <c r="U262" s="105">
        <f t="shared" si="133"/>
        <v>93.023533271691477</v>
      </c>
      <c r="V262" s="85">
        <v>103</v>
      </c>
      <c r="W262" s="105">
        <f t="shared" si="134"/>
        <v>106.18556701030928</v>
      </c>
      <c r="X262" s="85">
        <f t="shared" si="135"/>
        <v>-31085</v>
      </c>
      <c r="Y262" s="105">
        <f t="shared" si="136"/>
        <v>92.98534250673049</v>
      </c>
      <c r="Z262" s="85">
        <f t="shared" si="137"/>
        <v>13747</v>
      </c>
      <c r="AA262" s="106">
        <f t="shared" si="138"/>
        <v>99.500579038795607</v>
      </c>
      <c r="AB262" s="1"/>
      <c r="AC262" s="71"/>
      <c r="AE262" s="71"/>
    </row>
    <row r="263" spans="1:31" s="2" customFormat="1" ht="12" customHeight="1">
      <c r="A263" s="4"/>
      <c r="B263" s="36" t="s">
        <v>227</v>
      </c>
      <c r="C263" s="50" t="s">
        <v>228</v>
      </c>
      <c r="D263" s="82">
        <v>39014</v>
      </c>
      <c r="E263" s="105">
        <f t="shared" si="139"/>
        <v>100.61637653127016</v>
      </c>
      <c r="F263" s="85">
        <v>5468</v>
      </c>
      <c r="G263" s="105">
        <f t="shared" si="126"/>
        <v>90.936304673208042</v>
      </c>
      <c r="H263" s="92">
        <v>1272</v>
      </c>
      <c r="I263" s="105">
        <f t="shared" si="140"/>
        <v>102.16867469879519</v>
      </c>
      <c r="J263" s="85">
        <v>8371</v>
      </c>
      <c r="K263" s="105">
        <f t="shared" si="127"/>
        <v>71.200136089138383</v>
      </c>
      <c r="L263" s="85">
        <v>332</v>
      </c>
      <c r="M263" s="105">
        <f t="shared" si="128"/>
        <v>251.5151515151515</v>
      </c>
      <c r="N263" s="85">
        <f t="shared" ref="N263:N265" si="141">J263-P263</f>
        <v>450</v>
      </c>
      <c r="O263" s="105">
        <f t="shared" si="130"/>
        <v>214.28571428571428</v>
      </c>
      <c r="P263" s="85">
        <v>7921</v>
      </c>
      <c r="Q263" s="105">
        <f t="shared" si="131"/>
        <v>68.597904217545675</v>
      </c>
      <c r="R263" s="85">
        <v>47385</v>
      </c>
      <c r="S263" s="105">
        <f t="shared" si="132"/>
        <v>93.772263120398961</v>
      </c>
      <c r="T263" s="85">
        <v>33431</v>
      </c>
      <c r="U263" s="105">
        <f t="shared" si="133"/>
        <v>91.448970101485344</v>
      </c>
      <c r="V263" s="85">
        <v>111</v>
      </c>
      <c r="W263" s="105">
        <f t="shared" si="134"/>
        <v>106.73076923076923</v>
      </c>
      <c r="X263" s="85">
        <f t="shared" si="135"/>
        <v>-33320</v>
      </c>
      <c r="Y263" s="105">
        <f t="shared" si="136"/>
        <v>91.405371300030183</v>
      </c>
      <c r="Z263" s="85">
        <f t="shared" si="137"/>
        <v>14065</v>
      </c>
      <c r="AA263" s="106">
        <f t="shared" si="138"/>
        <v>99.900561119397679</v>
      </c>
      <c r="AB263" s="4"/>
      <c r="AC263" s="71"/>
      <c r="AE263" s="71"/>
    </row>
    <row r="264" spans="1:31" s="2" customFormat="1" ht="12" customHeight="1">
      <c r="A264" s="4"/>
      <c r="B264" s="36" t="s">
        <v>229</v>
      </c>
      <c r="C264" s="50" t="s">
        <v>230</v>
      </c>
      <c r="D264" s="82">
        <v>39040</v>
      </c>
      <c r="E264" s="105">
        <f t="shared" si="139"/>
        <v>105.40525946325397</v>
      </c>
      <c r="F264" s="85">
        <v>5456</v>
      </c>
      <c r="G264" s="105">
        <f t="shared" si="126"/>
        <v>102.51785043216837</v>
      </c>
      <c r="H264" s="92">
        <v>742</v>
      </c>
      <c r="I264" s="105">
        <f t="shared" si="140"/>
        <v>96.36363636363636</v>
      </c>
      <c r="J264" s="85">
        <v>8242</v>
      </c>
      <c r="K264" s="105">
        <f t="shared" si="127"/>
        <v>70.923328457103523</v>
      </c>
      <c r="L264" s="85">
        <v>334</v>
      </c>
      <c r="M264" s="105">
        <f t="shared" si="128"/>
        <v>315.09433962264148</v>
      </c>
      <c r="N264" s="85">
        <f t="shared" si="141"/>
        <v>454</v>
      </c>
      <c r="O264" s="105">
        <f t="shared" si="130"/>
        <v>230.45685279187816</v>
      </c>
      <c r="P264" s="85">
        <v>7788</v>
      </c>
      <c r="Q264" s="105">
        <f t="shared" si="131"/>
        <v>68.172268907563023</v>
      </c>
      <c r="R264" s="85">
        <v>47282</v>
      </c>
      <c r="S264" s="105">
        <f t="shared" si="132"/>
        <v>97.170102139378116</v>
      </c>
      <c r="T264" s="85">
        <v>34135</v>
      </c>
      <c r="U264" s="105">
        <f t="shared" si="133"/>
        <v>97.142775833119899</v>
      </c>
      <c r="V264" s="85">
        <v>111</v>
      </c>
      <c r="W264" s="105">
        <f t="shared" si="134"/>
        <v>102.77777777777777</v>
      </c>
      <c r="X264" s="85">
        <f t="shared" si="135"/>
        <v>-34024</v>
      </c>
      <c r="Y264" s="105">
        <f t="shared" si="136"/>
        <v>97.125403214295915</v>
      </c>
      <c r="Z264" s="85">
        <f t="shared" si="137"/>
        <v>13258</v>
      </c>
      <c r="AA264" s="106">
        <f t="shared" si="138"/>
        <v>97.285001467566772</v>
      </c>
      <c r="AB264" s="4"/>
      <c r="AC264" s="71"/>
      <c r="AE264" s="71"/>
    </row>
    <row r="265" spans="1:31" s="2" customFormat="1" ht="12" customHeight="1">
      <c r="A265" s="1"/>
      <c r="B265" s="36" t="s">
        <v>231</v>
      </c>
      <c r="C265" s="50" t="s">
        <v>8</v>
      </c>
      <c r="D265" s="82">
        <v>41828</v>
      </c>
      <c r="E265" s="105">
        <f t="shared" si="139"/>
        <v>116.5255181635837</v>
      </c>
      <c r="F265" s="85">
        <v>5900</v>
      </c>
      <c r="G265" s="105">
        <f t="shared" si="126"/>
        <v>105.13186029935852</v>
      </c>
      <c r="H265" s="92">
        <v>1498</v>
      </c>
      <c r="I265" s="105">
        <f t="shared" si="140"/>
        <v>122.8876127973749</v>
      </c>
      <c r="J265" s="85">
        <v>8096</v>
      </c>
      <c r="K265" s="105">
        <f t="shared" si="127"/>
        <v>97.225891677675037</v>
      </c>
      <c r="L265" s="85">
        <v>127</v>
      </c>
      <c r="M265" s="105">
        <f t="shared" si="128"/>
        <v>120.95238095238095</v>
      </c>
      <c r="N265" s="85">
        <f t="shared" si="141"/>
        <v>339</v>
      </c>
      <c r="O265" s="105">
        <f t="shared" si="130"/>
        <v>182.25806451612902</v>
      </c>
      <c r="P265" s="85">
        <v>7757</v>
      </c>
      <c r="Q265" s="105">
        <f t="shared" si="131"/>
        <v>95.283134750030712</v>
      </c>
      <c r="R265" s="85">
        <v>49924</v>
      </c>
      <c r="S265" s="105">
        <f t="shared" si="132"/>
        <v>112.89148180810891</v>
      </c>
      <c r="T265" s="85">
        <v>35909</v>
      </c>
      <c r="U265" s="105">
        <f t="shared" si="133"/>
        <v>113.14910511721703</v>
      </c>
      <c r="V265" s="85">
        <v>106</v>
      </c>
      <c r="W265" s="105">
        <f t="shared" si="134"/>
        <v>87.603305785123965</v>
      </c>
      <c r="X265" s="85">
        <f t="shared" si="135"/>
        <v>-35803</v>
      </c>
      <c r="Y265" s="105">
        <f t="shared" si="136"/>
        <v>113.24687648268228</v>
      </c>
      <c r="Z265" s="85">
        <f t="shared" si="137"/>
        <v>14121</v>
      </c>
      <c r="AA265" s="106">
        <f t="shared" si="138"/>
        <v>112.00031725888324</v>
      </c>
      <c r="AB265" s="4"/>
      <c r="AC265" s="71"/>
      <c r="AE265" s="71"/>
    </row>
    <row r="266" spans="1:31" s="2" customFormat="1" ht="12" customHeight="1">
      <c r="A266" s="1"/>
      <c r="B266" s="36" t="s">
        <v>232</v>
      </c>
      <c r="C266" s="50" t="s">
        <v>9</v>
      </c>
      <c r="D266" s="82">
        <v>42359</v>
      </c>
      <c r="E266" s="105">
        <f t="shared" si="139"/>
        <v>101.72670509125841</v>
      </c>
      <c r="F266" s="85">
        <v>6254</v>
      </c>
      <c r="G266" s="105">
        <f t="shared" si="126"/>
        <v>90.193250648976061</v>
      </c>
      <c r="H266" s="85">
        <v>1544</v>
      </c>
      <c r="I266" s="105">
        <f t="shared" si="140"/>
        <v>92.677070828331338</v>
      </c>
      <c r="J266" s="85">
        <v>8115</v>
      </c>
      <c r="K266" s="105">
        <f t="shared" si="127"/>
        <v>75.530528667163068</v>
      </c>
      <c r="L266" s="85">
        <v>160</v>
      </c>
      <c r="M266" s="105">
        <f t="shared" si="128"/>
        <v>122.13740458015268</v>
      </c>
      <c r="N266" s="85">
        <f>J266-P266</f>
        <v>397</v>
      </c>
      <c r="O266" s="105">
        <f t="shared" si="130"/>
        <v>148.13432835820893</v>
      </c>
      <c r="P266" s="85">
        <v>7718</v>
      </c>
      <c r="Q266" s="105">
        <f t="shared" si="131"/>
        <v>73.673157693776247</v>
      </c>
      <c r="R266" s="85">
        <v>50474</v>
      </c>
      <c r="S266" s="105">
        <f t="shared" si="132"/>
        <v>96.353848503359814</v>
      </c>
      <c r="T266" s="85">
        <v>36413</v>
      </c>
      <c r="U266" s="105">
        <f t="shared" si="133"/>
        <v>96.709338149367895</v>
      </c>
      <c r="V266" s="85">
        <v>107</v>
      </c>
      <c r="W266" s="105">
        <f t="shared" si="134"/>
        <v>93.859649122807014</v>
      </c>
      <c r="X266" s="85">
        <f t="shared" si="135"/>
        <v>-36306</v>
      </c>
      <c r="Y266" s="105">
        <f t="shared" si="136"/>
        <v>96.717992434333212</v>
      </c>
      <c r="Z266" s="85">
        <f t="shared" si="137"/>
        <v>14168</v>
      </c>
      <c r="AA266" s="106">
        <f t="shared" si="138"/>
        <v>95.43311329651084</v>
      </c>
      <c r="AB266" s="4"/>
      <c r="AC266" s="71"/>
      <c r="AE266" s="71"/>
    </row>
    <row r="267" spans="1:31" s="2" customFormat="1" ht="12" customHeight="1">
      <c r="A267" s="1"/>
      <c r="B267" s="36" t="s">
        <v>233</v>
      </c>
      <c r="C267" s="50" t="s">
        <v>10</v>
      </c>
      <c r="D267" s="82">
        <v>36672</v>
      </c>
      <c r="E267" s="105">
        <f t="shared" si="139"/>
        <v>99.231518562615008</v>
      </c>
      <c r="F267" s="85">
        <v>5332</v>
      </c>
      <c r="G267" s="105">
        <f t="shared" si="126"/>
        <v>80.156343956704745</v>
      </c>
      <c r="H267" s="92">
        <v>1578</v>
      </c>
      <c r="I267" s="105">
        <f t="shared" si="140"/>
        <v>97.467572575663979</v>
      </c>
      <c r="J267" s="85">
        <v>7793</v>
      </c>
      <c r="K267" s="105">
        <f t="shared" si="127"/>
        <v>75.040924410207026</v>
      </c>
      <c r="L267" s="85">
        <v>216</v>
      </c>
      <c r="M267" s="105">
        <f t="shared" si="128"/>
        <v>136.70886075949366</v>
      </c>
      <c r="N267" s="85">
        <f t="shared" ref="N267" si="142">J267-P267</f>
        <v>386</v>
      </c>
      <c r="O267" s="105">
        <f t="shared" si="130"/>
        <v>121.76656151419559</v>
      </c>
      <c r="P267" s="85">
        <v>7407</v>
      </c>
      <c r="Q267" s="105">
        <f t="shared" si="131"/>
        <v>73.569725864123953</v>
      </c>
      <c r="R267" s="85">
        <v>44465</v>
      </c>
      <c r="S267" s="105">
        <f t="shared" si="132"/>
        <v>93.924927652563312</v>
      </c>
      <c r="T267" s="85">
        <v>30982</v>
      </c>
      <c r="U267" s="105">
        <f t="shared" si="133"/>
        <v>92.365023999046002</v>
      </c>
      <c r="V267" s="85">
        <v>100</v>
      </c>
      <c r="W267" s="105">
        <f t="shared" si="134"/>
        <v>100</v>
      </c>
      <c r="X267" s="85">
        <f t="shared" si="135"/>
        <v>-30882</v>
      </c>
      <c r="Y267" s="105">
        <f t="shared" si="136"/>
        <v>92.342194181144038</v>
      </c>
      <c r="Z267" s="85">
        <f t="shared" si="137"/>
        <v>13583</v>
      </c>
      <c r="AA267" s="106">
        <f t="shared" si="138"/>
        <v>97.733486832637794</v>
      </c>
      <c r="AB267" s="1"/>
      <c r="AC267" s="71"/>
      <c r="AE267" s="71"/>
    </row>
    <row r="268" spans="1:31" s="2" customFormat="1" ht="12" customHeight="1">
      <c r="A268" s="4"/>
      <c r="B268" s="36" t="s">
        <v>234</v>
      </c>
      <c r="C268" s="50" t="s">
        <v>11</v>
      </c>
      <c r="D268" s="82">
        <v>34975</v>
      </c>
      <c r="E268" s="105">
        <f t="shared" si="139"/>
        <v>100.76346874099681</v>
      </c>
      <c r="F268" s="85">
        <v>5094</v>
      </c>
      <c r="G268" s="105">
        <f t="shared" si="126"/>
        <v>84.857571214392806</v>
      </c>
      <c r="H268" s="92">
        <v>1311</v>
      </c>
      <c r="I268" s="105">
        <f t="shared" si="140"/>
        <v>104.79616306954436</v>
      </c>
      <c r="J268" s="85">
        <v>7605</v>
      </c>
      <c r="K268" s="105">
        <f t="shared" si="127"/>
        <v>74.245826418041588</v>
      </c>
      <c r="L268" s="85">
        <v>180</v>
      </c>
      <c r="M268" s="105">
        <f t="shared" si="128"/>
        <v>173.07692307692309</v>
      </c>
      <c r="N268" s="85">
        <f>J268-P268</f>
        <v>429</v>
      </c>
      <c r="O268" s="105">
        <f t="shared" si="130"/>
        <v>156.56934306569343</v>
      </c>
      <c r="P268" s="85">
        <v>7176</v>
      </c>
      <c r="Q268" s="105">
        <f t="shared" si="131"/>
        <v>71.983147758049952</v>
      </c>
      <c r="R268" s="85">
        <v>42580</v>
      </c>
      <c r="S268" s="105">
        <f t="shared" si="132"/>
        <v>94.721153204457991</v>
      </c>
      <c r="T268" s="85">
        <v>29192</v>
      </c>
      <c r="U268" s="105">
        <f t="shared" si="133"/>
        <v>92.306719367588926</v>
      </c>
      <c r="V268" s="85">
        <v>110</v>
      </c>
      <c r="W268" s="105">
        <f t="shared" si="134"/>
        <v>100</v>
      </c>
      <c r="X268" s="85">
        <f t="shared" si="135"/>
        <v>-29082</v>
      </c>
      <c r="Y268" s="105">
        <f t="shared" si="136"/>
        <v>92.279866730128518</v>
      </c>
      <c r="Z268" s="85">
        <f t="shared" si="137"/>
        <v>13498</v>
      </c>
      <c r="AA268" s="106">
        <f t="shared" si="138"/>
        <v>100.446495014139</v>
      </c>
      <c r="AB268" s="1"/>
      <c r="AC268" s="71"/>
      <c r="AE268" s="71"/>
    </row>
    <row r="269" spans="1:31" s="2" customFormat="1" ht="12" customHeight="1">
      <c r="A269" s="4"/>
      <c r="B269" s="36" t="s">
        <v>235</v>
      </c>
      <c r="C269" s="50" t="s">
        <v>236</v>
      </c>
      <c r="D269" s="85">
        <v>35331</v>
      </c>
      <c r="E269" s="105">
        <f t="shared" si="139"/>
        <v>101.93006750908775</v>
      </c>
      <c r="F269" s="85">
        <v>4791</v>
      </c>
      <c r="G269" s="105">
        <f t="shared" ref="G269:G280" si="143">F269/F257*100</f>
        <v>83.890737173874967</v>
      </c>
      <c r="H269" s="92">
        <v>925</v>
      </c>
      <c r="I269" s="105">
        <f t="shared" si="140"/>
        <v>100.21668472372698</v>
      </c>
      <c r="J269" s="85">
        <v>7837</v>
      </c>
      <c r="K269" s="105">
        <f t="shared" ref="K269:K280" si="144">J269/J257*100</f>
        <v>75.778379423709154</v>
      </c>
      <c r="L269" s="85">
        <v>143</v>
      </c>
      <c r="M269" s="105">
        <f t="shared" ref="M269:M280" si="145">L269/L257*100</f>
        <v>136.1904761904762</v>
      </c>
      <c r="N269" s="85">
        <f t="shared" ref="N269:N273" si="146">J269-P269</f>
        <v>331</v>
      </c>
      <c r="O269" s="105">
        <f t="shared" ref="O269:O280" si="147">N269/N257*100</f>
        <v>83.585858585858588</v>
      </c>
      <c r="P269" s="85">
        <v>7506</v>
      </c>
      <c r="Q269" s="105">
        <f t="shared" ref="Q269:Q280" si="148">P269/P257*100</f>
        <v>75.4675246330183</v>
      </c>
      <c r="R269" s="85">
        <v>43168</v>
      </c>
      <c r="S269" s="105">
        <f t="shared" ref="S269:S280" si="149">R269/R257*100</f>
        <v>95.920362634432493</v>
      </c>
      <c r="T269" s="85">
        <v>29917</v>
      </c>
      <c r="U269" s="105">
        <f t="shared" ref="U269:U280" si="150">T269/T257*100</f>
        <v>93.930926216640501</v>
      </c>
      <c r="V269" s="85">
        <v>105</v>
      </c>
      <c r="W269" s="105">
        <f t="shared" ref="W269:W280" si="151">V269/V257*100</f>
        <v>93.75</v>
      </c>
      <c r="X269" s="85">
        <f t="shared" ref="X269:X280" si="152">V269-T269</f>
        <v>-29812</v>
      </c>
      <c r="Y269" s="105">
        <f t="shared" ref="Y269:Y280" si="153">X269/X257*100</f>
        <v>93.931564685865524</v>
      </c>
      <c r="Z269" s="85">
        <f t="shared" ref="Z269:Z280" si="154">R269+X269</f>
        <v>13356</v>
      </c>
      <c r="AA269" s="106">
        <f t="shared" ref="AA269:AA280" si="155">Z269/Z257*100</f>
        <v>100.67842605156039</v>
      </c>
      <c r="AB269" s="1"/>
      <c r="AC269" s="71"/>
      <c r="AE269" s="71"/>
    </row>
    <row r="270" spans="1:31" s="2" customFormat="1" ht="12" customHeight="1">
      <c r="A270" s="4"/>
      <c r="B270" s="36" t="s">
        <v>237</v>
      </c>
      <c r="C270" s="50" t="s">
        <v>238</v>
      </c>
      <c r="D270" s="82">
        <v>34659</v>
      </c>
      <c r="E270" s="105">
        <f t="shared" si="139"/>
        <v>105.94546677263557</v>
      </c>
      <c r="F270" s="85">
        <v>4525</v>
      </c>
      <c r="G270" s="105">
        <f t="shared" si="143"/>
        <v>83.287318240382845</v>
      </c>
      <c r="H270" s="92">
        <v>1252</v>
      </c>
      <c r="I270" s="105">
        <f t="shared" si="140"/>
        <v>83.633934535738135</v>
      </c>
      <c r="J270" s="85">
        <v>7681</v>
      </c>
      <c r="K270" s="105">
        <f t="shared" si="144"/>
        <v>80.010416666666657</v>
      </c>
      <c r="L270" s="85">
        <v>216</v>
      </c>
      <c r="M270" s="105">
        <f t="shared" si="145"/>
        <v>189.4736842105263</v>
      </c>
      <c r="N270" s="85">
        <f t="shared" si="146"/>
        <v>371</v>
      </c>
      <c r="O270" s="105">
        <f t="shared" si="147"/>
        <v>96.614583333333343</v>
      </c>
      <c r="P270" s="85">
        <v>7310</v>
      </c>
      <c r="Q270" s="105">
        <f t="shared" si="148"/>
        <v>79.318576388888886</v>
      </c>
      <c r="R270" s="85">
        <v>42340</v>
      </c>
      <c r="S270" s="105">
        <f t="shared" si="149"/>
        <v>100.06144538450631</v>
      </c>
      <c r="T270" s="85">
        <v>29458</v>
      </c>
      <c r="U270" s="105">
        <f t="shared" si="150"/>
        <v>99.972850064481094</v>
      </c>
      <c r="V270" s="85">
        <v>95</v>
      </c>
      <c r="W270" s="105">
        <f t="shared" si="151"/>
        <v>92.233009708737868</v>
      </c>
      <c r="X270" s="85">
        <f t="shared" si="152"/>
        <v>-29363</v>
      </c>
      <c r="Y270" s="105">
        <f t="shared" si="153"/>
        <v>100</v>
      </c>
      <c r="Z270" s="85">
        <f t="shared" si="154"/>
        <v>12977</v>
      </c>
      <c r="AA270" s="106">
        <f t="shared" si="155"/>
        <v>100.20075669832444</v>
      </c>
      <c r="AB270" s="1"/>
      <c r="AC270" s="71"/>
      <c r="AE270" s="71"/>
    </row>
    <row r="271" spans="1:31" s="2" customFormat="1" ht="12" customHeight="1">
      <c r="A271" s="4"/>
      <c r="B271" s="37" t="s">
        <v>239</v>
      </c>
      <c r="C271" s="52" t="s">
        <v>240</v>
      </c>
      <c r="D271" s="83">
        <v>36072</v>
      </c>
      <c r="E271" s="107">
        <f t="shared" si="139"/>
        <v>101.93573911323368</v>
      </c>
      <c r="F271" s="98">
        <v>4703</v>
      </c>
      <c r="G271" s="107">
        <f t="shared" si="143"/>
        <v>72.454167308581106</v>
      </c>
      <c r="H271" s="98">
        <v>90</v>
      </c>
      <c r="I271" s="107">
        <f t="shared" si="140"/>
        <v>9.3555093555093567</v>
      </c>
      <c r="J271" s="99">
        <v>8312</v>
      </c>
      <c r="K271" s="107">
        <f t="shared" si="144"/>
        <v>83.420313127258126</v>
      </c>
      <c r="L271" s="98">
        <v>156</v>
      </c>
      <c r="M271" s="107">
        <f t="shared" si="145"/>
        <v>120</v>
      </c>
      <c r="N271" s="86">
        <f t="shared" si="146"/>
        <v>343</v>
      </c>
      <c r="O271" s="107">
        <f t="shared" si="147"/>
        <v>84.275184275184273</v>
      </c>
      <c r="P271" s="96">
        <v>7969</v>
      </c>
      <c r="Q271" s="107">
        <f t="shared" si="148"/>
        <v>83.383907083812915</v>
      </c>
      <c r="R271" s="99">
        <v>44384</v>
      </c>
      <c r="S271" s="107">
        <f t="shared" si="149"/>
        <v>97.867742717911398</v>
      </c>
      <c r="T271" s="86">
        <v>31516</v>
      </c>
      <c r="U271" s="107">
        <f t="shared" si="150"/>
        <v>98.78075536749725</v>
      </c>
      <c r="V271" s="86">
        <v>89</v>
      </c>
      <c r="W271" s="107">
        <f t="shared" si="151"/>
        <v>83.962264150943398</v>
      </c>
      <c r="X271" s="86">
        <f t="shared" si="152"/>
        <v>-31427</v>
      </c>
      <c r="Y271" s="107">
        <f t="shared" si="153"/>
        <v>98.830151891568917</v>
      </c>
      <c r="Z271" s="86">
        <f t="shared" si="154"/>
        <v>12957</v>
      </c>
      <c r="AA271" s="108">
        <f t="shared" si="155"/>
        <v>95.609504132231407</v>
      </c>
      <c r="AB271" s="1"/>
      <c r="AC271" s="71"/>
      <c r="AE271" s="71"/>
    </row>
    <row r="272" spans="1:31" s="2" customFormat="1" ht="12" customHeight="1">
      <c r="A272" s="4"/>
      <c r="B272" s="36" t="s">
        <v>241</v>
      </c>
      <c r="C272" s="50" t="s">
        <v>242</v>
      </c>
      <c r="D272" s="82">
        <v>35068</v>
      </c>
      <c r="E272" s="105">
        <f t="shared" ref="E272:E283" si="156">D272/D260*100</f>
        <v>101.23264339943998</v>
      </c>
      <c r="F272" s="85">
        <v>3919</v>
      </c>
      <c r="G272" s="105">
        <f t="shared" si="143"/>
        <v>64.862628268785173</v>
      </c>
      <c r="H272" s="92">
        <v>544</v>
      </c>
      <c r="I272" s="105">
        <f t="shared" si="140"/>
        <v>49.053201082055907</v>
      </c>
      <c r="J272" s="85">
        <v>7907</v>
      </c>
      <c r="K272" s="105">
        <f t="shared" si="144"/>
        <v>100.20276264098339</v>
      </c>
      <c r="L272" s="85">
        <v>132</v>
      </c>
      <c r="M272" s="105">
        <f t="shared" si="145"/>
        <v>44.29530201342282</v>
      </c>
      <c r="N272" s="85">
        <f t="shared" si="146"/>
        <v>293</v>
      </c>
      <c r="O272" s="105">
        <f t="shared" si="147"/>
        <v>66.894977168949779</v>
      </c>
      <c r="P272" s="85">
        <v>7614</v>
      </c>
      <c r="Q272" s="105">
        <f t="shared" si="148"/>
        <v>102.16020394472025</v>
      </c>
      <c r="R272" s="85">
        <v>42975</v>
      </c>
      <c r="S272" s="105">
        <f t="shared" si="149"/>
        <v>101.04156870121321</v>
      </c>
      <c r="T272" s="85">
        <v>30792</v>
      </c>
      <c r="U272" s="105">
        <f t="shared" si="150"/>
        <v>104.26302779941084</v>
      </c>
      <c r="V272" s="85">
        <v>85</v>
      </c>
      <c r="W272" s="105">
        <f t="shared" si="151"/>
        <v>80.188679245283026</v>
      </c>
      <c r="X272" s="85">
        <f t="shared" si="152"/>
        <v>-30707</v>
      </c>
      <c r="Y272" s="105">
        <f t="shared" si="153"/>
        <v>104.34974683114146</v>
      </c>
      <c r="Z272" s="85">
        <f t="shared" si="154"/>
        <v>12268</v>
      </c>
      <c r="AA272" s="106">
        <f t="shared" si="155"/>
        <v>93.6131247615414</v>
      </c>
      <c r="AB272" s="1"/>
      <c r="AC272" s="71"/>
      <c r="AE272" s="71"/>
    </row>
    <row r="273" spans="1:31" s="2" customFormat="1" ht="12" customHeight="1">
      <c r="A273" s="4"/>
      <c r="B273" s="36" t="s">
        <v>243</v>
      </c>
      <c r="C273" s="50" t="s">
        <v>244</v>
      </c>
      <c r="D273" s="82">
        <v>37257</v>
      </c>
      <c r="E273" s="105">
        <f t="shared" si="156"/>
        <v>101.76171746968208</v>
      </c>
      <c r="F273" s="85">
        <v>4259</v>
      </c>
      <c r="G273" s="105">
        <f t="shared" si="143"/>
        <v>68.616078620911864</v>
      </c>
      <c r="H273" s="92">
        <v>309</v>
      </c>
      <c r="I273" s="105">
        <f t="shared" ref="I273:I284" si="157">H273/H261*100</f>
        <v>20.599999999999998</v>
      </c>
      <c r="J273" s="85">
        <v>8304</v>
      </c>
      <c r="K273" s="105">
        <f t="shared" si="144"/>
        <v>100.96048632218846</v>
      </c>
      <c r="L273" s="85">
        <v>165</v>
      </c>
      <c r="M273" s="105">
        <f t="shared" si="145"/>
        <v>44.959128065395092</v>
      </c>
      <c r="N273" s="85">
        <f t="shared" si="146"/>
        <v>344</v>
      </c>
      <c r="O273" s="105">
        <f t="shared" si="147"/>
        <v>67.056530214424953</v>
      </c>
      <c r="P273" s="85">
        <v>7960</v>
      </c>
      <c r="Q273" s="105">
        <f t="shared" si="148"/>
        <v>103.21576763485479</v>
      </c>
      <c r="R273" s="85">
        <v>45561</v>
      </c>
      <c r="S273" s="105">
        <f t="shared" si="149"/>
        <v>101.61473782813302</v>
      </c>
      <c r="T273" s="85">
        <v>32491</v>
      </c>
      <c r="U273" s="105">
        <f t="shared" si="150"/>
        <v>106.94161016391284</v>
      </c>
      <c r="V273" s="85">
        <v>83</v>
      </c>
      <c r="W273" s="105">
        <f t="shared" si="151"/>
        <v>78.301886792452834</v>
      </c>
      <c r="X273" s="85">
        <f t="shared" si="152"/>
        <v>-32408</v>
      </c>
      <c r="Y273" s="105">
        <f t="shared" si="153"/>
        <v>107.04188135817149</v>
      </c>
      <c r="Z273" s="85">
        <f t="shared" si="154"/>
        <v>13153</v>
      </c>
      <c r="AA273" s="106">
        <f t="shared" si="155"/>
        <v>90.330334455051158</v>
      </c>
      <c r="AB273" s="1"/>
      <c r="AC273" s="71"/>
      <c r="AE273" s="71"/>
    </row>
    <row r="274" spans="1:31" s="2" customFormat="1" ht="12" customHeight="1">
      <c r="A274" s="4"/>
      <c r="B274" s="36" t="s">
        <v>245</v>
      </c>
      <c r="C274" s="50" t="s">
        <v>5</v>
      </c>
      <c r="D274" s="88">
        <v>40388</v>
      </c>
      <c r="E274" s="104">
        <f t="shared" si="156"/>
        <v>109.42885011379646</v>
      </c>
      <c r="F274" s="101">
        <v>4952</v>
      </c>
      <c r="G274" s="104">
        <f t="shared" si="143"/>
        <v>81.220272265048393</v>
      </c>
      <c r="H274" s="102">
        <v>1674</v>
      </c>
      <c r="I274" s="104">
        <f t="shared" si="157"/>
        <v>105.41561712846348</v>
      </c>
      <c r="J274" s="101">
        <v>7632</v>
      </c>
      <c r="K274" s="104">
        <f t="shared" si="144"/>
        <v>96.314992428066631</v>
      </c>
      <c r="L274" s="101">
        <v>128</v>
      </c>
      <c r="M274" s="104">
        <f t="shared" si="145"/>
        <v>40.506329113924053</v>
      </c>
      <c r="N274" s="101">
        <f>J274-P274</f>
        <v>321</v>
      </c>
      <c r="O274" s="104">
        <f t="shared" si="147"/>
        <v>71.017699115044252</v>
      </c>
      <c r="P274" s="101">
        <v>7311</v>
      </c>
      <c r="Q274" s="104">
        <f t="shared" si="148"/>
        <v>97.845289079229119</v>
      </c>
      <c r="R274" s="101">
        <v>48020</v>
      </c>
      <c r="S274" s="104">
        <f t="shared" si="149"/>
        <v>107.11099214846539</v>
      </c>
      <c r="T274" s="101">
        <v>34023</v>
      </c>
      <c r="U274" s="104">
        <f t="shared" si="150"/>
        <v>109.09003462870335</v>
      </c>
      <c r="V274" s="101">
        <v>96</v>
      </c>
      <c r="W274" s="104">
        <f t="shared" si="151"/>
        <v>93.203883495145632</v>
      </c>
      <c r="X274" s="101">
        <f t="shared" si="152"/>
        <v>-33927</v>
      </c>
      <c r="Y274" s="104">
        <f t="shared" si="153"/>
        <v>109.14267331510375</v>
      </c>
      <c r="Z274" s="101">
        <f t="shared" si="154"/>
        <v>14093</v>
      </c>
      <c r="AA274" s="111">
        <f t="shared" si="155"/>
        <v>102.51691278097039</v>
      </c>
      <c r="AB274" s="1"/>
      <c r="AC274" s="71"/>
      <c r="AE274" s="71"/>
    </row>
    <row r="275" spans="1:31" s="2" customFormat="1" ht="12" customHeight="1">
      <c r="A275" s="4"/>
      <c r="B275" s="36" t="s">
        <v>246</v>
      </c>
      <c r="C275" s="50" t="s">
        <v>247</v>
      </c>
      <c r="D275" s="88">
        <v>40926</v>
      </c>
      <c r="E275" s="104">
        <f t="shared" si="156"/>
        <v>104.90080483928845</v>
      </c>
      <c r="F275" s="101">
        <v>4822</v>
      </c>
      <c r="G275" s="104">
        <f t="shared" si="143"/>
        <v>88.1858083394294</v>
      </c>
      <c r="H275" s="102">
        <v>1560</v>
      </c>
      <c r="I275" s="104">
        <f t="shared" si="157"/>
        <v>122.64150943396226</v>
      </c>
      <c r="J275" s="101">
        <v>8171</v>
      </c>
      <c r="K275" s="104">
        <f t="shared" si="144"/>
        <v>97.610799187671731</v>
      </c>
      <c r="L275" s="101">
        <v>192</v>
      </c>
      <c r="M275" s="104">
        <f t="shared" si="145"/>
        <v>57.831325301204814</v>
      </c>
      <c r="N275" s="101">
        <f t="shared" ref="N275:N277" si="158">J275-P275</f>
        <v>419</v>
      </c>
      <c r="O275" s="104">
        <f t="shared" si="147"/>
        <v>93.111111111111114</v>
      </c>
      <c r="P275" s="101">
        <v>7752</v>
      </c>
      <c r="Q275" s="104">
        <f t="shared" si="148"/>
        <v>97.866431006186076</v>
      </c>
      <c r="R275" s="101">
        <v>49097</v>
      </c>
      <c r="S275" s="104">
        <f t="shared" si="149"/>
        <v>103.61295768703175</v>
      </c>
      <c r="T275" s="101">
        <v>35116</v>
      </c>
      <c r="U275" s="104">
        <f t="shared" si="150"/>
        <v>105.04023211988873</v>
      </c>
      <c r="V275" s="101">
        <v>96</v>
      </c>
      <c r="W275" s="104">
        <f t="shared" si="151"/>
        <v>86.486486486486484</v>
      </c>
      <c r="X275" s="101">
        <f t="shared" si="152"/>
        <v>-35020</v>
      </c>
      <c r="Y275" s="104">
        <f t="shared" si="153"/>
        <v>105.10204081632652</v>
      </c>
      <c r="Z275" s="101">
        <f t="shared" si="154"/>
        <v>14077</v>
      </c>
      <c r="AA275" s="111">
        <f t="shared" si="155"/>
        <v>100.08531816565944</v>
      </c>
      <c r="AB275" s="4"/>
      <c r="AC275" s="71"/>
      <c r="AE275" s="71"/>
    </row>
    <row r="276" spans="1:31" s="2" customFormat="1" ht="12" customHeight="1">
      <c r="A276" s="4"/>
      <c r="B276" s="36" t="s">
        <v>248</v>
      </c>
      <c r="C276" s="50" t="s">
        <v>249</v>
      </c>
      <c r="D276" s="88">
        <v>42006</v>
      </c>
      <c r="E276" s="104">
        <f t="shared" si="156"/>
        <v>107.59733606557378</v>
      </c>
      <c r="F276" s="101">
        <v>5117</v>
      </c>
      <c r="G276" s="104">
        <f t="shared" si="143"/>
        <v>93.786656891495596</v>
      </c>
      <c r="H276" s="102">
        <v>964</v>
      </c>
      <c r="I276" s="104">
        <f t="shared" si="157"/>
        <v>129.91913746630729</v>
      </c>
      <c r="J276" s="101">
        <v>8223</v>
      </c>
      <c r="K276" s="104">
        <f t="shared" si="144"/>
        <v>99.76947342877942</v>
      </c>
      <c r="L276" s="101">
        <v>52</v>
      </c>
      <c r="M276" s="104">
        <f t="shared" si="145"/>
        <v>15.568862275449103</v>
      </c>
      <c r="N276" s="101">
        <f t="shared" si="158"/>
        <v>339</v>
      </c>
      <c r="O276" s="104">
        <f t="shared" si="147"/>
        <v>74.669603524229075</v>
      </c>
      <c r="P276" s="101">
        <v>7884</v>
      </c>
      <c r="Q276" s="104">
        <f t="shared" si="148"/>
        <v>101.2326656394453</v>
      </c>
      <c r="R276" s="101">
        <v>50229</v>
      </c>
      <c r="S276" s="104">
        <f t="shared" si="149"/>
        <v>106.23281587073305</v>
      </c>
      <c r="T276" s="101">
        <v>36578</v>
      </c>
      <c r="U276" s="104">
        <f t="shared" si="150"/>
        <v>107.15687710561008</v>
      </c>
      <c r="V276" s="101">
        <v>88</v>
      </c>
      <c r="W276" s="104">
        <f t="shared" si="151"/>
        <v>79.27927927927928</v>
      </c>
      <c r="X276" s="101">
        <f t="shared" si="152"/>
        <v>-36490</v>
      </c>
      <c r="Y276" s="104">
        <f t="shared" si="153"/>
        <v>107.24782506466025</v>
      </c>
      <c r="Z276" s="101">
        <f t="shared" si="154"/>
        <v>13739</v>
      </c>
      <c r="AA276" s="111">
        <f t="shared" si="155"/>
        <v>103.62799818977221</v>
      </c>
      <c r="AB276" s="4"/>
      <c r="AC276" s="71"/>
      <c r="AE276" s="71"/>
    </row>
    <row r="277" spans="1:31" s="78" customFormat="1" ht="12" customHeight="1">
      <c r="A277" s="76"/>
      <c r="B277" s="36" t="s">
        <v>250</v>
      </c>
      <c r="C277" s="50" t="s">
        <v>8</v>
      </c>
      <c r="D277" s="88">
        <v>44940</v>
      </c>
      <c r="E277" s="104">
        <f t="shared" si="156"/>
        <v>107.43999234962227</v>
      </c>
      <c r="F277" s="101">
        <v>5729</v>
      </c>
      <c r="G277" s="104">
        <f t="shared" si="143"/>
        <v>97.101694915254228</v>
      </c>
      <c r="H277" s="102">
        <v>1492</v>
      </c>
      <c r="I277" s="104">
        <f t="shared" si="157"/>
        <v>99.599465954606131</v>
      </c>
      <c r="J277" s="101">
        <v>8014</v>
      </c>
      <c r="K277" s="104">
        <f t="shared" si="144"/>
        <v>98.987154150197625</v>
      </c>
      <c r="L277" s="101">
        <v>52</v>
      </c>
      <c r="M277" s="104">
        <f t="shared" si="145"/>
        <v>40.944881889763778</v>
      </c>
      <c r="N277" s="101">
        <f t="shared" si="158"/>
        <v>353</v>
      </c>
      <c r="O277" s="104">
        <f t="shared" si="147"/>
        <v>104.12979351032448</v>
      </c>
      <c r="P277" s="101">
        <v>7661</v>
      </c>
      <c r="Q277" s="104">
        <f t="shared" si="148"/>
        <v>98.762408147479704</v>
      </c>
      <c r="R277" s="101">
        <v>52954</v>
      </c>
      <c r="S277" s="104">
        <f t="shared" si="149"/>
        <v>106.06922522233795</v>
      </c>
      <c r="T277" s="101">
        <v>39171</v>
      </c>
      <c r="U277" s="104">
        <f t="shared" si="150"/>
        <v>109.08407363056615</v>
      </c>
      <c r="V277" s="101">
        <v>81</v>
      </c>
      <c r="W277" s="104">
        <f t="shared" si="151"/>
        <v>76.415094339622641</v>
      </c>
      <c r="X277" s="101">
        <f t="shared" si="152"/>
        <v>-39090</v>
      </c>
      <c r="Y277" s="104">
        <f t="shared" si="153"/>
        <v>109.18079490545485</v>
      </c>
      <c r="Z277" s="101">
        <f t="shared" si="154"/>
        <v>13864</v>
      </c>
      <c r="AA277" s="111">
        <f t="shared" si="155"/>
        <v>98.180015579633178</v>
      </c>
      <c r="AB277" s="76"/>
    </row>
    <row r="278" spans="1:31" s="78" customFormat="1" ht="12" customHeight="1">
      <c r="A278" s="76"/>
      <c r="B278" s="36" t="s">
        <v>251</v>
      </c>
      <c r="C278" s="50" t="s">
        <v>9</v>
      </c>
      <c r="D278" s="88">
        <v>40584</v>
      </c>
      <c r="E278" s="104">
        <f t="shared" si="156"/>
        <v>95.809627233881827</v>
      </c>
      <c r="F278" s="101">
        <v>5500</v>
      </c>
      <c r="G278" s="104">
        <f t="shared" si="143"/>
        <v>87.943716021746084</v>
      </c>
      <c r="H278" s="101">
        <v>1645</v>
      </c>
      <c r="I278" s="104">
        <f t="shared" si="157"/>
        <v>106.54145077720207</v>
      </c>
      <c r="J278" s="101">
        <v>7972</v>
      </c>
      <c r="K278" s="104">
        <f t="shared" si="144"/>
        <v>98.237831176833026</v>
      </c>
      <c r="L278" s="101">
        <v>108</v>
      </c>
      <c r="M278" s="104">
        <f t="shared" si="145"/>
        <v>67.5</v>
      </c>
      <c r="N278" s="101">
        <f>J278-P278</f>
        <v>365</v>
      </c>
      <c r="O278" s="104">
        <f t="shared" si="147"/>
        <v>91.939546599496225</v>
      </c>
      <c r="P278" s="101">
        <v>7607</v>
      </c>
      <c r="Q278" s="104">
        <f t="shared" si="148"/>
        <v>98.561803576055979</v>
      </c>
      <c r="R278" s="101">
        <v>48556</v>
      </c>
      <c r="S278" s="104">
        <f t="shared" si="149"/>
        <v>96.200023774616639</v>
      </c>
      <c r="T278" s="101">
        <v>34523</v>
      </c>
      <c r="U278" s="104">
        <f t="shared" si="150"/>
        <v>94.809546041249007</v>
      </c>
      <c r="V278" s="101">
        <v>71</v>
      </c>
      <c r="W278" s="104">
        <f t="shared" si="151"/>
        <v>66.355140186915889</v>
      </c>
      <c r="X278" s="101">
        <f t="shared" si="152"/>
        <v>-34452</v>
      </c>
      <c r="Y278" s="104">
        <f t="shared" si="153"/>
        <v>94.893406048587011</v>
      </c>
      <c r="Z278" s="101">
        <f t="shared" si="154"/>
        <v>14104</v>
      </c>
      <c r="AA278" s="111">
        <f t="shared" si="155"/>
        <v>99.548277809147379</v>
      </c>
      <c r="AB278" s="76"/>
    </row>
    <row r="279" spans="1:31" s="2" customFormat="1" ht="12" customHeight="1">
      <c r="A279" s="1"/>
      <c r="B279" s="36" t="s">
        <v>252</v>
      </c>
      <c r="C279" s="50" t="s">
        <v>10</v>
      </c>
      <c r="D279" s="88">
        <v>37302</v>
      </c>
      <c r="E279" s="104">
        <f t="shared" si="156"/>
        <v>101.71793193717278</v>
      </c>
      <c r="F279" s="101">
        <v>5529</v>
      </c>
      <c r="G279" s="104">
        <f t="shared" si="143"/>
        <v>103.69467366841711</v>
      </c>
      <c r="H279" s="102">
        <v>1580</v>
      </c>
      <c r="I279" s="104">
        <f t="shared" si="157"/>
        <v>100.12674271229405</v>
      </c>
      <c r="J279" s="101">
        <v>7825</v>
      </c>
      <c r="K279" s="104">
        <f t="shared" si="144"/>
        <v>100.41062491979982</v>
      </c>
      <c r="L279" s="101">
        <v>188</v>
      </c>
      <c r="M279" s="104">
        <f t="shared" si="145"/>
        <v>87.037037037037038</v>
      </c>
      <c r="N279" s="101">
        <f t="shared" ref="N279" si="159">J279-P279</f>
        <v>418</v>
      </c>
      <c r="O279" s="104">
        <f t="shared" si="147"/>
        <v>108.29015544041451</v>
      </c>
      <c r="P279" s="101">
        <v>7407</v>
      </c>
      <c r="Q279" s="104">
        <f t="shared" si="148"/>
        <v>100</v>
      </c>
      <c r="R279" s="101">
        <v>45127</v>
      </c>
      <c r="S279" s="104">
        <f t="shared" si="149"/>
        <v>101.48881142471606</v>
      </c>
      <c r="T279" s="101">
        <v>31369</v>
      </c>
      <c r="U279" s="104">
        <f t="shared" si="150"/>
        <v>101.2491123878381</v>
      </c>
      <c r="V279" s="101">
        <v>66</v>
      </c>
      <c r="W279" s="104">
        <f t="shared" si="151"/>
        <v>66</v>
      </c>
      <c r="X279" s="101">
        <f t="shared" si="152"/>
        <v>-31303</v>
      </c>
      <c r="Y279" s="104">
        <f t="shared" si="153"/>
        <v>101.36325367528009</v>
      </c>
      <c r="Z279" s="101">
        <f t="shared" si="154"/>
        <v>13824</v>
      </c>
      <c r="AA279" s="111">
        <f t="shared" si="155"/>
        <v>101.77427666936612</v>
      </c>
      <c r="AB279" s="1"/>
      <c r="AC279" s="71"/>
      <c r="AE279" s="71"/>
    </row>
    <row r="280" spans="1:31" s="2" customFormat="1" ht="12" customHeight="1">
      <c r="A280" s="4"/>
      <c r="B280" s="36" t="s">
        <v>253</v>
      </c>
      <c r="C280" s="50" t="s">
        <v>11</v>
      </c>
      <c r="D280" s="88">
        <v>36491</v>
      </c>
      <c r="E280" s="104">
        <f t="shared" si="156"/>
        <v>104.33452466047177</v>
      </c>
      <c r="F280" s="101">
        <v>4870</v>
      </c>
      <c r="G280" s="104">
        <f t="shared" si="143"/>
        <v>95.602669807616806</v>
      </c>
      <c r="H280" s="102">
        <v>1352</v>
      </c>
      <c r="I280" s="104">
        <f t="shared" si="157"/>
        <v>103.12738367658277</v>
      </c>
      <c r="J280" s="101">
        <v>7946</v>
      </c>
      <c r="K280" s="104">
        <f t="shared" si="144"/>
        <v>104.48389217619987</v>
      </c>
      <c r="L280" s="101">
        <v>255</v>
      </c>
      <c r="M280" s="104">
        <f t="shared" si="145"/>
        <v>141.66666666666669</v>
      </c>
      <c r="N280" s="101">
        <f>J280-P280</f>
        <v>490</v>
      </c>
      <c r="O280" s="104">
        <f t="shared" si="147"/>
        <v>114.21911421911422</v>
      </c>
      <c r="P280" s="101">
        <v>7456</v>
      </c>
      <c r="Q280" s="104">
        <f t="shared" si="148"/>
        <v>103.90189520624303</v>
      </c>
      <c r="R280" s="101">
        <v>44437</v>
      </c>
      <c r="S280" s="104">
        <f t="shared" si="149"/>
        <v>104.36120244246125</v>
      </c>
      <c r="T280" s="101">
        <v>31213</v>
      </c>
      <c r="U280" s="104">
        <f t="shared" si="150"/>
        <v>106.92312962455468</v>
      </c>
      <c r="V280" s="101">
        <v>67</v>
      </c>
      <c r="W280" s="104">
        <f t="shared" si="151"/>
        <v>60.909090909090914</v>
      </c>
      <c r="X280" s="101">
        <f t="shared" si="152"/>
        <v>-31146</v>
      </c>
      <c r="Y280" s="104">
        <f t="shared" si="153"/>
        <v>107.09717350938726</v>
      </c>
      <c r="Z280" s="101">
        <f t="shared" si="154"/>
        <v>13291</v>
      </c>
      <c r="AA280" s="111">
        <f t="shared" si="155"/>
        <v>98.466439472514438</v>
      </c>
      <c r="AB280" s="1"/>
      <c r="AC280" s="71"/>
      <c r="AE280" s="71"/>
    </row>
    <row r="281" spans="1:31" s="78" customFormat="1" ht="12" customHeight="1">
      <c r="A281" s="76"/>
      <c r="B281" s="36" t="s">
        <v>254</v>
      </c>
      <c r="C281" s="50" t="s">
        <v>255</v>
      </c>
      <c r="D281" s="101">
        <v>35664</v>
      </c>
      <c r="E281" s="104">
        <f t="shared" si="156"/>
        <v>100.94251507175002</v>
      </c>
      <c r="F281" s="101">
        <v>4393</v>
      </c>
      <c r="G281" s="104">
        <f t="shared" ref="G281:G292" si="160">F281/F269*100</f>
        <v>91.692757253183061</v>
      </c>
      <c r="H281" s="102">
        <v>998</v>
      </c>
      <c r="I281" s="104">
        <f t="shared" si="157"/>
        <v>107.8918918918919</v>
      </c>
      <c r="J281" s="101">
        <v>8048</v>
      </c>
      <c r="K281" s="104">
        <f t="shared" ref="K281:K292" si="161">J281/J269*100</f>
        <v>102.69235676917188</v>
      </c>
      <c r="L281" s="101">
        <v>139</v>
      </c>
      <c r="M281" s="104">
        <f t="shared" ref="M281:M292" si="162">L281/L269*100</f>
        <v>97.2027972027972</v>
      </c>
      <c r="N281" s="101">
        <f t="shared" ref="N281:N285" si="163">J281-P281</f>
        <v>302</v>
      </c>
      <c r="O281" s="104">
        <f t="shared" ref="O281:O292" si="164">N281/N269*100</f>
        <v>91.238670694864041</v>
      </c>
      <c r="P281" s="101">
        <v>7746</v>
      </c>
      <c r="Q281" s="104">
        <f t="shared" ref="Q281:Q292" si="165">P281/P269*100</f>
        <v>103.19744204636292</v>
      </c>
      <c r="R281" s="101">
        <v>43712</v>
      </c>
      <c r="S281" s="104">
        <f t="shared" ref="S281:S292" si="166">R281/R269*100</f>
        <v>101.26019273535954</v>
      </c>
      <c r="T281" s="101">
        <v>30622</v>
      </c>
      <c r="U281" s="104">
        <f t="shared" ref="U281:U292" si="167">T281/T269*100</f>
        <v>102.35651970451582</v>
      </c>
      <c r="V281" s="101">
        <v>59</v>
      </c>
      <c r="W281" s="104">
        <f t="shared" ref="W281:W292" si="168">V281/V269*100</f>
        <v>56.19047619047619</v>
      </c>
      <c r="X281" s="101">
        <f t="shared" ref="X281:X292" si="169">V281-T281</f>
        <v>-30563</v>
      </c>
      <c r="Y281" s="104">
        <f t="shared" ref="Y281:Y292" si="170">X281/X269*100</f>
        <v>102.51911981752315</v>
      </c>
      <c r="Z281" s="101">
        <f t="shared" ref="Z281:Z292" si="171">R281+X281</f>
        <v>13149</v>
      </c>
      <c r="AA281" s="111">
        <f t="shared" ref="AA281:AA292" si="172">Z281/Z269*100</f>
        <v>98.450134770889491</v>
      </c>
      <c r="AB281" s="76"/>
    </row>
    <row r="282" spans="1:31" s="78" customFormat="1" ht="12" customHeight="1">
      <c r="A282" s="76"/>
      <c r="B282" s="36" t="s">
        <v>256</v>
      </c>
      <c r="C282" s="50" t="s">
        <v>257</v>
      </c>
      <c r="D282" s="88">
        <v>33933</v>
      </c>
      <c r="E282" s="104">
        <f t="shared" si="156"/>
        <v>97.905305981130439</v>
      </c>
      <c r="F282" s="101">
        <v>4583</v>
      </c>
      <c r="G282" s="104">
        <f t="shared" si="160"/>
        <v>101.2817679558011</v>
      </c>
      <c r="H282" s="102">
        <v>1362</v>
      </c>
      <c r="I282" s="104">
        <f t="shared" si="157"/>
        <v>108.78594249201279</v>
      </c>
      <c r="J282" s="101">
        <v>7553</v>
      </c>
      <c r="K282" s="104">
        <f t="shared" si="161"/>
        <v>98.333550318968889</v>
      </c>
      <c r="L282" s="101">
        <v>241</v>
      </c>
      <c r="M282" s="104">
        <f t="shared" si="162"/>
        <v>111.57407407407408</v>
      </c>
      <c r="N282" s="101">
        <f t="shared" si="163"/>
        <v>384</v>
      </c>
      <c r="O282" s="104">
        <f t="shared" si="164"/>
        <v>103.50404312668464</v>
      </c>
      <c r="P282" s="101">
        <v>7169</v>
      </c>
      <c r="Q282" s="104">
        <f t="shared" si="165"/>
        <v>98.071135430916556</v>
      </c>
      <c r="R282" s="101">
        <v>41486</v>
      </c>
      <c r="S282" s="104">
        <f t="shared" si="166"/>
        <v>97.982994803967884</v>
      </c>
      <c r="T282" s="101">
        <v>29165</v>
      </c>
      <c r="U282" s="104">
        <f t="shared" si="167"/>
        <v>99.005363568470358</v>
      </c>
      <c r="V282" s="101">
        <v>58</v>
      </c>
      <c r="W282" s="104">
        <f t="shared" si="168"/>
        <v>61.05263157894737</v>
      </c>
      <c r="X282" s="101">
        <f t="shared" si="169"/>
        <v>-29107</v>
      </c>
      <c r="Y282" s="104">
        <f t="shared" si="170"/>
        <v>99.128154480128046</v>
      </c>
      <c r="Z282" s="101">
        <f t="shared" si="171"/>
        <v>12379</v>
      </c>
      <c r="AA282" s="111">
        <f t="shared" si="172"/>
        <v>95.391847114125</v>
      </c>
      <c r="AB282" s="76"/>
    </row>
    <row r="283" spans="1:31" s="78" customFormat="1" ht="12" customHeight="1">
      <c r="A283" s="76"/>
      <c r="B283" s="37" t="s">
        <v>258</v>
      </c>
      <c r="C283" s="52" t="s">
        <v>259</v>
      </c>
      <c r="D283" s="89">
        <v>38821</v>
      </c>
      <c r="E283" s="112">
        <f t="shared" si="156"/>
        <v>107.62086937236637</v>
      </c>
      <c r="F283" s="98">
        <v>5486</v>
      </c>
      <c r="G283" s="112">
        <f t="shared" si="160"/>
        <v>116.6489474803317</v>
      </c>
      <c r="H283" s="98">
        <v>1077</v>
      </c>
      <c r="I283" s="112">
        <f t="shared" si="157"/>
        <v>1196.6666666666667</v>
      </c>
      <c r="J283" s="96">
        <v>8090</v>
      </c>
      <c r="K283" s="112">
        <f t="shared" si="161"/>
        <v>97.329162656400385</v>
      </c>
      <c r="L283" s="98">
        <v>156</v>
      </c>
      <c r="M283" s="112">
        <f t="shared" si="162"/>
        <v>100</v>
      </c>
      <c r="N283" s="103">
        <f t="shared" si="163"/>
        <v>385</v>
      </c>
      <c r="O283" s="112">
        <f t="shared" si="164"/>
        <v>112.24489795918366</v>
      </c>
      <c r="P283" s="96">
        <v>7705</v>
      </c>
      <c r="Q283" s="112">
        <f t="shared" si="165"/>
        <v>96.687162755678258</v>
      </c>
      <c r="R283" s="96">
        <v>46911</v>
      </c>
      <c r="S283" s="112">
        <f t="shared" si="166"/>
        <v>105.69349315068493</v>
      </c>
      <c r="T283" s="103">
        <v>33571</v>
      </c>
      <c r="U283" s="112">
        <f t="shared" si="167"/>
        <v>106.52049752506663</v>
      </c>
      <c r="V283" s="103">
        <v>68</v>
      </c>
      <c r="W283" s="112">
        <f t="shared" si="168"/>
        <v>76.404494382022463</v>
      </c>
      <c r="X283" s="103">
        <f t="shared" si="169"/>
        <v>-33503</v>
      </c>
      <c r="Y283" s="112">
        <f t="shared" si="170"/>
        <v>106.60578483469627</v>
      </c>
      <c r="Z283" s="103">
        <f t="shared" si="171"/>
        <v>13408</v>
      </c>
      <c r="AA283" s="113">
        <f t="shared" si="172"/>
        <v>103.48074399938257</v>
      </c>
      <c r="AB283" s="76"/>
    </row>
    <row r="284" spans="1:31" s="2" customFormat="1" ht="12" customHeight="1">
      <c r="A284" s="4"/>
      <c r="B284" s="36" t="s">
        <v>264</v>
      </c>
      <c r="C284" s="50" t="s">
        <v>265</v>
      </c>
      <c r="D284" s="82">
        <v>37444</v>
      </c>
      <c r="E284" s="105">
        <f t="shared" ref="E284:E295" si="173">D284/D272*100</f>
        <v>106.7754077791719</v>
      </c>
      <c r="F284" s="85">
        <v>4814</v>
      </c>
      <c r="G284" s="105">
        <f t="shared" si="160"/>
        <v>122.83745853534064</v>
      </c>
      <c r="H284" s="92">
        <v>1271</v>
      </c>
      <c r="I284" s="105">
        <f t="shared" si="157"/>
        <v>233.63970588235296</v>
      </c>
      <c r="J284" s="85">
        <v>8158</v>
      </c>
      <c r="K284" s="105">
        <f t="shared" si="161"/>
        <v>103.17440242822815</v>
      </c>
      <c r="L284" s="85">
        <v>248</v>
      </c>
      <c r="M284" s="105">
        <f t="shared" si="162"/>
        <v>187.87878787878788</v>
      </c>
      <c r="N284" s="85">
        <f t="shared" si="163"/>
        <v>452</v>
      </c>
      <c r="O284" s="105">
        <f t="shared" si="164"/>
        <v>154.26621160409556</v>
      </c>
      <c r="P284" s="85">
        <v>7706</v>
      </c>
      <c r="Q284" s="105">
        <f t="shared" si="165"/>
        <v>101.20830049908065</v>
      </c>
      <c r="R284" s="85">
        <v>45602</v>
      </c>
      <c r="S284" s="105">
        <f t="shared" si="166"/>
        <v>106.1128563118092</v>
      </c>
      <c r="T284" s="85">
        <v>32580</v>
      </c>
      <c r="U284" s="105">
        <f t="shared" si="167"/>
        <v>105.80670303975059</v>
      </c>
      <c r="V284" s="85">
        <v>64</v>
      </c>
      <c r="W284" s="105">
        <f t="shared" si="168"/>
        <v>75.294117647058826</v>
      </c>
      <c r="X284" s="85">
        <f t="shared" si="169"/>
        <v>-32516</v>
      </c>
      <c r="Y284" s="105">
        <f t="shared" si="170"/>
        <v>105.89116488097177</v>
      </c>
      <c r="Z284" s="85">
        <f t="shared" si="171"/>
        <v>13086</v>
      </c>
      <c r="AA284" s="106">
        <f t="shared" si="172"/>
        <v>106.6677535050538</v>
      </c>
      <c r="AB284" s="1"/>
      <c r="AC284" s="71"/>
      <c r="AE284" s="71"/>
    </row>
    <row r="285" spans="1:31" s="78" customFormat="1" ht="12" customHeight="1">
      <c r="A285" s="76"/>
      <c r="B285" s="36" t="s">
        <v>266</v>
      </c>
      <c r="C285" s="50" t="s">
        <v>267</v>
      </c>
      <c r="D285" s="88">
        <v>39232</v>
      </c>
      <c r="E285" s="104">
        <f t="shared" si="173"/>
        <v>105.30101725850176</v>
      </c>
      <c r="F285" s="101">
        <v>4776</v>
      </c>
      <c r="G285" s="104">
        <f t="shared" si="160"/>
        <v>112.1389997652031</v>
      </c>
      <c r="H285" s="102">
        <v>1502</v>
      </c>
      <c r="I285" s="104">
        <f t="shared" ref="I285:I296" si="174">H285/H273*100</f>
        <v>486.08414239482204</v>
      </c>
      <c r="J285" s="101">
        <v>8235</v>
      </c>
      <c r="K285" s="104">
        <f t="shared" si="161"/>
        <v>99.169075144508668</v>
      </c>
      <c r="L285" s="101">
        <v>112</v>
      </c>
      <c r="M285" s="104">
        <f t="shared" si="162"/>
        <v>67.87878787878789</v>
      </c>
      <c r="N285" s="101">
        <f t="shared" si="163"/>
        <v>378</v>
      </c>
      <c r="O285" s="104">
        <f t="shared" si="164"/>
        <v>109.88372093023256</v>
      </c>
      <c r="P285" s="101">
        <v>7857</v>
      </c>
      <c r="Q285" s="104">
        <f t="shared" si="165"/>
        <v>98.706030150753762</v>
      </c>
      <c r="R285" s="101">
        <v>47467</v>
      </c>
      <c r="S285" s="104">
        <f t="shared" si="166"/>
        <v>104.18340247141195</v>
      </c>
      <c r="T285" s="101">
        <v>33439</v>
      </c>
      <c r="U285" s="104">
        <f t="shared" si="167"/>
        <v>102.91773106398693</v>
      </c>
      <c r="V285" s="101">
        <v>63</v>
      </c>
      <c r="W285" s="104">
        <f t="shared" si="168"/>
        <v>75.903614457831324</v>
      </c>
      <c r="X285" s="101">
        <f t="shared" si="169"/>
        <v>-33376</v>
      </c>
      <c r="Y285" s="104">
        <f t="shared" si="170"/>
        <v>102.98691681066403</v>
      </c>
      <c r="Z285" s="101">
        <f t="shared" si="171"/>
        <v>14091</v>
      </c>
      <c r="AA285" s="111">
        <f t="shared" si="172"/>
        <v>107.13145290047899</v>
      </c>
      <c r="AB285" s="76"/>
    </row>
    <row r="286" spans="1:31" s="78" customFormat="1" ht="12" customHeight="1">
      <c r="A286" s="76"/>
      <c r="B286" s="36" t="s">
        <v>268</v>
      </c>
      <c r="C286" s="50" t="s">
        <v>5</v>
      </c>
      <c r="D286" s="88">
        <v>39222</v>
      </c>
      <c r="E286" s="104">
        <f t="shared" si="173"/>
        <v>97.113003862533432</v>
      </c>
      <c r="F286" s="101">
        <v>4839</v>
      </c>
      <c r="G286" s="104">
        <f t="shared" si="160"/>
        <v>97.71809369951535</v>
      </c>
      <c r="H286" s="102">
        <v>1661</v>
      </c>
      <c r="I286" s="104">
        <f t="shared" si="174"/>
        <v>99.223416965352456</v>
      </c>
      <c r="J286" s="101">
        <v>8028</v>
      </c>
      <c r="K286" s="104">
        <f t="shared" si="161"/>
        <v>105.18867924528301</v>
      </c>
      <c r="L286" s="101">
        <v>90</v>
      </c>
      <c r="M286" s="104">
        <f t="shared" si="162"/>
        <v>70.3125</v>
      </c>
      <c r="N286" s="101">
        <f>J286-P286</f>
        <v>357</v>
      </c>
      <c r="O286" s="104">
        <f t="shared" si="164"/>
        <v>111.21495327102804</v>
      </c>
      <c r="P286" s="101">
        <v>7671</v>
      </c>
      <c r="Q286" s="104">
        <f t="shared" si="165"/>
        <v>104.92408699220353</v>
      </c>
      <c r="R286" s="101">
        <v>47250</v>
      </c>
      <c r="S286" s="104">
        <f t="shared" si="166"/>
        <v>98.396501457725947</v>
      </c>
      <c r="T286" s="101">
        <v>33421</v>
      </c>
      <c r="U286" s="104">
        <f t="shared" si="167"/>
        <v>98.230608705875426</v>
      </c>
      <c r="V286" s="101">
        <v>64</v>
      </c>
      <c r="W286" s="104">
        <f t="shared" si="168"/>
        <v>66.666666666666657</v>
      </c>
      <c r="X286" s="101">
        <f t="shared" si="169"/>
        <v>-33357</v>
      </c>
      <c r="Y286" s="104">
        <f t="shared" si="170"/>
        <v>98.319922185869657</v>
      </c>
      <c r="Z286" s="101">
        <f t="shared" si="171"/>
        <v>13893</v>
      </c>
      <c r="AA286" s="111">
        <f t="shared" si="172"/>
        <v>98.580855743986376</v>
      </c>
      <c r="AB286" s="76"/>
    </row>
    <row r="287" spans="1:31" s="78" customFormat="1" ht="12" customHeight="1">
      <c r="A287" s="76"/>
      <c r="B287" s="36" t="s">
        <v>269</v>
      </c>
      <c r="C287" s="50" t="s">
        <v>270</v>
      </c>
      <c r="D287" s="88">
        <v>40098</v>
      </c>
      <c r="E287" s="104">
        <f t="shared" si="173"/>
        <v>97.976836241020379</v>
      </c>
      <c r="F287" s="101">
        <v>5009</v>
      </c>
      <c r="G287" s="104">
        <f t="shared" si="160"/>
        <v>103.87805889672335</v>
      </c>
      <c r="H287" s="102">
        <v>1036</v>
      </c>
      <c r="I287" s="104">
        <f t="shared" si="174"/>
        <v>66.410256410256409</v>
      </c>
      <c r="J287" s="101">
        <v>8100</v>
      </c>
      <c r="K287" s="104">
        <f t="shared" si="161"/>
        <v>99.131073308040627</v>
      </c>
      <c r="L287" s="101">
        <v>78</v>
      </c>
      <c r="M287" s="104">
        <f t="shared" si="162"/>
        <v>40.625</v>
      </c>
      <c r="N287" s="101">
        <f t="shared" ref="N287:N289" si="175">J287-P287</f>
        <v>394</v>
      </c>
      <c r="O287" s="104">
        <f t="shared" si="164"/>
        <v>94.033412887828163</v>
      </c>
      <c r="P287" s="101">
        <v>7706</v>
      </c>
      <c r="Q287" s="104">
        <f t="shared" si="165"/>
        <v>99.406604747162021</v>
      </c>
      <c r="R287" s="101">
        <v>48198</v>
      </c>
      <c r="S287" s="104">
        <f t="shared" si="166"/>
        <v>98.168930891907863</v>
      </c>
      <c r="T287" s="101">
        <v>34718</v>
      </c>
      <c r="U287" s="104">
        <f t="shared" si="167"/>
        <v>98.866613509511339</v>
      </c>
      <c r="V287" s="101">
        <v>66</v>
      </c>
      <c r="W287" s="104">
        <f t="shared" si="168"/>
        <v>68.75</v>
      </c>
      <c r="X287" s="101">
        <f t="shared" si="169"/>
        <v>-34652</v>
      </c>
      <c r="Y287" s="104">
        <f t="shared" si="170"/>
        <v>98.949171901770413</v>
      </c>
      <c r="Z287" s="101">
        <f t="shared" si="171"/>
        <v>13546</v>
      </c>
      <c r="AA287" s="111">
        <f t="shared" si="172"/>
        <v>96.2278894650849</v>
      </c>
      <c r="AB287" s="76"/>
    </row>
    <row r="288" spans="1:31" s="78" customFormat="1" ht="12" customHeight="1">
      <c r="A288" s="76"/>
      <c r="B288" s="36" t="s">
        <v>271</v>
      </c>
      <c r="C288" s="50" t="s">
        <v>272</v>
      </c>
      <c r="D288" s="88">
        <v>40672</v>
      </c>
      <c r="E288" s="104">
        <f t="shared" si="173"/>
        <v>96.824263200495167</v>
      </c>
      <c r="F288" s="101">
        <v>5064</v>
      </c>
      <c r="G288" s="104">
        <f t="shared" si="160"/>
        <v>98.96423685753372</v>
      </c>
      <c r="H288" s="102">
        <v>848</v>
      </c>
      <c r="I288" s="104">
        <f t="shared" si="174"/>
        <v>87.966804979253112</v>
      </c>
      <c r="J288" s="101">
        <v>8088</v>
      </c>
      <c r="K288" s="104">
        <f t="shared" si="161"/>
        <v>98.358263407515494</v>
      </c>
      <c r="L288" s="101">
        <v>40</v>
      </c>
      <c r="M288" s="104">
        <f t="shared" si="162"/>
        <v>76.923076923076934</v>
      </c>
      <c r="N288" s="101">
        <f t="shared" si="175"/>
        <v>360</v>
      </c>
      <c r="O288" s="104">
        <f t="shared" si="164"/>
        <v>106.19469026548674</v>
      </c>
      <c r="P288" s="101">
        <v>7728</v>
      </c>
      <c r="Q288" s="104">
        <f t="shared" si="165"/>
        <v>98.021308980213078</v>
      </c>
      <c r="R288" s="101">
        <v>48760</v>
      </c>
      <c r="S288" s="104">
        <f t="shared" si="166"/>
        <v>97.075394692309231</v>
      </c>
      <c r="T288" s="101">
        <v>35074</v>
      </c>
      <c r="U288" s="104">
        <f t="shared" si="167"/>
        <v>95.888238832084866</v>
      </c>
      <c r="V288" s="101">
        <v>63</v>
      </c>
      <c r="W288" s="104">
        <f t="shared" si="168"/>
        <v>71.590909090909093</v>
      </c>
      <c r="X288" s="101">
        <f t="shared" si="169"/>
        <v>-35011</v>
      </c>
      <c r="Y288" s="104">
        <f t="shared" si="170"/>
        <v>95.946834749246364</v>
      </c>
      <c r="Z288" s="101">
        <f t="shared" si="171"/>
        <v>13749</v>
      </c>
      <c r="AA288" s="111">
        <f t="shared" si="172"/>
        <v>100.07278550112817</v>
      </c>
      <c r="AB288" s="76"/>
    </row>
    <row r="289" spans="1:31" s="78" customFormat="1" ht="12" customHeight="1">
      <c r="A289" s="76"/>
      <c r="B289" s="36" t="s">
        <v>273</v>
      </c>
      <c r="C289" s="50" t="s">
        <v>8</v>
      </c>
      <c r="D289" s="88">
        <v>41658</v>
      </c>
      <c r="E289" s="104">
        <f t="shared" si="173"/>
        <v>92.696929238985319</v>
      </c>
      <c r="F289" s="101">
        <v>5156</v>
      </c>
      <c r="G289" s="104">
        <f t="shared" si="160"/>
        <v>89.998254494676218</v>
      </c>
      <c r="H289" s="102">
        <v>1462</v>
      </c>
      <c r="I289" s="104">
        <f t="shared" si="174"/>
        <v>97.98927613941018</v>
      </c>
      <c r="J289" s="101">
        <v>7980</v>
      </c>
      <c r="K289" s="104">
        <f t="shared" si="161"/>
        <v>99.57574245071126</v>
      </c>
      <c r="L289" s="101">
        <v>107</v>
      </c>
      <c r="M289" s="104">
        <f t="shared" si="162"/>
        <v>205.76923076923075</v>
      </c>
      <c r="N289" s="101">
        <f t="shared" si="175"/>
        <v>439</v>
      </c>
      <c r="O289" s="104">
        <f t="shared" si="164"/>
        <v>124.36260623229462</v>
      </c>
      <c r="P289" s="101">
        <v>7541</v>
      </c>
      <c r="Q289" s="104">
        <f t="shared" si="165"/>
        <v>98.433624853152338</v>
      </c>
      <c r="R289" s="101">
        <v>49638</v>
      </c>
      <c r="S289" s="104">
        <f t="shared" si="166"/>
        <v>93.73796124938626</v>
      </c>
      <c r="T289" s="101">
        <v>35600</v>
      </c>
      <c r="U289" s="104">
        <f t="shared" si="167"/>
        <v>90.883561818692399</v>
      </c>
      <c r="V289" s="101">
        <v>63</v>
      </c>
      <c r="W289" s="104">
        <f t="shared" si="168"/>
        <v>77.777777777777786</v>
      </c>
      <c r="X289" s="101">
        <f t="shared" si="169"/>
        <v>-35537</v>
      </c>
      <c r="Y289" s="104">
        <f t="shared" si="170"/>
        <v>90.910718853926824</v>
      </c>
      <c r="Z289" s="101">
        <f t="shared" si="171"/>
        <v>14101</v>
      </c>
      <c r="AA289" s="111">
        <f t="shared" si="172"/>
        <v>101.70946335833816</v>
      </c>
      <c r="AB289" s="76"/>
    </row>
    <row r="290" spans="1:31" s="78" customFormat="1" ht="12" customHeight="1">
      <c r="A290" s="76"/>
      <c r="B290" s="36" t="s">
        <v>274</v>
      </c>
      <c r="C290" s="50" t="s">
        <v>9</v>
      </c>
      <c r="D290" s="88">
        <v>41466</v>
      </c>
      <c r="E290" s="104">
        <f t="shared" si="173"/>
        <v>102.1732702542874</v>
      </c>
      <c r="F290" s="101">
        <v>4960</v>
      </c>
      <c r="G290" s="104">
        <f t="shared" si="160"/>
        <v>90.181818181818187</v>
      </c>
      <c r="H290" s="101">
        <v>1559</v>
      </c>
      <c r="I290" s="104">
        <f t="shared" si="174"/>
        <v>94.772036474164139</v>
      </c>
      <c r="J290" s="101">
        <v>7874</v>
      </c>
      <c r="K290" s="104">
        <f t="shared" si="161"/>
        <v>98.770697441043652</v>
      </c>
      <c r="L290" s="101">
        <v>126</v>
      </c>
      <c r="M290" s="104">
        <f t="shared" si="162"/>
        <v>116.66666666666667</v>
      </c>
      <c r="N290" s="101">
        <f>J290-P290</f>
        <v>452</v>
      </c>
      <c r="O290" s="104">
        <f t="shared" si="164"/>
        <v>123.83561643835617</v>
      </c>
      <c r="P290" s="101">
        <v>7422</v>
      </c>
      <c r="Q290" s="104">
        <f t="shared" si="165"/>
        <v>97.568029446562377</v>
      </c>
      <c r="R290" s="101">
        <v>49340</v>
      </c>
      <c r="S290" s="104">
        <f t="shared" si="166"/>
        <v>101.61463052969766</v>
      </c>
      <c r="T290" s="101">
        <v>35665</v>
      </c>
      <c r="U290" s="104">
        <f t="shared" si="167"/>
        <v>103.3079396344466</v>
      </c>
      <c r="V290" s="101">
        <v>67</v>
      </c>
      <c r="W290" s="104">
        <f t="shared" si="168"/>
        <v>94.366197183098592</v>
      </c>
      <c r="X290" s="101">
        <f t="shared" si="169"/>
        <v>-35598</v>
      </c>
      <c r="Y290" s="104">
        <f t="shared" si="170"/>
        <v>103.32636711947056</v>
      </c>
      <c r="Z290" s="101">
        <f t="shared" si="171"/>
        <v>13742</v>
      </c>
      <c r="AA290" s="111">
        <f t="shared" si="172"/>
        <v>97.433352240499147</v>
      </c>
      <c r="AB290" s="76"/>
    </row>
    <row r="291" spans="1:31" s="78" customFormat="1" ht="12" customHeight="1">
      <c r="A291" s="76"/>
      <c r="B291" s="36" t="s">
        <v>275</v>
      </c>
      <c r="C291" s="50" t="s">
        <v>10</v>
      </c>
      <c r="D291" s="88">
        <v>38346</v>
      </c>
      <c r="E291" s="104">
        <f t="shared" si="173"/>
        <v>102.79877754543992</v>
      </c>
      <c r="F291" s="101">
        <v>5226</v>
      </c>
      <c r="G291" s="104">
        <f t="shared" si="160"/>
        <v>94.519804666304935</v>
      </c>
      <c r="H291" s="102">
        <v>1542</v>
      </c>
      <c r="I291" s="104">
        <f t="shared" si="174"/>
        <v>97.594936708860757</v>
      </c>
      <c r="J291" s="101">
        <v>7483</v>
      </c>
      <c r="K291" s="104">
        <f t="shared" si="161"/>
        <v>95.629392971246006</v>
      </c>
      <c r="L291" s="101">
        <v>70</v>
      </c>
      <c r="M291" s="104">
        <f t="shared" si="162"/>
        <v>37.234042553191486</v>
      </c>
      <c r="N291" s="101">
        <f t="shared" ref="N291" si="176">J291-P291</f>
        <v>404</v>
      </c>
      <c r="O291" s="104">
        <f t="shared" si="164"/>
        <v>96.650717703349287</v>
      </c>
      <c r="P291" s="101">
        <v>7079</v>
      </c>
      <c r="Q291" s="104">
        <f t="shared" si="165"/>
        <v>95.571756446604567</v>
      </c>
      <c r="R291" s="101">
        <v>45829</v>
      </c>
      <c r="S291" s="104">
        <f t="shared" si="166"/>
        <v>101.55560972366875</v>
      </c>
      <c r="T291" s="101">
        <v>32429</v>
      </c>
      <c r="U291" s="104">
        <f t="shared" si="167"/>
        <v>103.37913226433739</v>
      </c>
      <c r="V291" s="101">
        <v>69</v>
      </c>
      <c r="W291" s="104">
        <f t="shared" si="168"/>
        <v>104.54545454545455</v>
      </c>
      <c r="X291" s="101">
        <f t="shared" si="169"/>
        <v>-32360</v>
      </c>
      <c r="Y291" s="104">
        <f t="shared" si="170"/>
        <v>103.37667316231671</v>
      </c>
      <c r="Z291" s="101">
        <f t="shared" si="171"/>
        <v>13469</v>
      </c>
      <c r="AA291" s="111">
        <f t="shared" si="172"/>
        <v>97.43200231481481</v>
      </c>
      <c r="AB291" s="76"/>
    </row>
    <row r="292" spans="1:31" s="78" customFormat="1" ht="12" customHeight="1">
      <c r="A292" s="76"/>
      <c r="B292" s="36" t="s">
        <v>276</v>
      </c>
      <c r="C292" s="50" t="s">
        <v>11</v>
      </c>
      <c r="D292" s="88">
        <v>38437</v>
      </c>
      <c r="E292" s="104">
        <f t="shared" si="173"/>
        <v>105.33282179167468</v>
      </c>
      <c r="F292" s="101">
        <v>5255</v>
      </c>
      <c r="G292" s="104">
        <f t="shared" si="160"/>
        <v>107.90554414784394</v>
      </c>
      <c r="H292" s="102">
        <v>1230</v>
      </c>
      <c r="I292" s="104">
        <f t="shared" si="174"/>
        <v>90.976331360946745</v>
      </c>
      <c r="J292" s="101">
        <v>7622</v>
      </c>
      <c r="K292" s="104">
        <f t="shared" si="161"/>
        <v>95.922476717845456</v>
      </c>
      <c r="L292" s="101">
        <v>218</v>
      </c>
      <c r="M292" s="104">
        <f t="shared" si="162"/>
        <v>85.490196078431367</v>
      </c>
      <c r="N292" s="101">
        <f>J292-P292</f>
        <v>445</v>
      </c>
      <c r="O292" s="104">
        <f t="shared" si="164"/>
        <v>90.816326530612244</v>
      </c>
      <c r="P292" s="101">
        <v>7177</v>
      </c>
      <c r="Q292" s="104">
        <f t="shared" si="165"/>
        <v>96.258047210300418</v>
      </c>
      <c r="R292" s="101">
        <v>46059</v>
      </c>
      <c r="S292" s="104">
        <f t="shared" si="166"/>
        <v>103.65011139365843</v>
      </c>
      <c r="T292" s="101">
        <v>33020</v>
      </c>
      <c r="U292" s="104">
        <f t="shared" si="167"/>
        <v>105.78925447730111</v>
      </c>
      <c r="V292" s="101">
        <v>70</v>
      </c>
      <c r="W292" s="104">
        <f t="shared" si="168"/>
        <v>104.4776119402985</v>
      </c>
      <c r="X292" s="101">
        <f t="shared" si="169"/>
        <v>-32950</v>
      </c>
      <c r="Y292" s="104">
        <f t="shared" si="170"/>
        <v>105.79207602902459</v>
      </c>
      <c r="Z292" s="101">
        <f t="shared" si="171"/>
        <v>13109</v>
      </c>
      <c r="AA292" s="111">
        <f t="shared" si="172"/>
        <v>98.630652321119555</v>
      </c>
      <c r="AB292" s="76"/>
    </row>
    <row r="293" spans="1:31" s="78" customFormat="1" ht="12" customHeight="1">
      <c r="A293" s="76"/>
      <c r="B293" s="36" t="s">
        <v>277</v>
      </c>
      <c r="C293" s="50" t="s">
        <v>278</v>
      </c>
      <c r="D293" s="101">
        <v>39536</v>
      </c>
      <c r="E293" s="104">
        <f t="shared" si="173"/>
        <v>110.85688649618663</v>
      </c>
      <c r="F293" s="101">
        <v>5166</v>
      </c>
      <c r="G293" s="104">
        <f t="shared" ref="G293:G304" si="177">F293/F281*100</f>
        <v>117.59617573412247</v>
      </c>
      <c r="H293" s="102">
        <v>906</v>
      </c>
      <c r="I293" s="104">
        <f t="shared" si="174"/>
        <v>90.781563126252507</v>
      </c>
      <c r="J293" s="101">
        <v>8023</v>
      </c>
      <c r="K293" s="104">
        <f t="shared" ref="K293:K304" si="178">J293/J281*100</f>
        <v>99.689363817097416</v>
      </c>
      <c r="L293" s="101">
        <v>147</v>
      </c>
      <c r="M293" s="104">
        <f t="shared" ref="M293:M304" si="179">L293/L281*100</f>
        <v>105.75539568345324</v>
      </c>
      <c r="N293" s="101">
        <f t="shared" ref="N293:N297" si="180">J293-P293</f>
        <v>395</v>
      </c>
      <c r="O293" s="104">
        <f t="shared" ref="O293:O304" si="181">N293/N281*100</f>
        <v>130.79470198675494</v>
      </c>
      <c r="P293" s="101">
        <v>7628</v>
      </c>
      <c r="Q293" s="104">
        <f t="shared" ref="Q293:Q304" si="182">P293/P281*100</f>
        <v>98.47663310095534</v>
      </c>
      <c r="R293" s="101">
        <v>47559</v>
      </c>
      <c r="S293" s="104">
        <f t="shared" ref="S293:S304" si="183">R293/R281*100</f>
        <v>108.80078696925331</v>
      </c>
      <c r="T293" s="101">
        <v>34032</v>
      </c>
      <c r="U293" s="104">
        <f t="shared" ref="U293:U304" si="184">T293/T281*100</f>
        <v>111.13578472993272</v>
      </c>
      <c r="V293" s="101">
        <v>61</v>
      </c>
      <c r="W293" s="104">
        <f t="shared" ref="W293:W304" si="185">V293/V281*100</f>
        <v>103.38983050847457</v>
      </c>
      <c r="X293" s="101">
        <f t="shared" ref="X293:X304" si="186">V293-T293</f>
        <v>-33971</v>
      </c>
      <c r="Y293" s="104">
        <f t="shared" ref="Y293:Y304" si="187">X293/X281*100</f>
        <v>111.15073782024017</v>
      </c>
      <c r="Z293" s="101">
        <f t="shared" ref="Z293:Z304" si="188">R293+X293</f>
        <v>13588</v>
      </c>
      <c r="AA293" s="111">
        <f t="shared" ref="AA293:AA304" si="189">Z293/Z281*100</f>
        <v>103.33865693208608</v>
      </c>
      <c r="AB293" s="76"/>
    </row>
    <row r="294" spans="1:31" s="78" customFormat="1" ht="12" customHeight="1">
      <c r="A294" s="76"/>
      <c r="B294" s="36" t="s">
        <v>279</v>
      </c>
      <c r="C294" s="50" t="s">
        <v>280</v>
      </c>
      <c r="D294" s="88">
        <v>36290</v>
      </c>
      <c r="E294" s="104">
        <f t="shared" si="173"/>
        <v>106.94604072731559</v>
      </c>
      <c r="F294" s="101">
        <v>4699</v>
      </c>
      <c r="G294" s="104">
        <f t="shared" si="177"/>
        <v>102.5310931704124</v>
      </c>
      <c r="H294" s="102">
        <v>1245</v>
      </c>
      <c r="I294" s="104">
        <f t="shared" si="174"/>
        <v>91.409691629955944</v>
      </c>
      <c r="J294" s="101">
        <v>7632</v>
      </c>
      <c r="K294" s="104">
        <f t="shared" si="178"/>
        <v>101.04594200979744</v>
      </c>
      <c r="L294" s="101">
        <v>240</v>
      </c>
      <c r="M294" s="104">
        <f t="shared" si="179"/>
        <v>99.585062240663902</v>
      </c>
      <c r="N294" s="101">
        <f t="shared" si="180"/>
        <v>418</v>
      </c>
      <c r="O294" s="104">
        <f t="shared" si="181"/>
        <v>108.85416666666667</v>
      </c>
      <c r="P294" s="101">
        <v>7214</v>
      </c>
      <c r="Q294" s="104">
        <f t="shared" si="182"/>
        <v>100.62770260845306</v>
      </c>
      <c r="R294" s="101">
        <v>43922</v>
      </c>
      <c r="S294" s="104">
        <f t="shared" si="183"/>
        <v>105.87186038663646</v>
      </c>
      <c r="T294" s="101">
        <v>31089</v>
      </c>
      <c r="U294" s="104">
        <f t="shared" si="184"/>
        <v>106.59694839705125</v>
      </c>
      <c r="V294" s="101">
        <v>53</v>
      </c>
      <c r="W294" s="104">
        <f t="shared" si="185"/>
        <v>91.379310344827587</v>
      </c>
      <c r="X294" s="101">
        <f t="shared" si="186"/>
        <v>-31036</v>
      </c>
      <c r="Y294" s="104">
        <f t="shared" si="187"/>
        <v>106.62727179029099</v>
      </c>
      <c r="Z294" s="101">
        <f t="shared" si="188"/>
        <v>12886</v>
      </c>
      <c r="AA294" s="111">
        <f t="shared" si="189"/>
        <v>104.09564585184587</v>
      </c>
      <c r="AB294" s="76"/>
    </row>
    <row r="295" spans="1:31" s="78" customFormat="1" ht="12" customHeight="1">
      <c r="A295" s="76"/>
      <c r="B295" s="36" t="s">
        <v>281</v>
      </c>
      <c r="C295" s="50" t="s">
        <v>282</v>
      </c>
      <c r="D295" s="88">
        <v>40079</v>
      </c>
      <c r="E295" s="104">
        <f t="shared" si="173"/>
        <v>103.24051415471007</v>
      </c>
      <c r="F295" s="172">
        <v>5567</v>
      </c>
      <c r="G295" s="104">
        <f t="shared" si="177"/>
        <v>101.47648559970834</v>
      </c>
      <c r="H295" s="172">
        <v>949</v>
      </c>
      <c r="I295" s="104">
        <f t="shared" si="174"/>
        <v>88.115134633240487</v>
      </c>
      <c r="J295" s="171">
        <v>8175</v>
      </c>
      <c r="K295" s="104">
        <f t="shared" si="178"/>
        <v>101.05067985166873</v>
      </c>
      <c r="L295" s="172">
        <v>200</v>
      </c>
      <c r="M295" s="104">
        <f t="shared" si="179"/>
        <v>128.2051282051282</v>
      </c>
      <c r="N295" s="101">
        <f t="shared" si="180"/>
        <v>457</v>
      </c>
      <c r="O295" s="104">
        <f t="shared" si="181"/>
        <v>118.70129870129871</v>
      </c>
      <c r="P295" s="171">
        <v>7718</v>
      </c>
      <c r="Q295" s="104">
        <f t="shared" si="182"/>
        <v>100.16872160934457</v>
      </c>
      <c r="R295" s="171">
        <v>48254</v>
      </c>
      <c r="S295" s="104">
        <f t="shared" si="183"/>
        <v>102.8628679840549</v>
      </c>
      <c r="T295" s="101">
        <v>34887</v>
      </c>
      <c r="U295" s="104">
        <f t="shared" si="184"/>
        <v>103.92005004319205</v>
      </c>
      <c r="V295" s="101">
        <v>66</v>
      </c>
      <c r="W295" s="104">
        <f t="shared" si="185"/>
        <v>97.058823529411768</v>
      </c>
      <c r="X295" s="101">
        <f t="shared" si="186"/>
        <v>-34821</v>
      </c>
      <c r="Y295" s="104">
        <f t="shared" si="187"/>
        <v>103.9339760618452</v>
      </c>
      <c r="Z295" s="101">
        <f t="shared" si="188"/>
        <v>13433</v>
      </c>
      <c r="AA295" s="111">
        <f t="shared" si="189"/>
        <v>100.18645584725536</v>
      </c>
      <c r="AB295" s="76"/>
    </row>
    <row r="296" spans="1:31" s="2" customFormat="1" ht="12" customHeight="1">
      <c r="A296" s="4"/>
      <c r="B296" s="35" t="s">
        <v>283</v>
      </c>
      <c r="C296" s="51" t="s">
        <v>284</v>
      </c>
      <c r="D296" s="84">
        <v>39791</v>
      </c>
      <c r="E296" s="109">
        <f t="shared" ref="E296:E307" si="190">D296/D284*100</f>
        <v>106.26802692020082</v>
      </c>
      <c r="F296" s="87">
        <v>5584</v>
      </c>
      <c r="G296" s="109">
        <f t="shared" si="177"/>
        <v>115.99501454092231</v>
      </c>
      <c r="H296" s="94">
        <v>1183</v>
      </c>
      <c r="I296" s="109">
        <f t="shared" si="174"/>
        <v>93.076317859952795</v>
      </c>
      <c r="J296" s="87">
        <v>7964</v>
      </c>
      <c r="K296" s="109">
        <f t="shared" si="178"/>
        <v>97.621966168178474</v>
      </c>
      <c r="L296" s="87">
        <v>180</v>
      </c>
      <c r="M296" s="109">
        <f t="shared" si="179"/>
        <v>72.58064516129032</v>
      </c>
      <c r="N296" s="87">
        <f t="shared" si="180"/>
        <v>452</v>
      </c>
      <c r="O296" s="109">
        <f t="shared" si="181"/>
        <v>100</v>
      </c>
      <c r="P296" s="87">
        <v>7512</v>
      </c>
      <c r="Q296" s="109">
        <f t="shared" si="182"/>
        <v>97.482481183493391</v>
      </c>
      <c r="R296" s="87">
        <v>47755</v>
      </c>
      <c r="S296" s="109">
        <f t="shared" si="183"/>
        <v>104.72128415420376</v>
      </c>
      <c r="T296" s="87">
        <v>34318</v>
      </c>
      <c r="U296" s="109">
        <f t="shared" si="184"/>
        <v>105.33456108041743</v>
      </c>
      <c r="V296" s="87">
        <v>66</v>
      </c>
      <c r="W296" s="109">
        <f t="shared" si="185"/>
        <v>103.125</v>
      </c>
      <c r="X296" s="87">
        <f t="shared" si="186"/>
        <v>-34252</v>
      </c>
      <c r="Y296" s="109">
        <f t="shared" si="187"/>
        <v>105.33891007503998</v>
      </c>
      <c r="Z296" s="87">
        <f t="shared" si="188"/>
        <v>13503</v>
      </c>
      <c r="AA296" s="110">
        <f t="shared" si="189"/>
        <v>103.18661164603394</v>
      </c>
      <c r="AB296" s="1"/>
      <c r="AC296" s="71"/>
      <c r="AE296" s="71"/>
    </row>
    <row r="297" spans="1:31" s="78" customFormat="1" ht="12" customHeight="1">
      <c r="A297" s="76"/>
      <c r="B297" s="36" t="s">
        <v>285</v>
      </c>
      <c r="C297" s="50" t="s">
        <v>286</v>
      </c>
      <c r="D297" s="88">
        <v>40295</v>
      </c>
      <c r="E297" s="104">
        <f t="shared" si="190"/>
        <v>102.7095228384992</v>
      </c>
      <c r="F297" s="101">
        <v>5250</v>
      </c>
      <c r="G297" s="104">
        <f t="shared" si="177"/>
        <v>109.92462311557789</v>
      </c>
      <c r="H297" s="102">
        <v>1473</v>
      </c>
      <c r="I297" s="104">
        <f t="shared" ref="I297:I308" si="191">H297/H285*100</f>
        <v>98.069241011984019</v>
      </c>
      <c r="J297" s="101">
        <v>8094</v>
      </c>
      <c r="K297" s="104">
        <f t="shared" si="178"/>
        <v>98.287795992714024</v>
      </c>
      <c r="L297" s="101">
        <v>130</v>
      </c>
      <c r="M297" s="104">
        <f t="shared" si="179"/>
        <v>116.07142857142858</v>
      </c>
      <c r="N297" s="101">
        <f t="shared" si="180"/>
        <v>410</v>
      </c>
      <c r="O297" s="104">
        <f t="shared" si="181"/>
        <v>108.46560846560847</v>
      </c>
      <c r="P297" s="101">
        <v>7684</v>
      </c>
      <c r="Q297" s="104">
        <f t="shared" si="182"/>
        <v>97.79814178439608</v>
      </c>
      <c r="R297" s="101">
        <v>48389</v>
      </c>
      <c r="S297" s="104">
        <f t="shared" si="183"/>
        <v>101.94240208987297</v>
      </c>
      <c r="T297" s="101">
        <v>34372</v>
      </c>
      <c r="U297" s="104">
        <f t="shared" si="184"/>
        <v>102.79015520799067</v>
      </c>
      <c r="V297" s="101">
        <v>68</v>
      </c>
      <c r="W297" s="104">
        <f t="shared" si="185"/>
        <v>107.93650793650794</v>
      </c>
      <c r="X297" s="101">
        <f t="shared" si="186"/>
        <v>-34304</v>
      </c>
      <c r="Y297" s="104">
        <f t="shared" si="187"/>
        <v>102.7804410354746</v>
      </c>
      <c r="Z297" s="101">
        <f t="shared" si="188"/>
        <v>14085</v>
      </c>
      <c r="AA297" s="111">
        <f t="shared" si="189"/>
        <v>99.957419629550785</v>
      </c>
      <c r="AB297" s="76"/>
    </row>
    <row r="298" spans="1:31" s="78" customFormat="1" ht="12" customHeight="1">
      <c r="A298" s="76"/>
      <c r="B298" s="36" t="s">
        <v>287</v>
      </c>
      <c r="C298" s="50" t="s">
        <v>5</v>
      </c>
      <c r="D298" s="88">
        <v>39989</v>
      </c>
      <c r="E298" s="104">
        <f t="shared" si="190"/>
        <v>101.95553515883941</v>
      </c>
      <c r="F298" s="101">
        <v>5084</v>
      </c>
      <c r="G298" s="104">
        <f t="shared" si="177"/>
        <v>105.06302955156023</v>
      </c>
      <c r="H298" s="102">
        <v>1548</v>
      </c>
      <c r="I298" s="104">
        <f t="shared" si="191"/>
        <v>93.196869355809753</v>
      </c>
      <c r="J298" s="101">
        <v>7852</v>
      </c>
      <c r="K298" s="104">
        <f t="shared" si="178"/>
        <v>97.807673143996013</v>
      </c>
      <c r="L298" s="101">
        <v>112</v>
      </c>
      <c r="M298" s="104">
        <f t="shared" si="179"/>
        <v>124.44444444444444</v>
      </c>
      <c r="N298" s="101">
        <f>J298-P298</f>
        <v>382</v>
      </c>
      <c r="O298" s="104">
        <f t="shared" si="181"/>
        <v>107.00280112044818</v>
      </c>
      <c r="P298" s="101">
        <v>7470</v>
      </c>
      <c r="Q298" s="104">
        <f t="shared" si="182"/>
        <v>97.379741885021502</v>
      </c>
      <c r="R298" s="101">
        <v>47841</v>
      </c>
      <c r="S298" s="104">
        <f t="shared" si="183"/>
        <v>101.25079365079365</v>
      </c>
      <c r="T298" s="101">
        <v>34684</v>
      </c>
      <c r="U298" s="104">
        <f t="shared" si="184"/>
        <v>103.7790610693875</v>
      </c>
      <c r="V298" s="101">
        <v>68</v>
      </c>
      <c r="W298" s="104">
        <f t="shared" si="185"/>
        <v>106.25</v>
      </c>
      <c r="X298" s="101">
        <f t="shared" si="186"/>
        <v>-34616</v>
      </c>
      <c r="Y298" s="104">
        <f t="shared" si="187"/>
        <v>103.77432023263482</v>
      </c>
      <c r="Z298" s="101">
        <f t="shared" si="188"/>
        <v>13225</v>
      </c>
      <c r="AA298" s="111">
        <f t="shared" si="189"/>
        <v>95.191823220326782</v>
      </c>
      <c r="AB298" s="76"/>
    </row>
    <row r="299" spans="1:31" s="78" customFormat="1" ht="12" customHeight="1">
      <c r="A299" s="76"/>
      <c r="B299" s="36" t="s">
        <v>288</v>
      </c>
      <c r="C299" s="50" t="s">
        <v>289</v>
      </c>
      <c r="D299" s="88">
        <v>42951</v>
      </c>
      <c r="E299" s="104">
        <f t="shared" si="190"/>
        <v>107.11506808319618</v>
      </c>
      <c r="F299" s="101">
        <v>5770</v>
      </c>
      <c r="G299" s="104">
        <f t="shared" si="177"/>
        <v>115.19265322419645</v>
      </c>
      <c r="H299" s="102">
        <v>1096</v>
      </c>
      <c r="I299" s="104">
        <f t="shared" si="191"/>
        <v>105.7915057915058</v>
      </c>
      <c r="J299" s="101">
        <v>8091</v>
      </c>
      <c r="K299" s="104">
        <f t="shared" si="178"/>
        <v>99.8888888888889</v>
      </c>
      <c r="L299" s="101">
        <v>102</v>
      </c>
      <c r="M299" s="104">
        <f t="shared" si="179"/>
        <v>130.76923076923077</v>
      </c>
      <c r="N299" s="101">
        <f t="shared" ref="N299:N301" si="192">J299-P299</f>
        <v>445</v>
      </c>
      <c r="O299" s="104">
        <f t="shared" si="181"/>
        <v>112.94416243654824</v>
      </c>
      <c r="P299" s="101">
        <v>7646</v>
      </c>
      <c r="Q299" s="104">
        <f t="shared" si="182"/>
        <v>99.221385933039187</v>
      </c>
      <c r="R299" s="101">
        <v>51042</v>
      </c>
      <c r="S299" s="104">
        <f t="shared" si="183"/>
        <v>105.90065977841405</v>
      </c>
      <c r="T299" s="101">
        <v>37495</v>
      </c>
      <c r="U299" s="104">
        <f t="shared" si="184"/>
        <v>107.99873264588975</v>
      </c>
      <c r="V299" s="101">
        <v>67</v>
      </c>
      <c r="W299" s="104">
        <f t="shared" si="185"/>
        <v>101.51515151515152</v>
      </c>
      <c r="X299" s="101">
        <f t="shared" si="186"/>
        <v>-37428</v>
      </c>
      <c r="Y299" s="104">
        <f t="shared" si="187"/>
        <v>108.01108161145099</v>
      </c>
      <c r="Z299" s="101">
        <f t="shared" si="188"/>
        <v>13614</v>
      </c>
      <c r="AA299" s="111">
        <f t="shared" si="189"/>
        <v>100.50199320832718</v>
      </c>
      <c r="AB299" s="76"/>
    </row>
    <row r="300" spans="1:31" s="78" customFormat="1" ht="12" customHeight="1">
      <c r="A300" s="76"/>
      <c r="B300" s="36" t="s">
        <v>290</v>
      </c>
      <c r="C300" s="50" t="s">
        <v>291</v>
      </c>
      <c r="D300" s="88">
        <v>42063</v>
      </c>
      <c r="E300" s="104">
        <f t="shared" si="190"/>
        <v>103.42004327301338</v>
      </c>
      <c r="F300" s="101">
        <v>5591</v>
      </c>
      <c r="G300" s="104">
        <f t="shared" si="177"/>
        <v>110.40679304897314</v>
      </c>
      <c r="H300" s="102">
        <v>701</v>
      </c>
      <c r="I300" s="104">
        <f t="shared" si="191"/>
        <v>82.665094339622641</v>
      </c>
      <c r="J300" s="101">
        <v>7897</v>
      </c>
      <c r="K300" s="104">
        <f t="shared" si="178"/>
        <v>97.638476755687435</v>
      </c>
      <c r="L300" s="101">
        <v>51</v>
      </c>
      <c r="M300" s="104">
        <f t="shared" si="179"/>
        <v>127.49999999999999</v>
      </c>
      <c r="N300" s="101">
        <f t="shared" si="192"/>
        <v>405</v>
      </c>
      <c r="O300" s="104">
        <f t="shared" si="181"/>
        <v>112.5</v>
      </c>
      <c r="P300" s="101">
        <v>7492</v>
      </c>
      <c r="Q300" s="104">
        <f t="shared" si="182"/>
        <v>96.946169772256724</v>
      </c>
      <c r="R300" s="101">
        <v>49960</v>
      </c>
      <c r="S300" s="104">
        <f t="shared" si="183"/>
        <v>102.46103363412632</v>
      </c>
      <c r="T300" s="101">
        <v>36717</v>
      </c>
      <c r="U300" s="104">
        <f t="shared" si="184"/>
        <v>104.68438159320294</v>
      </c>
      <c r="V300" s="101">
        <v>72</v>
      </c>
      <c r="W300" s="104">
        <f t="shared" si="185"/>
        <v>114.28571428571428</v>
      </c>
      <c r="X300" s="101">
        <f t="shared" si="186"/>
        <v>-36645</v>
      </c>
      <c r="Y300" s="104">
        <f t="shared" si="187"/>
        <v>104.66710462426094</v>
      </c>
      <c r="Z300" s="101">
        <f t="shared" si="188"/>
        <v>13315</v>
      </c>
      <c r="AA300" s="111">
        <f t="shared" si="189"/>
        <v>96.84340679322132</v>
      </c>
      <c r="AB300" s="76"/>
    </row>
    <row r="301" spans="1:31" s="78" customFormat="1" ht="12" customHeight="1">
      <c r="A301" s="76"/>
      <c r="B301" s="36" t="s">
        <v>292</v>
      </c>
      <c r="C301" s="50" t="s">
        <v>8</v>
      </c>
      <c r="D301" s="88">
        <v>42774</v>
      </c>
      <c r="E301" s="104">
        <f t="shared" si="190"/>
        <v>102.6789572231024</v>
      </c>
      <c r="F301" s="101">
        <v>5950</v>
      </c>
      <c r="G301" s="104">
        <f t="shared" si="177"/>
        <v>115.39953452288596</v>
      </c>
      <c r="H301" s="102">
        <v>1409</v>
      </c>
      <c r="I301" s="104">
        <f t="shared" si="191"/>
        <v>96.374829001367985</v>
      </c>
      <c r="J301" s="101">
        <v>7882</v>
      </c>
      <c r="K301" s="104">
        <f t="shared" si="178"/>
        <v>98.771929824561397</v>
      </c>
      <c r="L301" s="101">
        <v>103</v>
      </c>
      <c r="M301" s="104">
        <f t="shared" si="179"/>
        <v>96.261682242990659</v>
      </c>
      <c r="N301" s="101">
        <f t="shared" si="192"/>
        <v>455</v>
      </c>
      <c r="O301" s="104">
        <f t="shared" si="181"/>
        <v>103.64464692482915</v>
      </c>
      <c r="P301" s="101">
        <v>7427</v>
      </c>
      <c r="Q301" s="104">
        <f t="shared" si="182"/>
        <v>98.488264155947491</v>
      </c>
      <c r="R301" s="101">
        <v>50656</v>
      </c>
      <c r="S301" s="104">
        <f t="shared" si="183"/>
        <v>102.05084814053748</v>
      </c>
      <c r="T301" s="101">
        <v>37243</v>
      </c>
      <c r="U301" s="104">
        <f t="shared" si="184"/>
        <v>104.61516853932584</v>
      </c>
      <c r="V301" s="101">
        <v>67</v>
      </c>
      <c r="W301" s="104">
        <f t="shared" si="185"/>
        <v>106.34920634920636</v>
      </c>
      <c r="X301" s="101">
        <f t="shared" si="186"/>
        <v>-37176</v>
      </c>
      <c r="Y301" s="104">
        <f t="shared" si="187"/>
        <v>104.61209443678419</v>
      </c>
      <c r="Z301" s="101">
        <f t="shared" si="188"/>
        <v>13480</v>
      </c>
      <c r="AA301" s="111">
        <f t="shared" si="189"/>
        <v>95.596057017232823</v>
      </c>
      <c r="AB301" s="76"/>
    </row>
    <row r="302" spans="1:31" s="78" customFormat="1" ht="12" customHeight="1">
      <c r="A302" s="76"/>
      <c r="B302" s="36" t="s">
        <v>293</v>
      </c>
      <c r="C302" s="50" t="s">
        <v>9</v>
      </c>
      <c r="D302" s="88">
        <v>41734</v>
      </c>
      <c r="E302" s="104">
        <f t="shared" si="190"/>
        <v>100.64631264168233</v>
      </c>
      <c r="F302" s="101">
        <v>6753</v>
      </c>
      <c r="G302" s="104">
        <f t="shared" si="177"/>
        <v>136.1491935483871</v>
      </c>
      <c r="H302" s="101">
        <v>1518</v>
      </c>
      <c r="I302" s="104">
        <f t="shared" si="191"/>
        <v>97.370109044259152</v>
      </c>
      <c r="J302" s="101">
        <v>8016</v>
      </c>
      <c r="K302" s="104">
        <f t="shared" si="178"/>
        <v>101.80340360680722</v>
      </c>
      <c r="L302" s="101">
        <v>101</v>
      </c>
      <c r="M302" s="104">
        <f t="shared" si="179"/>
        <v>80.158730158730165</v>
      </c>
      <c r="N302" s="101">
        <f>J302-P302</f>
        <v>493</v>
      </c>
      <c r="O302" s="104">
        <f t="shared" si="181"/>
        <v>109.07079646017699</v>
      </c>
      <c r="P302" s="101">
        <v>7523</v>
      </c>
      <c r="Q302" s="104">
        <f t="shared" si="182"/>
        <v>101.36081918620319</v>
      </c>
      <c r="R302" s="101">
        <v>49750</v>
      </c>
      <c r="S302" s="104">
        <f t="shared" si="183"/>
        <v>100.83096878800161</v>
      </c>
      <c r="T302" s="101">
        <v>35951</v>
      </c>
      <c r="U302" s="104">
        <f t="shared" si="184"/>
        <v>100.80190663115098</v>
      </c>
      <c r="V302" s="101">
        <v>76</v>
      </c>
      <c r="W302" s="104">
        <f t="shared" si="185"/>
        <v>113.43283582089552</v>
      </c>
      <c r="X302" s="101">
        <f t="shared" si="186"/>
        <v>-35875</v>
      </c>
      <c r="Y302" s="104">
        <f t="shared" si="187"/>
        <v>100.7781336030114</v>
      </c>
      <c r="Z302" s="101">
        <f t="shared" si="188"/>
        <v>13875</v>
      </c>
      <c r="AA302" s="111">
        <f t="shared" si="189"/>
        <v>100.96783583175666</v>
      </c>
      <c r="AB302" s="76"/>
    </row>
    <row r="303" spans="1:31" s="78" customFormat="1" ht="12" customHeight="1">
      <c r="A303" s="76"/>
      <c r="B303" s="36" t="s">
        <v>294</v>
      </c>
      <c r="C303" s="50" t="s">
        <v>10</v>
      </c>
      <c r="D303" s="88">
        <v>38067</v>
      </c>
      <c r="E303" s="104">
        <f t="shared" si="190"/>
        <v>99.272414332655302</v>
      </c>
      <c r="F303" s="101">
        <v>6166</v>
      </c>
      <c r="G303" s="104">
        <f t="shared" si="177"/>
        <v>117.98698813624186</v>
      </c>
      <c r="H303" s="102">
        <v>1464</v>
      </c>
      <c r="I303" s="104">
        <f t="shared" si="191"/>
        <v>94.941634241245126</v>
      </c>
      <c r="J303" s="101">
        <v>7609</v>
      </c>
      <c r="K303" s="104">
        <f t="shared" si="178"/>
        <v>101.68381665107577</v>
      </c>
      <c r="L303" s="101">
        <v>115</v>
      </c>
      <c r="M303" s="104">
        <f t="shared" si="179"/>
        <v>164.28571428571428</v>
      </c>
      <c r="N303" s="101">
        <f t="shared" ref="N303" si="193">J303-P303</f>
        <v>510</v>
      </c>
      <c r="O303" s="104">
        <f t="shared" si="181"/>
        <v>126.23762376237624</v>
      </c>
      <c r="P303" s="101">
        <v>7099</v>
      </c>
      <c r="Q303" s="104">
        <f t="shared" si="182"/>
        <v>100.28252578047747</v>
      </c>
      <c r="R303" s="101">
        <v>45676</v>
      </c>
      <c r="S303" s="104">
        <f t="shared" si="183"/>
        <v>99.66615025420586</v>
      </c>
      <c r="T303" s="101">
        <v>32372</v>
      </c>
      <c r="U303" s="104">
        <f t="shared" si="184"/>
        <v>99.824231397822942</v>
      </c>
      <c r="V303" s="101">
        <v>62</v>
      </c>
      <c r="W303" s="104">
        <f t="shared" si="185"/>
        <v>89.85507246376811</v>
      </c>
      <c r="X303" s="101">
        <f t="shared" si="186"/>
        <v>-32310</v>
      </c>
      <c r="Y303" s="104">
        <f t="shared" si="187"/>
        <v>99.845488257107533</v>
      </c>
      <c r="Z303" s="101">
        <f t="shared" si="188"/>
        <v>13366</v>
      </c>
      <c r="AA303" s="111">
        <f t="shared" si="189"/>
        <v>99.235281015665606</v>
      </c>
      <c r="AB303" s="76"/>
    </row>
    <row r="304" spans="1:31" s="78" customFormat="1" ht="12" customHeight="1">
      <c r="A304" s="76"/>
      <c r="B304" s="36" t="s">
        <v>295</v>
      </c>
      <c r="C304" s="50" t="s">
        <v>11</v>
      </c>
      <c r="D304" s="88">
        <v>36474</v>
      </c>
      <c r="E304" s="104">
        <f t="shared" si="190"/>
        <v>94.892941696802552</v>
      </c>
      <c r="F304" s="101">
        <v>5776</v>
      </c>
      <c r="G304" s="104">
        <f t="shared" si="177"/>
        <v>109.91436726926736</v>
      </c>
      <c r="H304" s="102">
        <v>1166</v>
      </c>
      <c r="I304" s="104">
        <f t="shared" si="191"/>
        <v>94.796747967479675</v>
      </c>
      <c r="J304" s="101">
        <v>7245</v>
      </c>
      <c r="K304" s="104">
        <f t="shared" si="178"/>
        <v>95.053791655733406</v>
      </c>
      <c r="L304" s="101">
        <v>153</v>
      </c>
      <c r="M304" s="104">
        <f t="shared" si="179"/>
        <v>70.183486238532112</v>
      </c>
      <c r="N304" s="101">
        <f>J304-P304</f>
        <v>507</v>
      </c>
      <c r="O304" s="104">
        <f t="shared" si="181"/>
        <v>113.93258426966293</v>
      </c>
      <c r="P304" s="101">
        <v>6738</v>
      </c>
      <c r="Q304" s="104">
        <f t="shared" si="182"/>
        <v>93.883238121777907</v>
      </c>
      <c r="R304" s="101">
        <v>43719</v>
      </c>
      <c r="S304" s="104">
        <f t="shared" si="183"/>
        <v>94.919559695173589</v>
      </c>
      <c r="T304" s="101">
        <v>31115</v>
      </c>
      <c r="U304" s="104">
        <f t="shared" si="184"/>
        <v>94.230769230769226</v>
      </c>
      <c r="V304" s="101">
        <v>74</v>
      </c>
      <c r="W304" s="104">
        <f t="shared" si="185"/>
        <v>105.71428571428572</v>
      </c>
      <c r="X304" s="101">
        <f t="shared" si="186"/>
        <v>-31041</v>
      </c>
      <c r="Y304" s="104">
        <f t="shared" si="187"/>
        <v>94.20637329286798</v>
      </c>
      <c r="Z304" s="101">
        <f t="shared" si="188"/>
        <v>12678</v>
      </c>
      <c r="AA304" s="111">
        <f t="shared" si="189"/>
        <v>96.712182470058735</v>
      </c>
      <c r="AB304" s="76"/>
    </row>
    <row r="305" spans="1:31" s="78" customFormat="1" ht="12" customHeight="1">
      <c r="A305" s="76"/>
      <c r="B305" s="36" t="s">
        <v>296</v>
      </c>
      <c r="C305" s="50" t="s">
        <v>297</v>
      </c>
      <c r="D305" s="101">
        <v>36026</v>
      </c>
      <c r="E305" s="104">
        <f t="shared" si="190"/>
        <v>91.122015378389321</v>
      </c>
      <c r="F305" s="101">
        <v>5460</v>
      </c>
      <c r="G305" s="104">
        <f t="shared" ref="G305:G316" si="194">F305/F293*100</f>
        <v>105.6910569105691</v>
      </c>
      <c r="H305" s="102">
        <v>955</v>
      </c>
      <c r="I305" s="104">
        <f t="shared" si="191"/>
        <v>105.4083885209713</v>
      </c>
      <c r="J305" s="101">
        <v>7758</v>
      </c>
      <c r="K305" s="104">
        <f t="shared" ref="K305:K316" si="195">J305/J293*100</f>
        <v>96.696996136108694</v>
      </c>
      <c r="L305" s="101">
        <v>214</v>
      </c>
      <c r="M305" s="104">
        <f t="shared" ref="M305:M316" si="196">L305/L293*100</f>
        <v>145.57823129251702</v>
      </c>
      <c r="N305" s="101">
        <f t="shared" ref="N305:N309" si="197">J305-P305</f>
        <v>509</v>
      </c>
      <c r="O305" s="104">
        <f t="shared" ref="O305:O316" si="198">N305/N293*100</f>
        <v>128.86075949367088</v>
      </c>
      <c r="P305" s="101">
        <v>7249</v>
      </c>
      <c r="Q305" s="104">
        <f t="shared" ref="Q305:Q316" si="199">P305/P293*100</f>
        <v>95.031463030938639</v>
      </c>
      <c r="R305" s="101">
        <v>43784</v>
      </c>
      <c r="S305" s="104">
        <f t="shared" ref="S305:S316" si="200">R305/R293*100</f>
        <v>92.062490800899937</v>
      </c>
      <c r="T305" s="101">
        <v>31237</v>
      </c>
      <c r="U305" s="104">
        <f t="shared" ref="U305:U316" si="201">T305/T293*100</f>
        <v>91.787141513869301</v>
      </c>
      <c r="V305" s="101">
        <v>65</v>
      </c>
      <c r="W305" s="104">
        <f t="shared" ref="W305:W316" si="202">V305/V293*100</f>
        <v>106.55737704918033</v>
      </c>
      <c r="X305" s="101">
        <f t="shared" ref="X305:X316" si="203">V305-T305</f>
        <v>-31172</v>
      </c>
      <c r="Y305" s="104">
        <f t="shared" ref="Y305:Y316" si="204">X305/X293*100</f>
        <v>91.760619351800059</v>
      </c>
      <c r="Z305" s="101">
        <f t="shared" ref="Z305:Z316" si="205">R305+X305</f>
        <v>12612</v>
      </c>
      <c r="AA305" s="111">
        <f t="shared" ref="AA305:AA316" si="206">Z305/Z293*100</f>
        <v>92.817191639682079</v>
      </c>
      <c r="AB305" s="76"/>
    </row>
    <row r="306" spans="1:31" s="78" customFormat="1" ht="12" customHeight="1">
      <c r="A306" s="76"/>
      <c r="B306" s="36" t="s">
        <v>298</v>
      </c>
      <c r="C306" s="50" t="s">
        <v>299</v>
      </c>
      <c r="D306" s="88">
        <v>33658</v>
      </c>
      <c r="E306" s="104">
        <f t="shared" si="190"/>
        <v>92.747313309451641</v>
      </c>
      <c r="F306" s="101">
        <v>3189</v>
      </c>
      <c r="G306" s="104">
        <f t="shared" si="194"/>
        <v>67.865503298574168</v>
      </c>
      <c r="H306" s="102">
        <v>1405</v>
      </c>
      <c r="I306" s="104">
        <f t="shared" si="191"/>
        <v>112.85140562248996</v>
      </c>
      <c r="J306" s="101">
        <v>7125</v>
      </c>
      <c r="K306" s="104">
        <f t="shared" si="195"/>
        <v>93.356918238993714</v>
      </c>
      <c r="L306" s="101">
        <v>180</v>
      </c>
      <c r="M306" s="104">
        <f t="shared" si="196"/>
        <v>75</v>
      </c>
      <c r="N306" s="101">
        <f t="shared" si="197"/>
        <v>495</v>
      </c>
      <c r="O306" s="104">
        <f t="shared" si="198"/>
        <v>118.42105263157893</v>
      </c>
      <c r="P306" s="101">
        <v>6630</v>
      </c>
      <c r="Q306" s="104">
        <f t="shared" si="199"/>
        <v>91.904629886332131</v>
      </c>
      <c r="R306" s="101">
        <v>40783</v>
      </c>
      <c r="S306" s="104">
        <f t="shared" si="200"/>
        <v>92.853239834251639</v>
      </c>
      <c r="T306" s="101">
        <v>28291</v>
      </c>
      <c r="U306" s="104">
        <f t="shared" si="201"/>
        <v>91.000032165717784</v>
      </c>
      <c r="V306" s="101">
        <v>63</v>
      </c>
      <c r="W306" s="104">
        <f t="shared" si="202"/>
        <v>118.86792452830188</v>
      </c>
      <c r="X306" s="101">
        <f t="shared" si="203"/>
        <v>-28228</v>
      </c>
      <c r="Y306" s="104">
        <f t="shared" si="204"/>
        <v>90.952442325041886</v>
      </c>
      <c r="Z306" s="101">
        <f t="shared" si="205"/>
        <v>12555</v>
      </c>
      <c r="AA306" s="111">
        <f t="shared" si="206"/>
        <v>97.431320813285737</v>
      </c>
      <c r="AB306" s="76"/>
    </row>
    <row r="307" spans="1:31" s="78" customFormat="1" ht="12" customHeight="1">
      <c r="A307" s="76"/>
      <c r="B307" s="36" t="s">
        <v>300</v>
      </c>
      <c r="C307" s="50" t="s">
        <v>301</v>
      </c>
      <c r="D307" s="88">
        <v>37550</v>
      </c>
      <c r="E307" s="104">
        <f t="shared" si="190"/>
        <v>93.689962324409294</v>
      </c>
      <c r="F307" s="172">
        <v>4696</v>
      </c>
      <c r="G307" s="104">
        <f t="shared" si="194"/>
        <v>84.354230285611635</v>
      </c>
      <c r="H307" s="172">
        <v>937</v>
      </c>
      <c r="I307" s="104">
        <f t="shared" si="191"/>
        <v>98.735511064278185</v>
      </c>
      <c r="J307" s="171">
        <v>8043</v>
      </c>
      <c r="K307" s="104">
        <f t="shared" si="195"/>
        <v>98.385321100917437</v>
      </c>
      <c r="L307" s="172">
        <v>247</v>
      </c>
      <c r="M307" s="104">
        <f t="shared" si="196"/>
        <v>123.50000000000001</v>
      </c>
      <c r="N307" s="101">
        <f t="shared" si="197"/>
        <v>565</v>
      </c>
      <c r="O307" s="104">
        <f t="shared" si="198"/>
        <v>123.63238512035011</v>
      </c>
      <c r="P307" s="171">
        <v>7478</v>
      </c>
      <c r="Q307" s="104">
        <f t="shared" si="199"/>
        <v>96.89038611039129</v>
      </c>
      <c r="R307" s="171">
        <v>45593</v>
      </c>
      <c r="S307" s="104">
        <f t="shared" si="200"/>
        <v>94.485431259584701</v>
      </c>
      <c r="T307" s="101">
        <v>32284</v>
      </c>
      <c r="U307" s="104">
        <f t="shared" si="201"/>
        <v>92.538768022472553</v>
      </c>
      <c r="V307" s="101">
        <v>72</v>
      </c>
      <c r="W307" s="104">
        <f t="shared" si="202"/>
        <v>109.09090909090908</v>
      </c>
      <c r="X307" s="101">
        <f t="shared" si="203"/>
        <v>-32212</v>
      </c>
      <c r="Y307" s="104">
        <f t="shared" si="204"/>
        <v>92.507394962809798</v>
      </c>
      <c r="Z307" s="101">
        <f t="shared" si="205"/>
        <v>13381</v>
      </c>
      <c r="AA307" s="111">
        <f t="shared" si="206"/>
        <v>99.612893620189098</v>
      </c>
      <c r="AB307" s="76"/>
    </row>
    <row r="308" spans="1:31" s="2" customFormat="1" ht="12" customHeight="1">
      <c r="A308" s="4"/>
      <c r="B308" s="35" t="s">
        <v>306</v>
      </c>
      <c r="C308" s="51" t="s">
        <v>307</v>
      </c>
      <c r="D308" s="84">
        <v>37425</v>
      </c>
      <c r="E308" s="109">
        <f t="shared" ref="E308:E319" si="207">D308/D296*100</f>
        <v>94.053931793621672</v>
      </c>
      <c r="F308" s="87">
        <v>4310</v>
      </c>
      <c r="G308" s="109">
        <f t="shared" si="194"/>
        <v>77.184813753581665</v>
      </c>
      <c r="H308" s="94">
        <v>1241</v>
      </c>
      <c r="I308" s="109">
        <f t="shared" si="191"/>
        <v>104.90278951817413</v>
      </c>
      <c r="J308" s="87">
        <v>7329</v>
      </c>
      <c r="K308" s="109">
        <f t="shared" si="195"/>
        <v>92.026619789050727</v>
      </c>
      <c r="L308" s="87">
        <v>170</v>
      </c>
      <c r="M308" s="109">
        <f t="shared" si="196"/>
        <v>94.444444444444443</v>
      </c>
      <c r="N308" s="87">
        <f t="shared" si="197"/>
        <v>401</v>
      </c>
      <c r="O308" s="109">
        <f t="shared" si="198"/>
        <v>88.716814159292028</v>
      </c>
      <c r="P308" s="87">
        <v>6928</v>
      </c>
      <c r="Q308" s="109">
        <f t="shared" si="199"/>
        <v>92.225772097976559</v>
      </c>
      <c r="R308" s="87">
        <v>44754</v>
      </c>
      <c r="S308" s="109">
        <f t="shared" si="200"/>
        <v>93.715841273165111</v>
      </c>
      <c r="T308" s="87">
        <v>32222</v>
      </c>
      <c r="U308" s="109">
        <f t="shared" si="201"/>
        <v>93.892417973075354</v>
      </c>
      <c r="V308" s="87">
        <v>75</v>
      </c>
      <c r="W308" s="109">
        <f t="shared" si="202"/>
        <v>113.63636363636364</v>
      </c>
      <c r="X308" s="87">
        <f t="shared" si="203"/>
        <v>-32147</v>
      </c>
      <c r="Y308" s="109">
        <f t="shared" si="204"/>
        <v>93.854373467242795</v>
      </c>
      <c r="Z308" s="87">
        <f t="shared" si="205"/>
        <v>12607</v>
      </c>
      <c r="AA308" s="110">
        <f t="shared" si="206"/>
        <v>93.364437532400203</v>
      </c>
      <c r="AB308" s="1"/>
      <c r="AC308" s="71"/>
      <c r="AE308" s="71"/>
    </row>
    <row r="309" spans="1:31" s="78" customFormat="1" ht="12" customHeight="1">
      <c r="A309" s="76"/>
      <c r="B309" s="36" t="s">
        <v>308</v>
      </c>
      <c r="C309" s="50" t="s">
        <v>309</v>
      </c>
      <c r="D309" s="88">
        <v>38555</v>
      </c>
      <c r="E309" s="104">
        <f t="shared" si="207"/>
        <v>95.681846382925912</v>
      </c>
      <c r="F309" s="101">
        <v>4196</v>
      </c>
      <c r="G309" s="104">
        <f t="shared" si="194"/>
        <v>79.923809523809524</v>
      </c>
      <c r="H309" s="102">
        <v>1453</v>
      </c>
      <c r="I309" s="104">
        <f t="shared" ref="I309:I320" si="208">H309/H297*100</f>
        <v>98.642226748133069</v>
      </c>
      <c r="J309" s="101">
        <v>7739</v>
      </c>
      <c r="K309" s="104">
        <f t="shared" si="195"/>
        <v>95.614035087719301</v>
      </c>
      <c r="L309" s="101">
        <v>221</v>
      </c>
      <c r="M309" s="104">
        <f t="shared" si="196"/>
        <v>170</v>
      </c>
      <c r="N309" s="101">
        <f t="shared" si="197"/>
        <v>476</v>
      </c>
      <c r="O309" s="104">
        <f t="shared" si="198"/>
        <v>116.09756097560975</v>
      </c>
      <c r="P309" s="101">
        <v>7263</v>
      </c>
      <c r="Q309" s="104">
        <f t="shared" si="199"/>
        <v>94.521082769390944</v>
      </c>
      <c r="R309" s="101">
        <v>46294</v>
      </c>
      <c r="S309" s="104">
        <f t="shared" si="200"/>
        <v>95.670503626857339</v>
      </c>
      <c r="T309" s="101">
        <v>32632</v>
      </c>
      <c r="U309" s="104">
        <f t="shared" si="201"/>
        <v>94.937740020947274</v>
      </c>
      <c r="V309" s="101">
        <v>73</v>
      </c>
      <c r="W309" s="104">
        <f t="shared" si="202"/>
        <v>107.35294117647058</v>
      </c>
      <c r="X309" s="101">
        <f t="shared" si="203"/>
        <v>-32559</v>
      </c>
      <c r="Y309" s="104">
        <f t="shared" si="204"/>
        <v>94.91312966417911</v>
      </c>
      <c r="Z309" s="101">
        <f t="shared" si="205"/>
        <v>13735</v>
      </c>
      <c r="AA309" s="111">
        <f t="shared" si="206"/>
        <v>97.515086971955981</v>
      </c>
      <c r="AB309" s="76"/>
    </row>
    <row r="310" spans="1:31" s="78" customFormat="1" ht="12" customHeight="1">
      <c r="A310" s="76"/>
      <c r="B310" s="36" t="s">
        <v>310</v>
      </c>
      <c r="C310" s="50" t="s">
        <v>5</v>
      </c>
      <c r="D310" s="88">
        <v>38412</v>
      </c>
      <c r="E310" s="104">
        <f t="shared" si="207"/>
        <v>96.056415514266419</v>
      </c>
      <c r="F310" s="101">
        <v>4079</v>
      </c>
      <c r="G310" s="104">
        <f t="shared" si="194"/>
        <v>80.232100708103857</v>
      </c>
      <c r="H310" s="102">
        <v>1510</v>
      </c>
      <c r="I310" s="104">
        <f t="shared" si="208"/>
        <v>97.545219638242898</v>
      </c>
      <c r="J310" s="101">
        <v>7442</v>
      </c>
      <c r="K310" s="104">
        <f t="shared" si="195"/>
        <v>94.778400407539479</v>
      </c>
      <c r="L310" s="101">
        <v>120</v>
      </c>
      <c r="M310" s="104">
        <f t="shared" si="196"/>
        <v>107.14285714285714</v>
      </c>
      <c r="N310" s="101">
        <f>J310-P310</f>
        <v>436</v>
      </c>
      <c r="O310" s="104">
        <f t="shared" si="198"/>
        <v>114.13612565445025</v>
      </c>
      <c r="P310" s="101">
        <v>7006</v>
      </c>
      <c r="Q310" s="104">
        <f t="shared" si="199"/>
        <v>93.78848728246318</v>
      </c>
      <c r="R310" s="101">
        <v>45854</v>
      </c>
      <c r="S310" s="104">
        <f t="shared" si="200"/>
        <v>95.846658723688876</v>
      </c>
      <c r="T310" s="101">
        <v>32612</v>
      </c>
      <c r="U310" s="104">
        <f t="shared" si="201"/>
        <v>94.026063891131358</v>
      </c>
      <c r="V310" s="101">
        <v>77</v>
      </c>
      <c r="W310" s="104">
        <f t="shared" si="202"/>
        <v>113.23529411764706</v>
      </c>
      <c r="X310" s="101">
        <f t="shared" si="203"/>
        <v>-32535</v>
      </c>
      <c r="Y310" s="104">
        <f t="shared" si="204"/>
        <v>93.988329096371629</v>
      </c>
      <c r="Z310" s="101">
        <f t="shared" si="205"/>
        <v>13319</v>
      </c>
      <c r="AA310" s="111">
        <f t="shared" si="206"/>
        <v>100.71077504725898</v>
      </c>
      <c r="AB310" s="76"/>
    </row>
    <row r="311" spans="1:31" s="78" customFormat="1" ht="12" customHeight="1">
      <c r="A311" s="76"/>
      <c r="B311" s="36" t="s">
        <v>311</v>
      </c>
      <c r="C311" s="50" t="s">
        <v>312</v>
      </c>
      <c r="D311" s="88">
        <v>40844</v>
      </c>
      <c r="E311" s="104">
        <f t="shared" si="207"/>
        <v>95.094409908966028</v>
      </c>
      <c r="F311" s="101">
        <v>4216</v>
      </c>
      <c r="G311" s="104">
        <f t="shared" si="194"/>
        <v>73.067590987868286</v>
      </c>
      <c r="H311" s="102">
        <v>1077</v>
      </c>
      <c r="I311" s="104">
        <f t="shared" si="208"/>
        <v>98.266423357664237</v>
      </c>
      <c r="J311" s="101">
        <v>7739</v>
      </c>
      <c r="K311" s="104">
        <f t="shared" si="195"/>
        <v>95.649487084414787</v>
      </c>
      <c r="L311" s="101">
        <v>158</v>
      </c>
      <c r="M311" s="104">
        <f t="shared" si="196"/>
        <v>154.90196078431373</v>
      </c>
      <c r="N311" s="101">
        <f t="shared" ref="N311:N313" si="209">J311-P311</f>
        <v>447</v>
      </c>
      <c r="O311" s="104">
        <f t="shared" si="198"/>
        <v>100.44943820224719</v>
      </c>
      <c r="P311" s="101">
        <v>7292</v>
      </c>
      <c r="Q311" s="104">
        <f t="shared" si="199"/>
        <v>95.370128171592995</v>
      </c>
      <c r="R311" s="101">
        <v>48583</v>
      </c>
      <c r="S311" s="104">
        <f t="shared" si="200"/>
        <v>95.182398808824104</v>
      </c>
      <c r="T311" s="101">
        <v>35326</v>
      </c>
      <c r="U311" s="104">
        <f t="shared" si="201"/>
        <v>94.215228697159631</v>
      </c>
      <c r="V311" s="101">
        <v>77</v>
      </c>
      <c r="W311" s="104">
        <f t="shared" si="202"/>
        <v>114.92537313432835</v>
      </c>
      <c r="X311" s="101">
        <f t="shared" si="203"/>
        <v>-35249</v>
      </c>
      <c r="Y311" s="104">
        <f t="shared" si="204"/>
        <v>94.178155391685365</v>
      </c>
      <c r="Z311" s="101">
        <f t="shared" si="205"/>
        <v>13334</v>
      </c>
      <c r="AA311" s="111">
        <f t="shared" si="206"/>
        <v>97.943293668282649</v>
      </c>
      <c r="AB311" s="76"/>
    </row>
    <row r="312" spans="1:31" s="78" customFormat="1" ht="12" customHeight="1">
      <c r="A312" s="76"/>
      <c r="B312" s="36" t="s">
        <v>313</v>
      </c>
      <c r="C312" s="50" t="s">
        <v>314</v>
      </c>
      <c r="D312" s="88">
        <v>39370</v>
      </c>
      <c r="E312" s="104">
        <f t="shared" si="207"/>
        <v>93.597698690060156</v>
      </c>
      <c r="F312" s="101">
        <v>3946</v>
      </c>
      <c r="G312" s="104">
        <f t="shared" si="194"/>
        <v>70.577714183509215</v>
      </c>
      <c r="H312" s="102">
        <v>696</v>
      </c>
      <c r="I312" s="104">
        <f t="shared" si="208"/>
        <v>99.286733238231093</v>
      </c>
      <c r="J312" s="101">
        <v>7774</v>
      </c>
      <c r="K312" s="104">
        <f t="shared" si="195"/>
        <v>98.442446498670378</v>
      </c>
      <c r="L312" s="101">
        <v>102</v>
      </c>
      <c r="M312" s="104">
        <f t="shared" si="196"/>
        <v>200</v>
      </c>
      <c r="N312" s="101">
        <f t="shared" si="209"/>
        <v>457</v>
      </c>
      <c r="O312" s="104">
        <f t="shared" si="198"/>
        <v>112.83950617283951</v>
      </c>
      <c r="P312" s="101">
        <v>7317</v>
      </c>
      <c r="Q312" s="104">
        <f t="shared" si="199"/>
        <v>97.664175120128135</v>
      </c>
      <c r="R312" s="101">
        <v>47144</v>
      </c>
      <c r="S312" s="104">
        <f t="shared" si="200"/>
        <v>94.36349079263411</v>
      </c>
      <c r="T312" s="101">
        <v>34544</v>
      </c>
      <c r="U312" s="104">
        <f t="shared" si="201"/>
        <v>94.081760492414958</v>
      </c>
      <c r="V312" s="101">
        <v>78</v>
      </c>
      <c r="W312" s="104">
        <f t="shared" si="202"/>
        <v>108.33333333333333</v>
      </c>
      <c r="X312" s="101">
        <f t="shared" si="203"/>
        <v>-34466</v>
      </c>
      <c r="Y312" s="104">
        <f t="shared" si="204"/>
        <v>94.053759039432393</v>
      </c>
      <c r="Z312" s="101">
        <f t="shared" si="205"/>
        <v>12678</v>
      </c>
      <c r="AA312" s="111">
        <f t="shared" si="206"/>
        <v>95.215921892602324</v>
      </c>
      <c r="AB312" s="76"/>
    </row>
    <row r="313" spans="1:31" s="78" customFormat="1" ht="12" customHeight="1">
      <c r="A313" s="76"/>
      <c r="B313" s="36" t="s">
        <v>315</v>
      </c>
      <c r="C313" s="50" t="s">
        <v>8</v>
      </c>
      <c r="D313" s="88">
        <v>40033</v>
      </c>
      <c r="E313" s="104">
        <f t="shared" si="207"/>
        <v>93.591901622480947</v>
      </c>
      <c r="F313" s="101">
        <v>4218</v>
      </c>
      <c r="G313" s="104">
        <f t="shared" si="194"/>
        <v>70.890756302521012</v>
      </c>
      <c r="H313" s="102">
        <v>1461</v>
      </c>
      <c r="I313" s="104">
        <f t="shared" si="208"/>
        <v>103.69056068133429</v>
      </c>
      <c r="J313" s="101">
        <v>7745</v>
      </c>
      <c r="K313" s="104">
        <f t="shared" si="195"/>
        <v>98.261862471453938</v>
      </c>
      <c r="L313" s="101">
        <v>101</v>
      </c>
      <c r="M313" s="104">
        <f t="shared" si="196"/>
        <v>98.05825242718447</v>
      </c>
      <c r="N313" s="101">
        <f t="shared" si="209"/>
        <v>508</v>
      </c>
      <c r="O313" s="104">
        <f t="shared" si="198"/>
        <v>111.64835164835165</v>
      </c>
      <c r="P313" s="101">
        <v>7237</v>
      </c>
      <c r="Q313" s="104">
        <f t="shared" si="199"/>
        <v>97.441766527534668</v>
      </c>
      <c r="R313" s="101">
        <v>47778</v>
      </c>
      <c r="S313" s="104">
        <f t="shared" si="200"/>
        <v>94.318540745420094</v>
      </c>
      <c r="T313" s="101">
        <v>34631</v>
      </c>
      <c r="U313" s="104">
        <f t="shared" si="201"/>
        <v>92.986601509008409</v>
      </c>
      <c r="V313" s="101">
        <v>81</v>
      </c>
      <c r="W313" s="104">
        <f t="shared" si="202"/>
        <v>120.89552238805969</v>
      </c>
      <c r="X313" s="101">
        <f t="shared" si="203"/>
        <v>-34550</v>
      </c>
      <c r="Y313" s="104">
        <f t="shared" si="204"/>
        <v>92.936302991177101</v>
      </c>
      <c r="Z313" s="101">
        <f t="shared" si="205"/>
        <v>13228</v>
      </c>
      <c r="AA313" s="111">
        <f t="shared" si="206"/>
        <v>98.130563798219583</v>
      </c>
      <c r="AB313" s="76"/>
    </row>
    <row r="314" spans="1:31" s="78" customFormat="1" ht="12" customHeight="1">
      <c r="A314" s="76"/>
      <c r="B314" s="36" t="s">
        <v>316</v>
      </c>
      <c r="C314" s="50" t="s">
        <v>9</v>
      </c>
      <c r="D314" s="88">
        <v>39869</v>
      </c>
      <c r="E314" s="104">
        <f t="shared" si="207"/>
        <v>95.531221545981694</v>
      </c>
      <c r="F314" s="101">
        <v>4176</v>
      </c>
      <c r="G314" s="104">
        <f t="shared" si="194"/>
        <v>61.839182585517548</v>
      </c>
      <c r="H314" s="101">
        <v>1523</v>
      </c>
      <c r="I314" s="104">
        <f t="shared" si="208"/>
        <v>100.32938076416337</v>
      </c>
      <c r="J314" s="101">
        <v>7624</v>
      </c>
      <c r="K314" s="104">
        <f t="shared" si="195"/>
        <v>95.109780439121764</v>
      </c>
      <c r="L314" s="101">
        <v>150</v>
      </c>
      <c r="M314" s="104">
        <f t="shared" si="196"/>
        <v>148.51485148514851</v>
      </c>
      <c r="N314" s="101">
        <f>J314-P314</f>
        <v>578</v>
      </c>
      <c r="O314" s="104">
        <f t="shared" si="198"/>
        <v>117.24137931034481</v>
      </c>
      <c r="P314" s="101">
        <v>7046</v>
      </c>
      <c r="Q314" s="104">
        <f t="shared" si="199"/>
        <v>93.65944437059683</v>
      </c>
      <c r="R314" s="101">
        <v>47493</v>
      </c>
      <c r="S314" s="104">
        <f t="shared" si="200"/>
        <v>95.463316582914572</v>
      </c>
      <c r="T314" s="101">
        <v>33914</v>
      </c>
      <c r="U314" s="104">
        <f t="shared" si="201"/>
        <v>94.333954549247593</v>
      </c>
      <c r="V314" s="101">
        <v>82</v>
      </c>
      <c r="W314" s="104">
        <f t="shared" si="202"/>
        <v>107.89473684210526</v>
      </c>
      <c r="X314" s="101">
        <f t="shared" si="203"/>
        <v>-33832</v>
      </c>
      <c r="Y314" s="104">
        <f t="shared" si="204"/>
        <v>94.305226480836239</v>
      </c>
      <c r="Z314" s="101">
        <f t="shared" si="205"/>
        <v>13661</v>
      </c>
      <c r="AA314" s="111">
        <f t="shared" si="206"/>
        <v>98.457657657657663</v>
      </c>
      <c r="AB314" s="76"/>
    </row>
    <row r="315" spans="1:31" s="78" customFormat="1" ht="12" customHeight="1">
      <c r="A315" s="76"/>
      <c r="B315" s="36" t="s">
        <v>317</v>
      </c>
      <c r="C315" s="50" t="s">
        <v>10</v>
      </c>
      <c r="D315" s="88">
        <v>37684</v>
      </c>
      <c r="E315" s="104">
        <f t="shared" si="207"/>
        <v>98.993879212966604</v>
      </c>
      <c r="F315" s="101">
        <v>4336</v>
      </c>
      <c r="G315" s="104">
        <f t="shared" si="194"/>
        <v>70.321115796302308</v>
      </c>
      <c r="H315" s="102">
        <v>1398</v>
      </c>
      <c r="I315" s="104">
        <f t="shared" si="208"/>
        <v>95.491803278688522</v>
      </c>
      <c r="J315" s="101">
        <v>7372</v>
      </c>
      <c r="K315" s="104">
        <f t="shared" si="195"/>
        <v>96.885267446444999</v>
      </c>
      <c r="L315" s="101">
        <v>271</v>
      </c>
      <c r="M315" s="104">
        <f t="shared" si="196"/>
        <v>235.6521739130435</v>
      </c>
      <c r="N315" s="101">
        <f t="shared" ref="N315" si="210">J315-P315</f>
        <v>608</v>
      </c>
      <c r="O315" s="104">
        <f t="shared" si="198"/>
        <v>119.21568627450981</v>
      </c>
      <c r="P315" s="101">
        <v>6764</v>
      </c>
      <c r="Q315" s="104">
        <f t="shared" si="199"/>
        <v>95.281025496548807</v>
      </c>
      <c r="R315" s="101">
        <v>45056</v>
      </c>
      <c r="S315" s="104">
        <f t="shared" si="200"/>
        <v>98.642613188545397</v>
      </c>
      <c r="T315" s="101">
        <v>32323</v>
      </c>
      <c r="U315" s="104">
        <f t="shared" si="201"/>
        <v>99.848634622513288</v>
      </c>
      <c r="V315" s="101">
        <v>71</v>
      </c>
      <c r="W315" s="104">
        <f t="shared" si="202"/>
        <v>114.51612903225808</v>
      </c>
      <c r="X315" s="101">
        <f t="shared" si="203"/>
        <v>-32252</v>
      </c>
      <c r="Y315" s="104">
        <f t="shared" si="204"/>
        <v>99.820489012689578</v>
      </c>
      <c r="Z315" s="101">
        <f t="shared" si="205"/>
        <v>12804</v>
      </c>
      <c r="AA315" s="111">
        <f t="shared" si="206"/>
        <v>95.795301511297325</v>
      </c>
      <c r="AB315" s="76"/>
    </row>
    <row r="316" spans="1:31" s="78" customFormat="1" ht="12" customHeight="1">
      <c r="A316" s="76"/>
      <c r="B316" s="36" t="s">
        <v>318</v>
      </c>
      <c r="C316" s="50" t="s">
        <v>11</v>
      </c>
      <c r="D316" s="88">
        <v>35773</v>
      </c>
      <c r="E316" s="104">
        <f t="shared" si="207"/>
        <v>98.078083018040246</v>
      </c>
      <c r="F316" s="101">
        <v>4109</v>
      </c>
      <c r="G316" s="104">
        <f t="shared" si="194"/>
        <v>71.13919667590028</v>
      </c>
      <c r="H316" s="102">
        <v>1131</v>
      </c>
      <c r="I316" s="104">
        <f t="shared" si="208"/>
        <v>96.99828473413379</v>
      </c>
      <c r="J316" s="101">
        <v>7189</v>
      </c>
      <c r="K316" s="104">
        <f t="shared" si="195"/>
        <v>99.227053140096615</v>
      </c>
      <c r="L316" s="101">
        <v>227</v>
      </c>
      <c r="M316" s="104">
        <f t="shared" si="196"/>
        <v>148.36601307189542</v>
      </c>
      <c r="N316" s="101">
        <f>J316-P316</f>
        <v>530</v>
      </c>
      <c r="O316" s="104">
        <f t="shared" si="198"/>
        <v>104.53648915187377</v>
      </c>
      <c r="P316" s="101">
        <v>6659</v>
      </c>
      <c r="Q316" s="104">
        <f t="shared" si="199"/>
        <v>98.827545265657463</v>
      </c>
      <c r="R316" s="101">
        <v>42962</v>
      </c>
      <c r="S316" s="104">
        <f t="shared" si="200"/>
        <v>98.268487385347342</v>
      </c>
      <c r="T316" s="101">
        <v>30721</v>
      </c>
      <c r="U316" s="104">
        <f t="shared" si="201"/>
        <v>98.733729712357388</v>
      </c>
      <c r="V316" s="101">
        <v>84</v>
      </c>
      <c r="W316" s="104">
        <f t="shared" si="202"/>
        <v>113.51351351351352</v>
      </c>
      <c r="X316" s="101">
        <f t="shared" si="203"/>
        <v>-30637</v>
      </c>
      <c r="Y316" s="104">
        <f t="shared" si="204"/>
        <v>98.698495538159207</v>
      </c>
      <c r="Z316" s="101">
        <f t="shared" si="205"/>
        <v>12325</v>
      </c>
      <c r="AA316" s="111">
        <f t="shared" si="206"/>
        <v>97.215649156018301</v>
      </c>
      <c r="AB316" s="76"/>
    </row>
    <row r="317" spans="1:31" s="78" customFormat="1" ht="12" customHeight="1">
      <c r="A317" s="76"/>
      <c r="B317" s="36" t="s">
        <v>319</v>
      </c>
      <c r="C317" s="50" t="s">
        <v>320</v>
      </c>
      <c r="D317" s="101">
        <v>35978</v>
      </c>
      <c r="E317" s="104">
        <f t="shared" si="207"/>
        <v>99.866762893465832</v>
      </c>
      <c r="F317" s="101">
        <v>4310</v>
      </c>
      <c r="G317" s="104">
        <f t="shared" ref="G317:G328" si="211">F317/F305*100</f>
        <v>78.937728937728934</v>
      </c>
      <c r="H317" s="102">
        <v>879</v>
      </c>
      <c r="I317" s="104">
        <f t="shared" si="208"/>
        <v>92.041884816753921</v>
      </c>
      <c r="J317" s="101">
        <v>7327</v>
      </c>
      <c r="K317" s="104">
        <f t="shared" ref="K317:K328" si="212">J317/J305*100</f>
        <v>94.444444444444443</v>
      </c>
      <c r="L317" s="101">
        <v>175</v>
      </c>
      <c r="M317" s="104">
        <f t="shared" ref="M317:M328" si="213">L317/L305*100</f>
        <v>81.775700934579447</v>
      </c>
      <c r="N317" s="101">
        <f t="shared" ref="N317:N321" si="214">J317-P317</f>
        <v>504</v>
      </c>
      <c r="O317" s="104">
        <f t="shared" ref="O317:O328" si="215">N317/N305*100</f>
        <v>99.017681728880163</v>
      </c>
      <c r="P317" s="101">
        <v>6823</v>
      </c>
      <c r="Q317" s="104">
        <f t="shared" ref="Q317:Q328" si="216">P317/P305*100</f>
        <v>94.12332735549731</v>
      </c>
      <c r="R317" s="101">
        <v>43305</v>
      </c>
      <c r="S317" s="104">
        <f t="shared" ref="S317:S328" si="217">R317/R305*100</f>
        <v>98.905993056824414</v>
      </c>
      <c r="T317" s="101">
        <v>31028</v>
      </c>
      <c r="U317" s="104">
        <f t="shared" ref="U317:U328" si="218">T317/T305*100</f>
        <v>99.330921663411971</v>
      </c>
      <c r="V317" s="101">
        <v>73</v>
      </c>
      <c r="W317" s="104">
        <f t="shared" ref="W317:W328" si="219">V317/V305*100</f>
        <v>112.30769230769231</v>
      </c>
      <c r="X317" s="101">
        <f t="shared" ref="X317:X328" si="220">V317-T317</f>
        <v>-30955</v>
      </c>
      <c r="Y317" s="104">
        <f t="shared" ref="Y317:Y328" si="221">X317/X305*100</f>
        <v>99.303862440651869</v>
      </c>
      <c r="Z317" s="101">
        <f t="shared" ref="Z317:Z328" si="222">R317+X317</f>
        <v>12350</v>
      </c>
      <c r="AA317" s="111">
        <f t="shared" ref="AA317:AA328" si="223">Z317/Z305*100</f>
        <v>97.922613384078659</v>
      </c>
      <c r="AB317" s="76"/>
    </row>
    <row r="318" spans="1:31" s="78" customFormat="1" ht="12" customHeight="1">
      <c r="A318" s="76"/>
      <c r="B318" s="36" t="s">
        <v>321</v>
      </c>
      <c r="C318" s="50" t="s">
        <v>322</v>
      </c>
      <c r="D318" s="88">
        <v>34869</v>
      </c>
      <c r="E318" s="104">
        <f t="shared" si="207"/>
        <v>103.59795590944204</v>
      </c>
      <c r="F318" s="101">
        <v>4027</v>
      </c>
      <c r="G318" s="104">
        <f t="shared" si="211"/>
        <v>126.27783004076514</v>
      </c>
      <c r="H318" s="102">
        <v>1332</v>
      </c>
      <c r="I318" s="104">
        <f t="shared" si="208"/>
        <v>94.804270462633454</v>
      </c>
      <c r="J318" s="101">
        <v>7072</v>
      </c>
      <c r="K318" s="104">
        <f t="shared" si="212"/>
        <v>99.256140350877203</v>
      </c>
      <c r="L318" s="101">
        <v>213</v>
      </c>
      <c r="M318" s="104">
        <f t="shared" si="213"/>
        <v>118.33333333333333</v>
      </c>
      <c r="N318" s="101">
        <f t="shared" si="214"/>
        <v>452</v>
      </c>
      <c r="O318" s="104">
        <f t="shared" si="215"/>
        <v>91.313131313131308</v>
      </c>
      <c r="P318" s="101">
        <v>6620</v>
      </c>
      <c r="Q318" s="104">
        <f t="shared" si="216"/>
        <v>99.849170437405732</v>
      </c>
      <c r="R318" s="101">
        <v>41941</v>
      </c>
      <c r="S318" s="104">
        <f t="shared" si="217"/>
        <v>102.83941838511143</v>
      </c>
      <c r="T318" s="101">
        <v>30053</v>
      </c>
      <c r="U318" s="104">
        <f t="shared" si="218"/>
        <v>106.2281290869888</v>
      </c>
      <c r="V318" s="101">
        <v>74</v>
      </c>
      <c r="W318" s="104">
        <f t="shared" si="219"/>
        <v>117.46031746031747</v>
      </c>
      <c r="X318" s="101">
        <f t="shared" si="220"/>
        <v>-29979</v>
      </c>
      <c r="Y318" s="104">
        <f t="shared" si="221"/>
        <v>106.20306079070427</v>
      </c>
      <c r="Z318" s="101">
        <f t="shared" si="222"/>
        <v>11962</v>
      </c>
      <c r="AA318" s="111">
        <f t="shared" si="223"/>
        <v>95.276782158502598</v>
      </c>
      <c r="AB318" s="76"/>
    </row>
    <row r="319" spans="1:31" s="78" customFormat="1" ht="12" customHeight="1">
      <c r="A319" s="76"/>
      <c r="B319" s="37" t="s">
        <v>323</v>
      </c>
      <c r="C319" s="52" t="s">
        <v>324</v>
      </c>
      <c r="D319" s="89">
        <v>36899</v>
      </c>
      <c r="E319" s="112">
        <f t="shared" si="207"/>
        <v>98.266311584553918</v>
      </c>
      <c r="F319" s="98">
        <v>4350</v>
      </c>
      <c r="G319" s="112">
        <f t="shared" si="211"/>
        <v>92.632027257240196</v>
      </c>
      <c r="H319" s="98">
        <v>869</v>
      </c>
      <c r="I319" s="112">
        <f t="shared" si="208"/>
        <v>92.742796157950906</v>
      </c>
      <c r="J319" s="96">
        <v>7428</v>
      </c>
      <c r="K319" s="112">
        <f t="shared" si="212"/>
        <v>92.353599403207753</v>
      </c>
      <c r="L319" s="98">
        <v>227</v>
      </c>
      <c r="M319" s="112">
        <f t="shared" si="213"/>
        <v>91.902834008097173</v>
      </c>
      <c r="N319" s="103">
        <f t="shared" si="214"/>
        <v>524</v>
      </c>
      <c r="O319" s="112">
        <f t="shared" si="215"/>
        <v>92.743362831858406</v>
      </c>
      <c r="P319" s="96">
        <v>6904</v>
      </c>
      <c r="Q319" s="112">
        <f t="shared" si="216"/>
        <v>92.324150842471255</v>
      </c>
      <c r="R319" s="96">
        <v>44327</v>
      </c>
      <c r="S319" s="112">
        <f t="shared" si="217"/>
        <v>97.223257956265215</v>
      </c>
      <c r="T319" s="103">
        <v>32096</v>
      </c>
      <c r="U319" s="112">
        <f t="shared" si="218"/>
        <v>99.417668194771409</v>
      </c>
      <c r="V319" s="103">
        <v>79</v>
      </c>
      <c r="W319" s="112">
        <f t="shared" si="219"/>
        <v>109.72222222222223</v>
      </c>
      <c r="X319" s="103">
        <f t="shared" si="220"/>
        <v>-32017</v>
      </c>
      <c r="Y319" s="112">
        <f t="shared" si="221"/>
        <v>99.394635539550478</v>
      </c>
      <c r="Z319" s="103">
        <f t="shared" si="222"/>
        <v>12310</v>
      </c>
      <c r="AA319" s="113">
        <f t="shared" si="223"/>
        <v>91.996113892833122</v>
      </c>
      <c r="AB319" s="76"/>
    </row>
    <row r="320" spans="1:31" s="2" customFormat="1" ht="12" customHeight="1">
      <c r="A320" s="4"/>
      <c r="B320" s="36" t="s">
        <v>328</v>
      </c>
      <c r="C320" s="50" t="s">
        <v>329</v>
      </c>
      <c r="D320" s="82">
        <v>37148</v>
      </c>
      <c r="E320" s="105">
        <f t="shared" ref="E320:E331" si="224">D320/D308*100</f>
        <v>99.259853039412164</v>
      </c>
      <c r="F320" s="85">
        <v>4393</v>
      </c>
      <c r="G320" s="105">
        <f t="shared" si="211"/>
        <v>101.92575406032482</v>
      </c>
      <c r="H320" s="92">
        <v>1179</v>
      </c>
      <c r="I320" s="105">
        <f t="shared" si="208"/>
        <v>95.004029008863824</v>
      </c>
      <c r="J320" s="85">
        <v>7240</v>
      </c>
      <c r="K320" s="105">
        <f t="shared" si="212"/>
        <v>98.785646063583016</v>
      </c>
      <c r="L320" s="85">
        <v>199</v>
      </c>
      <c r="M320" s="105">
        <f t="shared" si="213"/>
        <v>117.05882352941177</v>
      </c>
      <c r="N320" s="85">
        <f t="shared" si="214"/>
        <v>509</v>
      </c>
      <c r="O320" s="105">
        <f t="shared" si="215"/>
        <v>126.93266832917706</v>
      </c>
      <c r="P320" s="85">
        <v>6731</v>
      </c>
      <c r="Q320" s="105">
        <f t="shared" si="216"/>
        <v>97.156466512702082</v>
      </c>
      <c r="R320" s="85">
        <v>44388</v>
      </c>
      <c r="S320" s="104">
        <f>R320/R308*100</f>
        <v>99.18219600482638</v>
      </c>
      <c r="T320" s="85">
        <v>31981</v>
      </c>
      <c r="U320" s="105">
        <f t="shared" si="218"/>
        <v>99.252063807336597</v>
      </c>
      <c r="V320" s="85">
        <v>53</v>
      </c>
      <c r="W320" s="105">
        <f t="shared" si="219"/>
        <v>70.666666666666671</v>
      </c>
      <c r="X320" s="85">
        <f t="shared" si="220"/>
        <v>-31928</v>
      </c>
      <c r="Y320" s="105">
        <f t="shared" si="221"/>
        <v>99.318754471645875</v>
      </c>
      <c r="Z320" s="85">
        <f t="shared" si="222"/>
        <v>12460</v>
      </c>
      <c r="AA320" s="106">
        <f t="shared" si="223"/>
        <v>98.833981121599109</v>
      </c>
      <c r="AB320" s="1"/>
      <c r="AC320" s="71"/>
      <c r="AE320" s="71"/>
    </row>
    <row r="321" spans="1:31" s="78" customFormat="1" ht="12" customHeight="1">
      <c r="A321" s="76"/>
      <c r="B321" s="36" t="s">
        <v>330</v>
      </c>
      <c r="C321" s="50" t="s">
        <v>331</v>
      </c>
      <c r="D321" s="88">
        <v>37661</v>
      </c>
      <c r="E321" s="104">
        <f t="shared" si="224"/>
        <v>97.681234599922178</v>
      </c>
      <c r="F321" s="101">
        <v>4014</v>
      </c>
      <c r="G321" s="104">
        <f t="shared" si="211"/>
        <v>95.662535748331749</v>
      </c>
      <c r="H321" s="102">
        <v>1435</v>
      </c>
      <c r="I321" s="104">
        <f t="shared" ref="I321:I331" si="225">H321/H309*100</f>
        <v>98.7611837577426</v>
      </c>
      <c r="J321" s="101">
        <v>7537</v>
      </c>
      <c r="K321" s="104">
        <f t="shared" si="212"/>
        <v>97.389843649050263</v>
      </c>
      <c r="L321" s="101">
        <v>297</v>
      </c>
      <c r="M321" s="104">
        <f t="shared" si="213"/>
        <v>134.38914027149323</v>
      </c>
      <c r="N321" s="101">
        <f t="shared" si="214"/>
        <v>603</v>
      </c>
      <c r="O321" s="104">
        <f t="shared" si="215"/>
        <v>126.68067226890756</v>
      </c>
      <c r="P321" s="101">
        <v>6934</v>
      </c>
      <c r="Q321" s="104">
        <f t="shared" si="216"/>
        <v>95.470191380972054</v>
      </c>
      <c r="R321" s="101">
        <v>45198</v>
      </c>
      <c r="S321" s="104">
        <f t="shared" si="217"/>
        <v>97.63252257311963</v>
      </c>
      <c r="T321" s="101">
        <v>32565</v>
      </c>
      <c r="U321" s="104">
        <f t="shared" si="218"/>
        <v>99.794680068644269</v>
      </c>
      <c r="V321" s="101">
        <v>51</v>
      </c>
      <c r="W321" s="104">
        <f t="shared" si="219"/>
        <v>69.863013698630141</v>
      </c>
      <c r="X321" s="101">
        <f t="shared" si="220"/>
        <v>-32514</v>
      </c>
      <c r="Y321" s="104">
        <f t="shared" si="221"/>
        <v>99.861789366995296</v>
      </c>
      <c r="Z321" s="101">
        <f t="shared" si="222"/>
        <v>12684</v>
      </c>
      <c r="AA321" s="111">
        <f t="shared" si="223"/>
        <v>92.348016017473611</v>
      </c>
      <c r="AB321" s="76"/>
    </row>
    <row r="322" spans="1:31" s="78" customFormat="1" ht="12" customHeight="1">
      <c r="A322" s="76"/>
      <c r="B322" s="36" t="s">
        <v>332</v>
      </c>
      <c r="C322" s="50" t="s">
        <v>5</v>
      </c>
      <c r="D322" s="88">
        <v>37198</v>
      </c>
      <c r="E322" s="104">
        <f t="shared" si="224"/>
        <v>96.839529313756117</v>
      </c>
      <c r="F322" s="101">
        <v>4148</v>
      </c>
      <c r="G322" s="104">
        <f t="shared" si="211"/>
        <v>101.69159107624417</v>
      </c>
      <c r="H322" s="102">
        <v>1503</v>
      </c>
      <c r="I322" s="104">
        <f t="shared" si="225"/>
        <v>99.536423841059602</v>
      </c>
      <c r="J322" s="101">
        <v>7183</v>
      </c>
      <c r="K322" s="104">
        <f t="shared" si="212"/>
        <v>96.519752754635846</v>
      </c>
      <c r="L322" s="101">
        <v>195</v>
      </c>
      <c r="M322" s="104">
        <f t="shared" si="213"/>
        <v>162.5</v>
      </c>
      <c r="N322" s="101">
        <f>J322-P322</f>
        <v>454</v>
      </c>
      <c r="O322" s="104">
        <f t="shared" si="215"/>
        <v>104.12844036697248</v>
      </c>
      <c r="P322" s="101">
        <v>6729</v>
      </c>
      <c r="Q322" s="104">
        <f t="shared" si="216"/>
        <v>96.046246074793032</v>
      </c>
      <c r="R322" s="101">
        <v>44381</v>
      </c>
      <c r="S322" s="104">
        <f t="shared" si="217"/>
        <v>96.787630304880707</v>
      </c>
      <c r="T322" s="101">
        <v>32220</v>
      </c>
      <c r="U322" s="104">
        <f t="shared" si="218"/>
        <v>98.79798847050165</v>
      </c>
      <c r="V322" s="101">
        <v>49</v>
      </c>
      <c r="W322" s="104">
        <f t="shared" si="219"/>
        <v>63.636363636363633</v>
      </c>
      <c r="X322" s="101">
        <f t="shared" si="220"/>
        <v>-32171</v>
      </c>
      <c r="Y322" s="104">
        <f t="shared" si="221"/>
        <v>98.881204856308585</v>
      </c>
      <c r="Z322" s="101">
        <f t="shared" si="222"/>
        <v>12210</v>
      </c>
      <c r="AA322" s="111">
        <f t="shared" si="223"/>
        <v>91.67354906524514</v>
      </c>
      <c r="AB322" s="76"/>
    </row>
    <row r="323" spans="1:31" s="78" customFormat="1" ht="12" customHeight="1">
      <c r="A323" s="76"/>
      <c r="B323" s="36" t="s">
        <v>333</v>
      </c>
      <c r="C323" s="50" t="s">
        <v>334</v>
      </c>
      <c r="D323" s="88">
        <v>38973</v>
      </c>
      <c r="E323" s="104">
        <f t="shared" si="224"/>
        <v>95.419155812359222</v>
      </c>
      <c r="F323" s="101">
        <v>4219</v>
      </c>
      <c r="G323" s="104">
        <f t="shared" si="211"/>
        <v>100.07115749525617</v>
      </c>
      <c r="H323" s="102">
        <v>1137</v>
      </c>
      <c r="I323" s="104">
        <f t="shared" si="225"/>
        <v>105.57103064066852</v>
      </c>
      <c r="J323" s="101">
        <v>7252</v>
      </c>
      <c r="K323" s="104">
        <f t="shared" si="212"/>
        <v>93.70719731231425</v>
      </c>
      <c r="L323" s="101">
        <v>133</v>
      </c>
      <c r="M323" s="104">
        <f t="shared" si="213"/>
        <v>84.177215189873422</v>
      </c>
      <c r="N323" s="101">
        <f t="shared" ref="N323:N325" si="226">J323-P323</f>
        <v>504</v>
      </c>
      <c r="O323" s="104">
        <f t="shared" si="215"/>
        <v>112.75167785234899</v>
      </c>
      <c r="P323" s="101">
        <v>6748</v>
      </c>
      <c r="Q323" s="104">
        <f t="shared" si="216"/>
        <v>92.53976961053209</v>
      </c>
      <c r="R323" s="101">
        <v>46225</v>
      </c>
      <c r="S323" s="104">
        <f t="shared" si="217"/>
        <v>95.14645040446247</v>
      </c>
      <c r="T323" s="101">
        <v>33695</v>
      </c>
      <c r="U323" s="104">
        <f t="shared" si="218"/>
        <v>95.383004019702199</v>
      </c>
      <c r="V323" s="101">
        <v>53</v>
      </c>
      <c r="W323" s="104">
        <f t="shared" si="219"/>
        <v>68.831168831168839</v>
      </c>
      <c r="X323" s="101">
        <f t="shared" si="220"/>
        <v>-33642</v>
      </c>
      <c r="Y323" s="104">
        <f t="shared" si="221"/>
        <v>95.441005418593434</v>
      </c>
      <c r="Z323" s="101">
        <f t="shared" si="222"/>
        <v>12583</v>
      </c>
      <c r="AA323" s="111">
        <f t="shared" si="223"/>
        <v>94.367781610919451</v>
      </c>
      <c r="AB323" s="76"/>
    </row>
    <row r="324" spans="1:31" s="78" customFormat="1" ht="12" customHeight="1">
      <c r="A324" s="76"/>
      <c r="B324" s="36" t="s">
        <v>335</v>
      </c>
      <c r="C324" s="50" t="s">
        <v>336</v>
      </c>
      <c r="D324" s="88">
        <v>38819</v>
      </c>
      <c r="E324" s="104">
        <f t="shared" si="224"/>
        <v>98.600457200914406</v>
      </c>
      <c r="F324" s="101">
        <v>4153</v>
      </c>
      <c r="G324" s="104">
        <f t="shared" si="211"/>
        <v>105.24581855043083</v>
      </c>
      <c r="H324" s="102">
        <v>479</v>
      </c>
      <c r="I324" s="104">
        <f t="shared" si="225"/>
        <v>68.821839080459768</v>
      </c>
      <c r="J324" s="101">
        <v>7363</v>
      </c>
      <c r="K324" s="104">
        <f t="shared" si="212"/>
        <v>94.713146385387191</v>
      </c>
      <c r="L324" s="101">
        <v>169</v>
      </c>
      <c r="M324" s="104">
        <f t="shared" si="213"/>
        <v>165.68627450980392</v>
      </c>
      <c r="N324" s="101">
        <f t="shared" si="226"/>
        <v>517</v>
      </c>
      <c r="O324" s="104">
        <f t="shared" si="215"/>
        <v>113.12910284463895</v>
      </c>
      <c r="P324" s="101">
        <v>6846</v>
      </c>
      <c r="Q324" s="104">
        <f t="shared" si="216"/>
        <v>93.562935629356289</v>
      </c>
      <c r="R324" s="101">
        <v>46182</v>
      </c>
      <c r="S324" s="104">
        <f t="shared" si="217"/>
        <v>97.959443407432545</v>
      </c>
      <c r="T324" s="101">
        <v>34144</v>
      </c>
      <c r="U324" s="104">
        <f t="shared" si="218"/>
        <v>98.842056507642425</v>
      </c>
      <c r="V324" s="101">
        <v>55</v>
      </c>
      <c r="W324" s="104">
        <f t="shared" si="219"/>
        <v>70.512820512820511</v>
      </c>
      <c r="X324" s="101">
        <f t="shared" si="220"/>
        <v>-34089</v>
      </c>
      <c r="Y324" s="104">
        <f t="shared" si="221"/>
        <v>98.906168397841355</v>
      </c>
      <c r="Z324" s="101">
        <f t="shared" si="222"/>
        <v>12093</v>
      </c>
      <c r="AA324" s="111">
        <f t="shared" si="223"/>
        <v>95.385707524846183</v>
      </c>
      <c r="AB324" s="76"/>
    </row>
    <row r="325" spans="1:31" s="78" customFormat="1" ht="12" customHeight="1">
      <c r="A325" s="76"/>
      <c r="B325" s="36" t="s">
        <v>337</v>
      </c>
      <c r="C325" s="50" t="s">
        <v>8</v>
      </c>
      <c r="D325" s="88">
        <v>40194</v>
      </c>
      <c r="E325" s="104">
        <f t="shared" si="224"/>
        <v>100.40216821122574</v>
      </c>
      <c r="F325" s="101">
        <v>4662</v>
      </c>
      <c r="G325" s="104">
        <f t="shared" si="211"/>
        <v>110.5263157894737</v>
      </c>
      <c r="H325" s="102">
        <v>1403</v>
      </c>
      <c r="I325" s="104">
        <f t="shared" si="225"/>
        <v>96.030116358658461</v>
      </c>
      <c r="J325" s="101">
        <v>7013</v>
      </c>
      <c r="K325" s="104">
        <f t="shared" si="212"/>
        <v>90.548741123305348</v>
      </c>
      <c r="L325" s="101">
        <v>108</v>
      </c>
      <c r="M325" s="104">
        <f t="shared" si="213"/>
        <v>106.93069306930694</v>
      </c>
      <c r="N325" s="101">
        <f t="shared" si="226"/>
        <v>514</v>
      </c>
      <c r="O325" s="104">
        <f t="shared" si="215"/>
        <v>101.18110236220473</v>
      </c>
      <c r="P325" s="101">
        <v>6499</v>
      </c>
      <c r="Q325" s="104">
        <f t="shared" si="216"/>
        <v>89.802404311178663</v>
      </c>
      <c r="R325" s="101">
        <v>47207</v>
      </c>
      <c r="S325" s="104">
        <f t="shared" si="217"/>
        <v>98.804889279584756</v>
      </c>
      <c r="T325" s="101">
        <v>34458</v>
      </c>
      <c r="U325" s="104">
        <f t="shared" si="218"/>
        <v>99.500447575871334</v>
      </c>
      <c r="V325" s="101">
        <v>53</v>
      </c>
      <c r="W325" s="104">
        <f t="shared" si="219"/>
        <v>65.432098765432102</v>
      </c>
      <c r="X325" s="101">
        <f t="shared" si="220"/>
        <v>-34405</v>
      </c>
      <c r="Y325" s="104">
        <f t="shared" si="221"/>
        <v>99.580318379160644</v>
      </c>
      <c r="Z325" s="101">
        <f t="shared" si="222"/>
        <v>12802</v>
      </c>
      <c r="AA325" s="111">
        <f t="shared" si="223"/>
        <v>96.779558512246737</v>
      </c>
      <c r="AB325" s="76"/>
    </row>
    <row r="326" spans="1:31" s="78" customFormat="1" ht="12" customHeight="1">
      <c r="A326" s="76"/>
      <c r="B326" s="36" t="s">
        <v>338</v>
      </c>
      <c r="C326" s="50" t="s">
        <v>9</v>
      </c>
      <c r="D326" s="88">
        <v>40437</v>
      </c>
      <c r="E326" s="104">
        <f t="shared" si="224"/>
        <v>101.4246657804309</v>
      </c>
      <c r="F326" s="101">
        <v>4248</v>
      </c>
      <c r="G326" s="104">
        <f t="shared" si="211"/>
        <v>101.72413793103448</v>
      </c>
      <c r="H326" s="101">
        <v>1502</v>
      </c>
      <c r="I326" s="104">
        <f t="shared" si="225"/>
        <v>98.621142481943536</v>
      </c>
      <c r="J326" s="101">
        <v>7305</v>
      </c>
      <c r="K326" s="104">
        <f t="shared" si="212"/>
        <v>95.815844700944382</v>
      </c>
      <c r="L326" s="101">
        <v>197</v>
      </c>
      <c r="M326" s="104">
        <f t="shared" si="213"/>
        <v>131.33333333333331</v>
      </c>
      <c r="N326" s="101">
        <f>J326-P326</f>
        <v>591</v>
      </c>
      <c r="O326" s="104">
        <f t="shared" si="215"/>
        <v>102.24913494809688</v>
      </c>
      <c r="P326" s="101">
        <v>6714</v>
      </c>
      <c r="Q326" s="104">
        <f t="shared" si="216"/>
        <v>95.28810672722112</v>
      </c>
      <c r="R326" s="101">
        <v>47742</v>
      </c>
      <c r="S326" s="104">
        <f t="shared" si="217"/>
        <v>100.52428778977955</v>
      </c>
      <c r="T326" s="101">
        <v>35142</v>
      </c>
      <c r="U326" s="104">
        <f t="shared" si="218"/>
        <v>103.62092351241374</v>
      </c>
      <c r="V326" s="101">
        <v>53</v>
      </c>
      <c r="W326" s="104">
        <f t="shared" si="219"/>
        <v>64.634146341463421</v>
      </c>
      <c r="X326" s="101">
        <f t="shared" si="220"/>
        <v>-35089</v>
      </c>
      <c r="Y326" s="104">
        <f t="shared" si="221"/>
        <v>103.71541735634902</v>
      </c>
      <c r="Z326" s="101">
        <f t="shared" si="222"/>
        <v>12653</v>
      </c>
      <c r="AA326" s="111">
        <f t="shared" si="223"/>
        <v>92.621330795695783</v>
      </c>
      <c r="AB326" s="76"/>
    </row>
    <row r="327" spans="1:31" s="78" customFormat="1" ht="12" customHeight="1">
      <c r="A327" s="76"/>
      <c r="B327" s="36" t="s">
        <v>339</v>
      </c>
      <c r="C327" s="50" t="s">
        <v>10</v>
      </c>
      <c r="D327" s="88">
        <v>39191</v>
      </c>
      <c r="E327" s="104">
        <f t="shared" si="224"/>
        <v>103.99904468740048</v>
      </c>
      <c r="F327" s="101">
        <v>4574</v>
      </c>
      <c r="G327" s="104">
        <f t="shared" si="211"/>
        <v>105.4889298892989</v>
      </c>
      <c r="H327" s="102">
        <v>1481</v>
      </c>
      <c r="I327" s="104">
        <f t="shared" si="225"/>
        <v>105.93705293276108</v>
      </c>
      <c r="J327" s="101">
        <v>6997</v>
      </c>
      <c r="K327" s="104">
        <f t="shared" si="212"/>
        <v>94.91318502441672</v>
      </c>
      <c r="L327" s="101">
        <v>196</v>
      </c>
      <c r="M327" s="104">
        <f t="shared" si="213"/>
        <v>72.32472324723247</v>
      </c>
      <c r="N327" s="101">
        <f t="shared" ref="N327" si="227">J327-P327</f>
        <v>610</v>
      </c>
      <c r="O327" s="104">
        <f t="shared" si="215"/>
        <v>100.32894736842107</v>
      </c>
      <c r="P327" s="101">
        <v>6387</v>
      </c>
      <c r="Q327" s="104">
        <f t="shared" si="216"/>
        <v>94.426374926079248</v>
      </c>
      <c r="R327" s="101">
        <v>46188</v>
      </c>
      <c r="S327" s="104">
        <f t="shared" si="217"/>
        <v>102.51242897727273</v>
      </c>
      <c r="T327" s="101">
        <v>33767</v>
      </c>
      <c r="U327" s="104">
        <f t="shared" si="218"/>
        <v>104.4674071094886</v>
      </c>
      <c r="V327" s="101">
        <v>48</v>
      </c>
      <c r="W327" s="104">
        <f t="shared" si="219"/>
        <v>67.605633802816897</v>
      </c>
      <c r="X327" s="101">
        <f t="shared" si="220"/>
        <v>-33719</v>
      </c>
      <c r="Y327" s="104">
        <f t="shared" si="221"/>
        <v>104.54855512836414</v>
      </c>
      <c r="Z327" s="101">
        <f t="shared" si="222"/>
        <v>12469</v>
      </c>
      <c r="AA327" s="111">
        <f t="shared" si="223"/>
        <v>97.383630115588886</v>
      </c>
      <c r="AB327" s="76"/>
    </row>
    <row r="328" spans="1:31" s="78" customFormat="1" ht="12" customHeight="1">
      <c r="A328" s="76"/>
      <c r="B328" s="36" t="s">
        <v>340</v>
      </c>
      <c r="C328" s="50" t="s">
        <v>11</v>
      </c>
      <c r="D328" s="88">
        <v>36706</v>
      </c>
      <c r="E328" s="104">
        <f t="shared" si="224"/>
        <v>102.60811226343891</v>
      </c>
      <c r="F328" s="101">
        <v>4178</v>
      </c>
      <c r="G328" s="104">
        <f t="shared" si="211"/>
        <v>101.67924069116575</v>
      </c>
      <c r="H328" s="102">
        <v>1193</v>
      </c>
      <c r="I328" s="104">
        <f t="shared" si="225"/>
        <v>105.4818744473917</v>
      </c>
      <c r="J328" s="101">
        <v>6747</v>
      </c>
      <c r="K328" s="104">
        <f t="shared" si="212"/>
        <v>93.851717902350813</v>
      </c>
      <c r="L328" s="101">
        <v>249</v>
      </c>
      <c r="M328" s="104">
        <f t="shared" si="213"/>
        <v>109.69162995594715</v>
      </c>
      <c r="N328" s="101">
        <f>J328-P328</f>
        <v>558</v>
      </c>
      <c r="O328" s="104">
        <f t="shared" si="215"/>
        <v>105.28301886792453</v>
      </c>
      <c r="P328" s="101">
        <v>6189</v>
      </c>
      <c r="Q328" s="104">
        <f t="shared" si="216"/>
        <v>92.941883165640476</v>
      </c>
      <c r="R328" s="101">
        <v>43453</v>
      </c>
      <c r="S328" s="104">
        <f t="shared" si="217"/>
        <v>101.14287044364787</v>
      </c>
      <c r="T328" s="101">
        <v>31767</v>
      </c>
      <c r="U328" s="104">
        <f t="shared" si="218"/>
        <v>103.40483708212622</v>
      </c>
      <c r="V328" s="101">
        <v>62</v>
      </c>
      <c r="W328" s="104">
        <f t="shared" si="219"/>
        <v>73.80952380952381</v>
      </c>
      <c r="X328" s="101">
        <f t="shared" si="220"/>
        <v>-31705</v>
      </c>
      <c r="Y328" s="104">
        <f t="shared" si="221"/>
        <v>103.48598100336194</v>
      </c>
      <c r="Z328" s="101">
        <f t="shared" si="222"/>
        <v>11748</v>
      </c>
      <c r="AA328" s="111">
        <f t="shared" si="223"/>
        <v>95.318458417849897</v>
      </c>
      <c r="AB328" s="76"/>
    </row>
    <row r="329" spans="1:31" s="78" customFormat="1" ht="12" customHeight="1">
      <c r="A329" s="76"/>
      <c r="B329" s="36" t="s">
        <v>341</v>
      </c>
      <c r="C329" s="50" t="s">
        <v>342</v>
      </c>
      <c r="D329" s="150">
        <v>37567</v>
      </c>
      <c r="E329" s="149">
        <f t="shared" si="224"/>
        <v>104.41658791483684</v>
      </c>
      <c r="F329" s="150">
        <v>4092</v>
      </c>
      <c r="G329" s="149">
        <f t="shared" ref="G329:G331" si="228">F329/F317*100</f>
        <v>94.941995359628777</v>
      </c>
      <c r="H329" s="152">
        <v>978</v>
      </c>
      <c r="I329" s="149">
        <f t="shared" si="225"/>
        <v>111.26279863481227</v>
      </c>
      <c r="J329" s="150">
        <v>7305</v>
      </c>
      <c r="K329" s="149">
        <f t="shared" ref="K329:K331" si="229">J329/J317*100</f>
        <v>99.699740685137158</v>
      </c>
      <c r="L329" s="150">
        <v>286</v>
      </c>
      <c r="M329" s="149">
        <f t="shared" ref="M329:M331" si="230">L329/L317*100</f>
        <v>163.42857142857144</v>
      </c>
      <c r="N329" s="150">
        <f t="shared" ref="N329:N331" si="231">J329-P329</f>
        <v>605</v>
      </c>
      <c r="O329" s="149">
        <f t="shared" ref="O329:O331" si="232">N329/N317*100</f>
        <v>120.03968253968253</v>
      </c>
      <c r="P329" s="150">
        <v>6700</v>
      </c>
      <c r="Q329" s="149">
        <f t="shared" ref="Q329:Q331" si="233">P329/P317*100</f>
        <v>98.197273926425325</v>
      </c>
      <c r="R329" s="150">
        <v>44872</v>
      </c>
      <c r="S329" s="149">
        <f t="shared" ref="S329:S331" si="234">R329/R317*100</f>
        <v>103.61851980140861</v>
      </c>
      <c r="T329" s="150">
        <v>32365</v>
      </c>
      <c r="U329" s="149">
        <f t="shared" ref="U329:U331" si="235">T329/T317*100</f>
        <v>104.30901121567618</v>
      </c>
      <c r="V329" s="150">
        <v>64</v>
      </c>
      <c r="W329" s="149">
        <f t="shared" ref="W329:W331" si="236">V329/V317*100</f>
        <v>87.671232876712324</v>
      </c>
      <c r="X329" s="150">
        <f t="shared" ref="X329:X331" si="237">V329-T329</f>
        <v>-32301</v>
      </c>
      <c r="Y329" s="149">
        <f t="shared" ref="Y329:Y331" si="238">X329/X317*100</f>
        <v>104.34824745598451</v>
      </c>
      <c r="Z329" s="150">
        <f t="shared" ref="Z329:Z331" si="239">R329+X329</f>
        <v>12571</v>
      </c>
      <c r="AA329" s="151">
        <f t="shared" ref="AA329:AA331" si="240">Z329/Z317*100</f>
        <v>101.78947368421052</v>
      </c>
      <c r="AB329" s="76"/>
    </row>
    <row r="330" spans="1:31" s="78" customFormat="1" ht="12" customHeight="1">
      <c r="A330" s="76"/>
      <c r="B330" s="36" t="s">
        <v>343</v>
      </c>
      <c r="C330" s="50" t="s">
        <v>344</v>
      </c>
      <c r="D330" s="148">
        <v>35325</v>
      </c>
      <c r="E330" s="149">
        <f t="shared" si="224"/>
        <v>101.30775187128968</v>
      </c>
      <c r="F330" s="150">
        <v>4044</v>
      </c>
      <c r="G330" s="149">
        <f t="shared" si="228"/>
        <v>100.42215048423144</v>
      </c>
      <c r="H330" s="152">
        <v>1280</v>
      </c>
      <c r="I330" s="149">
        <f t="shared" si="225"/>
        <v>96.09609609609609</v>
      </c>
      <c r="J330" s="150">
        <v>6473</v>
      </c>
      <c r="K330" s="149">
        <f t="shared" si="229"/>
        <v>91.529977375565608</v>
      </c>
      <c r="L330" s="150">
        <v>277</v>
      </c>
      <c r="M330" s="149">
        <f t="shared" si="230"/>
        <v>130.04694835680749</v>
      </c>
      <c r="N330" s="150">
        <f t="shared" si="231"/>
        <v>484</v>
      </c>
      <c r="O330" s="149">
        <f t="shared" si="232"/>
        <v>107.07964601769913</v>
      </c>
      <c r="P330" s="150">
        <v>5989</v>
      </c>
      <c r="Q330" s="149">
        <f t="shared" si="233"/>
        <v>90.468277945619334</v>
      </c>
      <c r="R330" s="150">
        <v>41798</v>
      </c>
      <c r="S330" s="149">
        <f t="shared" si="234"/>
        <v>99.65904484871605</v>
      </c>
      <c r="T330" s="150">
        <v>30325</v>
      </c>
      <c r="U330" s="149">
        <f t="shared" si="235"/>
        <v>100.90506771370578</v>
      </c>
      <c r="V330" s="150">
        <v>54</v>
      </c>
      <c r="W330" s="149">
        <f t="shared" si="236"/>
        <v>72.972972972972968</v>
      </c>
      <c r="X330" s="150">
        <f t="shared" si="237"/>
        <v>-30271</v>
      </c>
      <c r="Y330" s="149">
        <f t="shared" si="238"/>
        <v>100.9740151439341</v>
      </c>
      <c r="Z330" s="150">
        <f t="shared" si="239"/>
        <v>11527</v>
      </c>
      <c r="AA330" s="151">
        <f t="shared" si="240"/>
        <v>96.363484367162684</v>
      </c>
      <c r="AB330" s="76"/>
    </row>
    <row r="331" spans="1:31" s="78" customFormat="1" ht="12" customHeight="1">
      <c r="A331" s="76"/>
      <c r="B331" s="38" t="s">
        <v>345</v>
      </c>
      <c r="C331" s="53" t="s">
        <v>346</v>
      </c>
      <c r="D331" s="154">
        <v>37149</v>
      </c>
      <c r="E331" s="155">
        <f t="shared" si="224"/>
        <v>100.67752513618255</v>
      </c>
      <c r="F331" s="156">
        <v>4306</v>
      </c>
      <c r="G331" s="155">
        <f t="shared" si="228"/>
        <v>98.988505747126425</v>
      </c>
      <c r="H331" s="156">
        <v>886</v>
      </c>
      <c r="I331" s="155">
        <f t="shared" si="225"/>
        <v>101.95627157652474</v>
      </c>
      <c r="J331" s="157">
        <v>7010</v>
      </c>
      <c r="K331" s="155">
        <f t="shared" si="229"/>
        <v>94.372644049542274</v>
      </c>
      <c r="L331" s="156">
        <v>187</v>
      </c>
      <c r="M331" s="155">
        <f t="shared" si="230"/>
        <v>82.378854625550659</v>
      </c>
      <c r="N331" s="158">
        <f t="shared" si="231"/>
        <v>439</v>
      </c>
      <c r="O331" s="155">
        <f t="shared" si="232"/>
        <v>83.778625954198475</v>
      </c>
      <c r="P331" s="157">
        <v>6571</v>
      </c>
      <c r="Q331" s="155">
        <f t="shared" si="233"/>
        <v>95.176709154113553</v>
      </c>
      <c r="R331" s="157">
        <v>44159</v>
      </c>
      <c r="S331" s="155">
        <f t="shared" si="234"/>
        <v>99.620998488505876</v>
      </c>
      <c r="T331" s="158">
        <v>32180</v>
      </c>
      <c r="U331" s="155">
        <f t="shared" si="235"/>
        <v>100.26171485543369</v>
      </c>
      <c r="V331" s="158">
        <v>50</v>
      </c>
      <c r="W331" s="155">
        <f t="shared" si="236"/>
        <v>63.291139240506332</v>
      </c>
      <c r="X331" s="158">
        <f t="shared" si="237"/>
        <v>-32130</v>
      </c>
      <c r="Y331" s="155">
        <f t="shared" si="238"/>
        <v>100.35293750195208</v>
      </c>
      <c r="Z331" s="158">
        <f t="shared" si="239"/>
        <v>12029</v>
      </c>
      <c r="AA331" s="159">
        <f t="shared" si="240"/>
        <v>97.717303005686432</v>
      </c>
      <c r="AB331" s="76"/>
    </row>
    <row r="332" spans="1:31" s="2" customFormat="1" ht="12" customHeight="1">
      <c r="A332" s="1"/>
      <c r="B332" s="9" t="s">
        <v>16</v>
      </c>
      <c r="C332" s="41"/>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1"/>
      <c r="AC332" s="71"/>
      <c r="AE332" s="71"/>
    </row>
    <row r="333" spans="1:31" s="2" customFormat="1" ht="12" customHeight="1">
      <c r="A333" s="1"/>
      <c r="B333" s="11" t="s">
        <v>166</v>
      </c>
      <c r="C333" s="41"/>
      <c r="D333" s="4"/>
      <c r="E333" s="4"/>
      <c r="F333" s="75"/>
      <c r="G333" s="75"/>
      <c r="H333" s="75"/>
      <c r="I333" s="75"/>
      <c r="J333" s="75"/>
      <c r="K333" s="4"/>
      <c r="L333" s="4"/>
      <c r="M333" s="4"/>
      <c r="N333" s="3"/>
      <c r="O333" s="16"/>
      <c r="P333" s="3"/>
      <c r="S333" s="16"/>
      <c r="T333" s="16"/>
      <c r="U333" s="16"/>
      <c r="V333" s="16"/>
      <c r="W333" s="16"/>
      <c r="X333" s="16"/>
      <c r="Y333" s="16"/>
      <c r="Z333" s="16"/>
      <c r="AA333" s="16"/>
      <c r="AB333" s="1"/>
      <c r="AC333" s="71"/>
      <c r="AE333" s="71"/>
    </row>
    <row r="334" spans="1:31" s="2" customFormat="1" ht="12" customHeight="1">
      <c r="A334" s="1"/>
      <c r="B334" s="11" t="s">
        <v>212</v>
      </c>
      <c r="C334" s="41"/>
      <c r="D334" s="4"/>
      <c r="E334" s="4"/>
      <c r="F334" s="4"/>
      <c r="G334" s="4"/>
      <c r="H334" s="4"/>
      <c r="I334" s="4"/>
      <c r="J334" s="4"/>
      <c r="K334" s="4"/>
      <c r="L334" s="4"/>
      <c r="M334" s="4"/>
      <c r="N334" s="4"/>
      <c r="O334" s="16"/>
      <c r="P334" s="4"/>
      <c r="S334" s="16"/>
      <c r="T334" s="16"/>
      <c r="U334" s="16"/>
      <c r="V334" s="16"/>
      <c r="W334" s="16"/>
      <c r="X334" s="16"/>
      <c r="Y334" s="16"/>
      <c r="Z334" s="16"/>
      <c r="AA334" s="16"/>
      <c r="AB334" s="1"/>
      <c r="AC334" s="71"/>
      <c r="AE334" s="71"/>
    </row>
    <row r="335" spans="1:31" s="67" customFormat="1" ht="12" customHeight="1">
      <c r="A335" s="64"/>
      <c r="B335" s="143" t="s">
        <v>214</v>
      </c>
      <c r="C335" s="65"/>
      <c r="D335" s="66"/>
      <c r="E335" s="66"/>
      <c r="F335" s="66"/>
      <c r="G335" s="66"/>
      <c r="H335" s="66"/>
      <c r="I335" s="66"/>
      <c r="J335" s="66"/>
      <c r="K335" s="66"/>
      <c r="L335" s="66"/>
      <c r="M335" s="66"/>
      <c r="N335" s="66"/>
      <c r="O335" s="66"/>
      <c r="P335" s="66"/>
      <c r="S335" s="66"/>
      <c r="T335" s="66"/>
      <c r="U335" s="66"/>
      <c r="V335" s="66"/>
      <c r="W335" s="66"/>
      <c r="X335" s="66"/>
      <c r="Y335" s="66"/>
      <c r="Z335" s="66"/>
      <c r="AA335" s="66"/>
      <c r="AB335" s="64"/>
      <c r="AC335" s="71"/>
      <c r="AE335" s="71"/>
    </row>
    <row r="336" spans="1:31" s="2" customFormat="1" ht="12" customHeight="1">
      <c r="A336" s="1"/>
      <c r="B336" s="143" t="s">
        <v>216</v>
      </c>
      <c r="C336" s="41"/>
      <c r="D336" s="145"/>
      <c r="E336" s="46"/>
      <c r="F336" s="46"/>
      <c r="G336" s="46"/>
      <c r="H336" s="46"/>
      <c r="I336" s="46"/>
      <c r="J336" s="46"/>
      <c r="K336" s="46"/>
      <c r="L336" s="46"/>
      <c r="M336" s="46"/>
      <c r="N336" s="46"/>
      <c r="O336" s="46"/>
      <c r="P336" s="46"/>
      <c r="S336" s="46"/>
      <c r="T336" s="16"/>
      <c r="U336" s="16"/>
      <c r="V336" s="16"/>
      <c r="W336" s="16"/>
      <c r="X336" s="16"/>
      <c r="Y336" s="16"/>
      <c r="Z336" s="16"/>
      <c r="AA336" s="153" t="s">
        <v>347</v>
      </c>
      <c r="AB336" s="1"/>
      <c r="AC336" s="71"/>
      <c r="AE336" s="71"/>
    </row>
    <row r="337" spans="1:31" s="67" customFormat="1" ht="12" customHeight="1">
      <c r="A337" s="64"/>
      <c r="B337" s="125"/>
      <c r="C337" s="65"/>
      <c r="D337" s="145"/>
      <c r="Y337" s="139"/>
      <c r="Z337" s="139"/>
      <c r="AA337" s="139"/>
      <c r="AB337" s="64"/>
    </row>
    <row r="338" spans="1:31" s="67" customFormat="1" ht="12" customHeight="1">
      <c r="A338" s="64"/>
      <c r="B338" s="144"/>
      <c r="C338" s="65"/>
      <c r="D338" s="77"/>
      <c r="E338" s="64"/>
      <c r="F338" s="66">
        <f>SUM(F248:F259)</f>
        <v>71271</v>
      </c>
      <c r="G338" s="64"/>
      <c r="H338" s="66">
        <f>SUM(H248:H259)</f>
        <v>15631</v>
      </c>
      <c r="I338" s="64"/>
      <c r="J338" s="66">
        <f>SUM(J248:J259)</f>
        <v>125560</v>
      </c>
      <c r="L338" s="66">
        <f>SUM(L248:L259)</f>
        <v>1426</v>
      </c>
      <c r="M338" s="139"/>
      <c r="N338" s="66">
        <f>SUM(N248:N259)</f>
        <v>3253</v>
      </c>
      <c r="O338" s="139"/>
      <c r="P338" s="66">
        <f>SUM(P248:P259)</f>
        <v>122307</v>
      </c>
      <c r="Q338" s="139"/>
      <c r="R338" s="66">
        <f>SUM(R248:R259)</f>
        <v>559169</v>
      </c>
      <c r="S338" s="139"/>
      <c r="T338" s="66">
        <f>SUM(T248:T259)</f>
        <v>396679</v>
      </c>
      <c r="U338" s="139"/>
      <c r="V338" s="66">
        <f>SUM(V248:V259)</f>
        <v>1300</v>
      </c>
      <c r="X338" s="66">
        <f>SUM(X248:X259)</f>
        <v>-395379</v>
      </c>
      <c r="Z338" s="66">
        <f>SUM(Z248:Z259)</f>
        <v>163790</v>
      </c>
    </row>
    <row r="339" spans="1:31" s="2" customFormat="1" ht="12" customHeight="1">
      <c r="A339" s="4"/>
      <c r="B339" s="1"/>
      <c r="C339" s="44"/>
      <c r="D339" s="1"/>
      <c r="E339" s="1"/>
      <c r="F339" s="1"/>
      <c r="G339" s="1"/>
      <c r="H339" s="1"/>
      <c r="I339" s="1"/>
      <c r="J339" s="1"/>
      <c r="K339" s="3"/>
      <c r="L339" s="3"/>
      <c r="M339" s="16"/>
      <c r="N339" s="16"/>
      <c r="O339" s="16"/>
      <c r="P339" s="16"/>
      <c r="S339" s="16"/>
      <c r="T339" s="16"/>
      <c r="U339" s="16"/>
      <c r="V339" s="16"/>
      <c r="W339" s="16"/>
      <c r="X339" s="16"/>
      <c r="Y339" s="16"/>
      <c r="Z339" s="16"/>
      <c r="AA339" s="16"/>
      <c r="AB339" s="4"/>
      <c r="AC339" s="71"/>
      <c r="AE339" s="71"/>
    </row>
    <row r="340" spans="1:31" s="2" customFormat="1" ht="12" customHeight="1">
      <c r="A340" s="4"/>
      <c r="B340" s="1"/>
      <c r="C340" s="44"/>
      <c r="D340" s="1"/>
      <c r="E340" s="1"/>
      <c r="F340" s="1"/>
      <c r="G340" s="1"/>
      <c r="H340" s="1"/>
      <c r="I340" s="1"/>
      <c r="J340" s="4"/>
      <c r="K340" s="3"/>
      <c r="L340" s="3"/>
      <c r="M340" s="16"/>
      <c r="N340" s="16"/>
      <c r="O340" s="16"/>
      <c r="P340" s="16"/>
      <c r="Q340" s="146" t="s">
        <v>221</v>
      </c>
      <c r="R340" s="147">
        <f>SUM(R197:R208)</f>
        <v>516726</v>
      </c>
      <c r="S340" s="16"/>
      <c r="T340" s="16"/>
      <c r="U340" s="16"/>
      <c r="V340" s="16"/>
      <c r="W340" s="16"/>
      <c r="X340" s="16"/>
      <c r="Y340" s="16"/>
      <c r="Z340" s="16"/>
      <c r="AA340" s="16"/>
      <c r="AB340" s="4"/>
      <c r="AC340" s="71"/>
      <c r="AE340" s="71"/>
    </row>
    <row r="341" spans="1:31" s="2" customFormat="1" ht="12" customHeight="1">
      <c r="A341" s="4"/>
      <c r="B341" s="1"/>
      <c r="C341" s="44"/>
      <c r="D341" s="66">
        <f>SUM(D236:D247)</f>
        <v>417346</v>
      </c>
      <c r="E341" s="140"/>
      <c r="F341" s="66">
        <f>SUM(F236:F247)</f>
        <v>68279</v>
      </c>
      <c r="G341" s="140"/>
      <c r="H341" s="66">
        <f>SUM(H236:H247)</f>
        <v>15953</v>
      </c>
      <c r="I341" s="140"/>
      <c r="J341" s="66">
        <f>SUM(J236:J247)</f>
        <v>127885</v>
      </c>
      <c r="K341" s="140"/>
      <c r="L341" s="66">
        <f>SUM(L236:L247)</f>
        <v>1303</v>
      </c>
      <c r="M341" s="140"/>
      <c r="N341" s="66">
        <f>SUM(N236:N247)</f>
        <v>2442</v>
      </c>
      <c r="O341" s="140"/>
      <c r="P341" s="66">
        <f>SUM(P236:P247)</f>
        <v>125443</v>
      </c>
      <c r="Q341" s="146">
        <v>27</v>
      </c>
      <c r="R341" s="147">
        <f>SUM(R209:R220)</f>
        <v>534902</v>
      </c>
      <c r="S341" s="140"/>
      <c r="T341" s="66">
        <f>SUM(T236:T247)</f>
        <v>381708</v>
      </c>
      <c r="U341" s="140"/>
      <c r="V341" s="66">
        <f>SUM(V236:V247)</f>
        <v>929</v>
      </c>
      <c r="W341" s="140"/>
      <c r="X341" s="139"/>
      <c r="Y341" s="16"/>
      <c r="Z341" s="16"/>
      <c r="AA341" s="16"/>
      <c r="AB341" s="4"/>
      <c r="AC341" s="71"/>
      <c r="AE341" s="71"/>
    </row>
    <row r="342" spans="1:31" s="2" customFormat="1" ht="12" customHeight="1">
      <c r="A342" s="4"/>
      <c r="B342" s="1"/>
      <c r="C342" s="44"/>
      <c r="D342" s="1"/>
      <c r="E342" s="1"/>
      <c r="F342" s="1"/>
      <c r="G342" s="1"/>
      <c r="H342" s="1"/>
      <c r="I342" s="1"/>
      <c r="J342" s="1"/>
      <c r="K342" s="3"/>
      <c r="L342" s="3"/>
      <c r="M342" s="16"/>
      <c r="N342" s="16"/>
      <c r="O342" s="16"/>
      <c r="P342" s="16"/>
      <c r="Q342" s="146">
        <v>28</v>
      </c>
      <c r="R342" s="147">
        <f>SUM(R221:R232)</f>
        <v>545463</v>
      </c>
      <c r="S342" s="16"/>
      <c r="T342" s="16"/>
      <c r="U342" s="16"/>
      <c r="V342" s="16"/>
      <c r="W342" s="16"/>
      <c r="X342" s="16"/>
      <c r="Y342" s="16"/>
      <c r="Z342" s="16"/>
      <c r="AA342" s="16"/>
      <c r="AB342" s="4"/>
      <c r="AC342" s="71"/>
      <c r="AE342" s="71"/>
    </row>
    <row r="343" spans="1:31" s="2" customFormat="1" ht="12" customHeight="1">
      <c r="A343" s="4"/>
      <c r="B343" s="1"/>
      <c r="C343" s="44"/>
      <c r="D343" s="1"/>
      <c r="E343" s="1"/>
      <c r="F343" s="1"/>
      <c r="G343" s="1"/>
      <c r="H343" s="1"/>
      <c r="I343" s="1"/>
      <c r="J343" s="1"/>
      <c r="K343" s="3"/>
      <c r="L343" s="3"/>
      <c r="M343" s="16"/>
      <c r="N343" s="16"/>
      <c r="O343" s="16"/>
      <c r="P343" s="16"/>
      <c r="Q343" s="146">
        <v>29</v>
      </c>
      <c r="R343" s="147">
        <f>SUM(R233:R244)</f>
        <v>547655</v>
      </c>
      <c r="S343" s="16"/>
      <c r="T343" s="16"/>
      <c r="U343" s="16"/>
      <c r="V343" s="16"/>
      <c r="W343" s="16"/>
      <c r="X343" s="16"/>
      <c r="Y343" s="16"/>
      <c r="Z343" s="16"/>
      <c r="AA343" s="16"/>
      <c r="AB343" s="4"/>
      <c r="AC343" s="71"/>
      <c r="AE343" s="71"/>
    </row>
    <row r="344" spans="1:31" s="2" customFormat="1" ht="12" customHeight="1">
      <c r="A344" s="4"/>
      <c r="B344" s="1"/>
      <c r="C344" s="44"/>
      <c r="D344" s="1"/>
      <c r="E344" s="10"/>
      <c r="F344" s="1"/>
      <c r="G344" s="1"/>
      <c r="H344" s="1"/>
      <c r="I344" s="1"/>
      <c r="J344" s="1"/>
      <c r="K344" s="3"/>
      <c r="L344" s="3"/>
      <c r="M344" s="16"/>
      <c r="N344" s="16"/>
      <c r="O344" s="16"/>
      <c r="P344" s="16"/>
      <c r="Q344" s="146">
        <v>30</v>
      </c>
      <c r="R344" s="147">
        <f>SUM(R245:R256)</f>
        <v>553875</v>
      </c>
      <c r="S344" s="16"/>
      <c r="T344" s="16"/>
      <c r="U344" s="16"/>
      <c r="V344" s="16"/>
      <c r="W344" s="16"/>
      <c r="X344" s="16"/>
      <c r="Y344" s="16"/>
      <c r="Z344" s="16"/>
      <c r="AA344" s="16"/>
      <c r="AB344" s="1"/>
      <c r="AC344" s="71"/>
      <c r="AE344" s="71"/>
    </row>
    <row r="345" spans="1:31" s="2" customFormat="1" ht="12" customHeight="1">
      <c r="A345" s="4"/>
      <c r="B345" s="4"/>
      <c r="C345" s="41"/>
      <c r="D345" s="4"/>
      <c r="E345" s="11"/>
      <c r="F345" s="4"/>
      <c r="G345" s="4"/>
      <c r="H345" s="4"/>
      <c r="I345" s="4"/>
      <c r="J345" s="1"/>
      <c r="K345" s="3"/>
      <c r="L345" s="3"/>
      <c r="M345" s="16"/>
      <c r="N345" s="16"/>
      <c r="O345" s="16"/>
      <c r="P345" s="16"/>
      <c r="Q345" s="16"/>
      <c r="R345" s="45"/>
      <c r="S345" s="16"/>
      <c r="T345" s="16"/>
      <c r="U345" s="16"/>
      <c r="V345" s="16"/>
      <c r="W345" s="16"/>
      <c r="X345" s="16"/>
      <c r="Y345" s="16"/>
      <c r="Z345" s="16"/>
      <c r="AA345" s="16"/>
      <c r="AB345" s="4"/>
      <c r="AC345" s="71"/>
      <c r="AE345" s="71"/>
    </row>
    <row r="346" spans="1:31" s="2" customFormat="1" ht="12" customHeight="1">
      <c r="A346" s="4"/>
      <c r="B346" s="4"/>
      <c r="C346" s="41"/>
      <c r="D346" s="4"/>
      <c r="E346" s="142"/>
      <c r="F346" s="4"/>
      <c r="G346" s="4"/>
      <c r="H346" s="4"/>
      <c r="I346" s="4"/>
      <c r="J346" s="1"/>
      <c r="K346" s="3"/>
      <c r="L346" s="3"/>
      <c r="M346" s="16"/>
      <c r="N346" s="16"/>
      <c r="O346" s="16"/>
      <c r="P346" s="16"/>
      <c r="Q346" s="16"/>
      <c r="R346" s="16"/>
      <c r="S346" s="16"/>
      <c r="T346" s="16"/>
      <c r="U346" s="16"/>
      <c r="V346" s="16"/>
      <c r="W346" s="16"/>
      <c r="X346" s="16"/>
      <c r="Y346" s="16"/>
      <c r="Z346" s="16"/>
      <c r="AA346" s="16"/>
      <c r="AB346" s="4"/>
      <c r="AC346" s="71"/>
      <c r="AE346" s="71"/>
    </row>
    <row r="347" spans="1:31" s="2" customFormat="1" ht="12" customHeight="1">
      <c r="A347" s="1"/>
      <c r="B347" s="4"/>
      <c r="C347" s="41"/>
      <c r="D347" s="4"/>
      <c r="E347" s="142"/>
      <c r="F347" s="4"/>
      <c r="G347" s="4"/>
      <c r="H347" s="4"/>
      <c r="I347" s="4"/>
      <c r="J347" s="1"/>
      <c r="K347" s="3"/>
      <c r="L347" s="3"/>
      <c r="M347" s="16"/>
      <c r="N347" s="16"/>
      <c r="O347" s="16"/>
      <c r="P347" s="16"/>
      <c r="Q347" s="16"/>
      <c r="R347" s="16"/>
      <c r="S347" s="16"/>
      <c r="T347" s="16"/>
      <c r="U347" s="16"/>
      <c r="V347" s="16"/>
      <c r="W347" s="16"/>
      <c r="X347" s="16"/>
      <c r="Y347" s="16"/>
      <c r="Z347" s="16"/>
      <c r="AA347" s="16"/>
      <c r="AB347" s="4"/>
      <c r="AC347" s="71"/>
      <c r="AE347" s="71"/>
    </row>
    <row r="348" spans="1:31" s="2" customFormat="1" ht="12" customHeight="1">
      <c r="A348" s="1"/>
      <c r="B348" s="4"/>
      <c r="C348" s="41"/>
      <c r="D348" s="4"/>
      <c r="E348" s="125"/>
      <c r="F348" s="4"/>
      <c r="G348" s="4"/>
      <c r="H348" s="4"/>
      <c r="I348" s="4"/>
      <c r="J348" s="1"/>
      <c r="K348" s="3"/>
      <c r="L348" s="3"/>
      <c r="M348" s="16"/>
      <c r="N348" s="16"/>
      <c r="O348" s="16"/>
      <c r="P348" s="16"/>
      <c r="Q348" s="16"/>
      <c r="R348" s="16"/>
      <c r="S348" s="16"/>
      <c r="T348" s="16"/>
      <c r="U348" s="16"/>
      <c r="V348" s="16"/>
      <c r="W348" s="16"/>
      <c r="X348" s="16"/>
      <c r="Y348" s="16"/>
      <c r="Z348" s="16"/>
      <c r="AA348" s="16"/>
      <c r="AB348" s="4"/>
      <c r="AC348" s="71"/>
      <c r="AE348" s="71"/>
    </row>
    <row r="349" spans="1:31" s="2" customFormat="1" ht="12" customHeight="1">
      <c r="A349" s="1"/>
      <c r="B349" s="4"/>
      <c r="C349" s="41"/>
      <c r="D349" s="4"/>
      <c r="E349" s="125"/>
      <c r="F349" s="4"/>
      <c r="G349" s="4"/>
      <c r="H349" s="4"/>
      <c r="I349" s="4"/>
      <c r="J349" s="4"/>
      <c r="K349" s="3"/>
      <c r="L349" s="3"/>
      <c r="M349" s="16"/>
      <c r="N349" s="16"/>
      <c r="O349" s="16"/>
      <c r="P349" s="16"/>
      <c r="Q349" s="16"/>
      <c r="R349" s="16"/>
      <c r="S349" s="16"/>
      <c r="T349" s="16"/>
      <c r="U349" s="16"/>
      <c r="V349" s="16"/>
      <c r="W349" s="16"/>
      <c r="X349" s="16"/>
      <c r="Y349" s="16"/>
      <c r="Z349" s="16"/>
      <c r="AA349" s="16"/>
      <c r="AB349" s="1"/>
      <c r="AC349" s="71"/>
      <c r="AE349" s="71"/>
    </row>
    <row r="350" spans="1:31" s="2" customFormat="1" ht="12" customHeight="1">
      <c r="A350" s="4"/>
      <c r="B350" s="4"/>
      <c r="C350" s="41"/>
      <c r="D350" s="4"/>
      <c r="E350" s="4"/>
      <c r="F350" s="4"/>
      <c r="G350" s="4"/>
      <c r="H350" s="4"/>
      <c r="I350" s="4"/>
      <c r="J350" s="4"/>
      <c r="K350" s="3"/>
      <c r="L350" s="3"/>
      <c r="M350" s="16"/>
      <c r="N350" s="16"/>
      <c r="O350" s="16"/>
      <c r="P350" s="16"/>
      <c r="Q350" s="16"/>
      <c r="R350" s="16"/>
      <c r="S350" s="16"/>
      <c r="T350" s="16"/>
      <c r="U350" s="16"/>
      <c r="V350" s="16"/>
      <c r="W350" s="16"/>
      <c r="X350" s="16"/>
      <c r="Y350" s="16"/>
      <c r="Z350" s="16"/>
      <c r="AA350" s="16"/>
      <c r="AB350" s="1"/>
      <c r="AC350" s="71"/>
      <c r="AE350" s="71"/>
    </row>
    <row r="351" spans="1:31" s="2" customFormat="1" ht="12" customHeight="1">
      <c r="A351" s="4"/>
      <c r="B351" s="4"/>
      <c r="C351" s="41"/>
      <c r="D351" s="4"/>
      <c r="E351" s="4"/>
      <c r="F351" s="4"/>
      <c r="G351" s="4"/>
      <c r="H351" s="4"/>
      <c r="I351" s="4"/>
      <c r="J351" s="4"/>
      <c r="K351" s="3"/>
      <c r="L351" s="3"/>
      <c r="M351" s="16"/>
      <c r="N351" s="16"/>
      <c r="O351" s="16"/>
      <c r="P351" s="16"/>
      <c r="Q351" s="16"/>
      <c r="R351" s="16"/>
      <c r="S351" s="16"/>
      <c r="T351" s="16"/>
      <c r="U351" s="16"/>
      <c r="V351" s="16"/>
      <c r="W351" s="16"/>
      <c r="X351" s="16"/>
      <c r="Y351" s="16"/>
      <c r="Z351" s="16"/>
      <c r="AA351" s="16"/>
      <c r="AB351" s="1"/>
      <c r="AC351" s="71"/>
      <c r="AE351" s="71"/>
    </row>
    <row r="352" spans="1:31" s="2" customFormat="1" ht="12" customHeight="1">
      <c r="A352" s="1"/>
      <c r="B352" s="4"/>
      <c r="C352" s="41"/>
      <c r="D352" s="4"/>
      <c r="E352" s="4"/>
      <c r="F352" s="4"/>
      <c r="G352" s="4"/>
      <c r="H352" s="4"/>
      <c r="I352" s="4"/>
      <c r="J352" s="4"/>
      <c r="K352" s="3"/>
      <c r="L352" s="3"/>
      <c r="M352" s="16"/>
      <c r="N352" s="16"/>
      <c r="O352" s="16"/>
      <c r="P352" s="16"/>
      <c r="Q352" s="16"/>
      <c r="R352" s="16"/>
      <c r="S352" s="16"/>
      <c r="T352" s="16"/>
      <c r="U352" s="16"/>
      <c r="V352" s="16"/>
      <c r="W352" s="16"/>
      <c r="X352" s="16"/>
      <c r="Y352" s="16"/>
      <c r="Z352" s="16"/>
      <c r="AA352" s="16"/>
      <c r="AB352" s="1"/>
      <c r="AC352" s="71"/>
      <c r="AE352" s="71"/>
    </row>
    <row r="353" spans="1:31" s="2" customFormat="1" ht="12" customHeight="1">
      <c r="A353" s="1"/>
      <c r="B353" s="4"/>
      <c r="C353" s="41"/>
      <c r="D353" s="4"/>
      <c r="E353" s="4"/>
      <c r="F353" s="4"/>
      <c r="G353" s="4"/>
      <c r="H353" s="4"/>
      <c r="I353" s="4"/>
      <c r="J353" s="4"/>
      <c r="K353" s="3"/>
      <c r="L353" s="3"/>
      <c r="M353" s="16"/>
      <c r="N353" s="16"/>
      <c r="O353" s="16"/>
      <c r="P353" s="16"/>
      <c r="Q353" s="16"/>
      <c r="R353" s="16"/>
      <c r="S353" s="16"/>
      <c r="T353" s="16"/>
      <c r="U353" s="16"/>
      <c r="V353" s="16"/>
      <c r="W353" s="16"/>
      <c r="X353" s="16"/>
      <c r="Y353" s="16"/>
      <c r="Z353" s="16"/>
      <c r="AA353" s="16"/>
      <c r="AB353" s="1"/>
      <c r="AC353" s="71"/>
      <c r="AE353" s="71"/>
    </row>
    <row r="354" spans="1:31" s="2" customFormat="1" ht="12" customHeight="1">
      <c r="A354" s="1"/>
      <c r="B354" s="4"/>
      <c r="C354" s="41"/>
      <c r="D354" s="4"/>
      <c r="E354" s="4"/>
      <c r="F354" s="4"/>
      <c r="G354" s="4"/>
      <c r="H354" s="4"/>
      <c r="I354" s="4"/>
      <c r="J354" s="4"/>
      <c r="K354" s="3"/>
      <c r="L354" s="3"/>
      <c r="M354" s="16"/>
      <c r="N354" s="16"/>
      <c r="O354" s="16"/>
      <c r="P354" s="16"/>
      <c r="Q354" s="16"/>
      <c r="R354" s="16"/>
      <c r="S354" s="16"/>
      <c r="T354" s="16"/>
      <c r="U354" s="16"/>
      <c r="V354" s="16"/>
      <c r="W354" s="16"/>
      <c r="X354" s="16"/>
      <c r="Y354" s="16"/>
      <c r="Z354" s="16"/>
      <c r="AA354" s="16"/>
      <c r="AB354" s="1"/>
      <c r="AC354" s="71"/>
      <c r="AE354" s="71"/>
    </row>
    <row r="355" spans="1:31" s="2" customFormat="1" ht="12" customHeight="1">
      <c r="A355" s="1"/>
      <c r="B355" s="1"/>
      <c r="C355" s="44"/>
      <c r="D355" s="1"/>
      <c r="E355" s="1"/>
      <c r="F355" s="1"/>
      <c r="G355" s="1"/>
      <c r="H355" s="1"/>
      <c r="I355" s="1"/>
      <c r="J355" s="4"/>
      <c r="K355" s="3"/>
      <c r="L355" s="3"/>
      <c r="M355" s="16"/>
      <c r="N355" s="16"/>
      <c r="O355" s="16"/>
      <c r="P355" s="16"/>
      <c r="Q355" s="16"/>
      <c r="R355" s="16"/>
      <c r="S355" s="16"/>
      <c r="T355" s="16"/>
      <c r="U355" s="16"/>
      <c r="V355" s="16"/>
      <c r="W355" s="16"/>
      <c r="X355" s="16"/>
      <c r="Y355" s="16"/>
      <c r="Z355" s="16"/>
      <c r="AA355" s="16"/>
      <c r="AB355" s="1"/>
      <c r="AC355" s="71"/>
      <c r="AE355" s="71"/>
    </row>
    <row r="356" spans="1:31" s="2" customFormat="1" ht="12" customHeight="1">
      <c r="A356" s="1"/>
      <c r="B356" s="1"/>
      <c r="C356" s="44"/>
      <c r="D356" s="1"/>
      <c r="E356" s="1"/>
      <c r="F356" s="1"/>
      <c r="G356" s="1"/>
      <c r="H356" s="1"/>
      <c r="I356" s="1"/>
      <c r="J356" s="4"/>
      <c r="K356" s="3"/>
      <c r="L356" s="3"/>
      <c r="M356" s="16"/>
      <c r="N356" s="16"/>
      <c r="O356" s="16"/>
      <c r="P356" s="16"/>
      <c r="Q356" s="16"/>
      <c r="R356" s="16"/>
      <c r="S356" s="16"/>
      <c r="T356" s="16"/>
      <c r="U356" s="16"/>
      <c r="V356" s="16"/>
      <c r="W356" s="16"/>
      <c r="X356" s="16"/>
      <c r="Y356" s="16"/>
      <c r="Z356" s="16"/>
      <c r="AA356" s="16"/>
      <c r="AB356" s="1"/>
      <c r="AC356" s="71"/>
      <c r="AE356" s="71"/>
    </row>
    <row r="357" spans="1:31" s="2" customFormat="1" ht="12" customHeight="1">
      <c r="A357" s="1"/>
      <c r="B357" s="1"/>
      <c r="C357" s="44"/>
      <c r="D357" s="1"/>
      <c r="E357" s="1"/>
      <c r="F357" s="1"/>
      <c r="G357" s="1"/>
      <c r="H357" s="1"/>
      <c r="I357" s="1"/>
      <c r="J357" s="4"/>
      <c r="K357" s="3"/>
      <c r="L357" s="3"/>
      <c r="M357" s="16"/>
      <c r="N357" s="16"/>
      <c r="O357" s="16"/>
      <c r="P357" s="16"/>
      <c r="Q357" s="16"/>
      <c r="R357" s="16"/>
      <c r="S357" s="16"/>
      <c r="T357" s="16"/>
      <c r="U357" s="16"/>
      <c r="V357" s="16"/>
      <c r="W357" s="16"/>
      <c r="X357" s="16"/>
      <c r="Y357" s="16"/>
      <c r="Z357" s="16"/>
      <c r="AA357" s="16"/>
      <c r="AB357" s="1"/>
      <c r="AC357" s="71"/>
      <c r="AE357" s="71"/>
    </row>
    <row r="358" spans="1:31" s="2" customFormat="1" ht="12" customHeight="1">
      <c r="A358" s="1"/>
      <c r="B358" s="4"/>
      <c r="C358" s="41"/>
      <c r="D358" s="4"/>
      <c r="E358" s="4"/>
      <c r="F358" s="4"/>
      <c r="G358" s="4"/>
      <c r="H358" s="4"/>
      <c r="I358" s="4"/>
      <c r="J358" s="4"/>
      <c r="K358" s="3"/>
      <c r="L358" s="3"/>
      <c r="M358" s="16"/>
      <c r="N358" s="16"/>
      <c r="O358" s="16"/>
      <c r="P358" s="16"/>
      <c r="Q358" s="16"/>
      <c r="R358" s="16"/>
      <c r="S358" s="16"/>
      <c r="T358" s="16"/>
      <c r="U358" s="16"/>
      <c r="V358" s="16"/>
      <c r="W358" s="16"/>
      <c r="X358" s="16"/>
      <c r="Y358" s="16"/>
      <c r="Z358" s="16"/>
      <c r="AA358" s="16"/>
      <c r="AB358" s="1"/>
      <c r="AC358" s="71"/>
      <c r="AE358" s="71"/>
    </row>
    <row r="359" spans="1:31" s="2" customFormat="1" ht="12" customHeight="1">
      <c r="A359" s="4"/>
      <c r="B359" s="4"/>
      <c r="C359" s="41"/>
      <c r="D359" s="4"/>
      <c r="E359" s="4"/>
      <c r="F359" s="4"/>
      <c r="G359" s="4"/>
      <c r="H359" s="4"/>
      <c r="I359" s="4"/>
      <c r="J359" s="1"/>
      <c r="K359" s="3"/>
      <c r="L359" s="3"/>
      <c r="M359" s="16"/>
      <c r="N359" s="16"/>
      <c r="O359" s="16"/>
      <c r="P359" s="16"/>
      <c r="Q359" s="16"/>
      <c r="R359" s="16"/>
      <c r="S359" s="16"/>
      <c r="T359" s="16"/>
      <c r="U359" s="16"/>
      <c r="V359" s="16"/>
      <c r="W359" s="16"/>
      <c r="X359" s="16"/>
      <c r="Y359" s="16"/>
      <c r="Z359" s="16"/>
      <c r="AA359" s="16"/>
      <c r="AB359" s="1"/>
      <c r="AC359" s="71"/>
      <c r="AE359" s="71"/>
    </row>
    <row r="360" spans="1:31" s="2" customFormat="1" ht="12" customHeight="1">
      <c r="A360" s="4"/>
      <c r="B360" s="1"/>
      <c r="C360" s="44"/>
      <c r="D360" s="1"/>
      <c r="E360" s="1"/>
      <c r="F360" s="1"/>
      <c r="G360" s="1"/>
      <c r="H360" s="1"/>
      <c r="I360" s="1"/>
      <c r="J360" s="1"/>
      <c r="K360" s="3"/>
      <c r="L360" s="3"/>
      <c r="M360" s="16"/>
      <c r="N360" s="16"/>
      <c r="O360" s="16"/>
      <c r="P360" s="16"/>
      <c r="Q360" s="16"/>
      <c r="R360" s="16"/>
      <c r="S360" s="16"/>
      <c r="T360" s="16"/>
      <c r="U360" s="16"/>
      <c r="V360" s="16"/>
      <c r="W360" s="16"/>
      <c r="X360" s="16"/>
      <c r="Y360" s="16"/>
      <c r="Z360" s="16"/>
      <c r="AA360" s="16"/>
      <c r="AB360" s="1"/>
      <c r="AC360" s="71"/>
      <c r="AE360" s="71"/>
    </row>
    <row r="361" spans="1:31" s="2" customFormat="1" ht="12" customHeight="1">
      <c r="A361" s="4"/>
      <c r="B361" s="1"/>
      <c r="C361" s="44"/>
      <c r="D361" s="1"/>
      <c r="E361" s="1"/>
      <c r="F361" s="1"/>
      <c r="G361" s="1"/>
      <c r="H361" s="1"/>
      <c r="I361" s="1"/>
      <c r="J361" s="1"/>
      <c r="K361" s="3"/>
      <c r="L361" s="3"/>
      <c r="M361" s="16"/>
      <c r="N361" s="16"/>
      <c r="O361" s="16"/>
      <c r="P361" s="16"/>
      <c r="Q361" s="16"/>
      <c r="R361" s="16"/>
      <c r="S361" s="16"/>
      <c r="T361" s="16"/>
      <c r="U361" s="16"/>
      <c r="V361" s="16"/>
      <c r="W361" s="16"/>
      <c r="X361" s="16"/>
      <c r="Y361" s="16"/>
      <c r="Z361" s="16"/>
      <c r="AA361" s="16"/>
      <c r="AB361" s="4"/>
      <c r="AC361" s="71"/>
      <c r="AE361" s="71"/>
    </row>
    <row r="362" spans="1:31" s="2" customFormat="1" ht="12" customHeight="1">
      <c r="A362" s="4"/>
      <c r="B362" s="1"/>
      <c r="C362" s="44"/>
      <c r="D362" s="1"/>
      <c r="E362" s="1"/>
      <c r="F362" s="1"/>
      <c r="G362" s="1"/>
      <c r="H362" s="1"/>
      <c r="I362" s="1"/>
      <c r="J362" s="4"/>
      <c r="K362" s="3"/>
      <c r="L362" s="3"/>
      <c r="M362" s="16"/>
      <c r="N362" s="16"/>
      <c r="O362" s="16"/>
      <c r="P362" s="16"/>
      <c r="Q362" s="16"/>
      <c r="R362" s="16"/>
      <c r="S362" s="16"/>
      <c r="T362" s="16"/>
      <c r="U362" s="16"/>
      <c r="V362" s="16"/>
      <c r="W362" s="16"/>
      <c r="X362" s="16"/>
      <c r="Y362" s="16"/>
      <c r="Z362" s="16"/>
      <c r="AA362" s="16"/>
      <c r="AB362" s="4"/>
      <c r="AC362" s="71"/>
      <c r="AE362" s="71"/>
    </row>
    <row r="363" spans="1:31" s="2" customFormat="1" ht="12" customHeight="1">
      <c r="A363" s="4"/>
      <c r="B363" s="1"/>
      <c r="C363" s="44"/>
      <c r="D363" s="1"/>
      <c r="E363" s="1"/>
      <c r="F363" s="1"/>
      <c r="G363" s="1"/>
      <c r="H363" s="1"/>
      <c r="I363" s="1"/>
      <c r="J363" s="4"/>
      <c r="K363" s="3"/>
      <c r="L363" s="3"/>
      <c r="M363" s="16"/>
      <c r="N363" s="16"/>
      <c r="O363" s="16"/>
      <c r="P363" s="16"/>
      <c r="Q363" s="16"/>
      <c r="R363" s="16"/>
      <c r="S363" s="16"/>
      <c r="T363" s="16"/>
      <c r="U363" s="16"/>
      <c r="V363" s="16"/>
      <c r="W363" s="16"/>
      <c r="X363" s="16"/>
      <c r="Y363" s="16"/>
      <c r="Z363" s="16"/>
      <c r="AA363" s="16"/>
      <c r="AB363" s="4"/>
      <c r="AC363" s="71"/>
      <c r="AE363" s="71"/>
    </row>
    <row r="364" spans="1:31" s="2" customFormat="1" ht="12" customHeight="1">
      <c r="A364" s="4"/>
      <c r="B364" s="1"/>
      <c r="C364" s="44"/>
      <c r="D364" s="1"/>
      <c r="E364" s="1"/>
      <c r="F364" s="1"/>
      <c r="G364" s="1"/>
      <c r="H364" s="1"/>
      <c r="I364" s="1"/>
      <c r="J364" s="1"/>
      <c r="K364" s="3"/>
      <c r="L364" s="3"/>
      <c r="M364" s="16"/>
      <c r="N364" s="16"/>
      <c r="O364" s="16"/>
      <c r="P364" s="16"/>
      <c r="Q364" s="16"/>
      <c r="R364" s="16"/>
      <c r="S364" s="16"/>
      <c r="T364" s="16"/>
      <c r="U364" s="16"/>
      <c r="V364" s="16"/>
      <c r="W364" s="16"/>
      <c r="X364" s="16"/>
      <c r="Y364" s="16"/>
      <c r="Z364" s="16"/>
      <c r="AA364" s="16"/>
      <c r="AB364" s="4"/>
      <c r="AC364" s="71"/>
      <c r="AE364" s="71"/>
    </row>
    <row r="365" spans="1:31" s="2" customFormat="1" ht="12" customHeight="1">
      <c r="A365" s="4"/>
      <c r="B365" s="1"/>
      <c r="C365" s="44"/>
      <c r="D365" s="1"/>
      <c r="E365" s="1"/>
      <c r="F365" s="1"/>
      <c r="G365" s="1"/>
      <c r="H365" s="1"/>
      <c r="I365" s="1"/>
      <c r="J365" s="1"/>
      <c r="K365" s="3"/>
      <c r="L365" s="3"/>
      <c r="M365" s="16"/>
      <c r="N365" s="16"/>
      <c r="O365" s="16"/>
      <c r="P365" s="16"/>
      <c r="Q365" s="16"/>
      <c r="R365" s="16"/>
      <c r="S365" s="16"/>
      <c r="T365" s="16"/>
      <c r="U365" s="16"/>
      <c r="V365" s="16"/>
      <c r="W365" s="16"/>
      <c r="X365" s="16"/>
      <c r="Y365" s="16"/>
      <c r="Z365" s="16"/>
      <c r="AA365" s="16"/>
      <c r="AB365" s="4"/>
      <c r="AC365" s="71"/>
      <c r="AE365" s="71"/>
    </row>
    <row r="366" spans="1:31" s="2" customFormat="1" ht="12" customHeight="1">
      <c r="A366" s="4"/>
      <c r="B366" s="1"/>
      <c r="C366" s="44"/>
      <c r="D366" s="1"/>
      <c r="E366" s="1"/>
      <c r="F366" s="1"/>
      <c r="G366" s="1"/>
      <c r="H366" s="1"/>
      <c r="I366" s="1"/>
      <c r="J366" s="1"/>
      <c r="K366" s="3"/>
      <c r="L366" s="3"/>
      <c r="M366" s="16"/>
      <c r="N366" s="16"/>
      <c r="O366" s="16"/>
      <c r="P366" s="16"/>
      <c r="Q366" s="16"/>
      <c r="R366" s="16"/>
      <c r="S366" s="16"/>
      <c r="T366" s="16"/>
      <c r="U366" s="16"/>
      <c r="V366" s="16"/>
      <c r="W366" s="16"/>
      <c r="X366" s="16"/>
      <c r="Y366" s="16"/>
      <c r="Z366" s="16"/>
      <c r="AA366" s="16"/>
      <c r="AB366" s="1"/>
      <c r="AC366" s="71"/>
      <c r="AE366" s="71"/>
    </row>
    <row r="367" spans="1:31" s="2" customFormat="1" ht="12" customHeight="1">
      <c r="A367" s="4"/>
      <c r="B367" s="4"/>
      <c r="C367" s="41"/>
      <c r="D367" s="4"/>
      <c r="E367" s="4"/>
      <c r="F367" s="4"/>
      <c r="G367" s="4"/>
      <c r="H367" s="4"/>
      <c r="I367" s="4"/>
      <c r="J367" s="1"/>
      <c r="K367" s="3"/>
      <c r="L367" s="3"/>
      <c r="M367" s="16"/>
      <c r="N367" s="16"/>
      <c r="O367" s="16"/>
      <c r="P367" s="16"/>
      <c r="Q367" s="16"/>
      <c r="R367" s="16"/>
      <c r="S367" s="16"/>
      <c r="T367" s="16"/>
      <c r="U367" s="16"/>
      <c r="V367" s="16"/>
      <c r="W367" s="16"/>
      <c r="X367" s="16"/>
      <c r="Y367" s="16"/>
      <c r="Z367" s="16"/>
      <c r="AA367" s="16"/>
      <c r="AB367" s="4"/>
      <c r="AC367" s="71"/>
      <c r="AE367" s="71"/>
    </row>
    <row r="368" spans="1:31" s="2" customFormat="1" ht="12" customHeight="1">
      <c r="A368" s="7"/>
      <c r="B368" s="4"/>
      <c r="C368" s="41"/>
      <c r="D368" s="4"/>
      <c r="E368" s="4"/>
      <c r="F368" s="4"/>
      <c r="G368" s="4"/>
      <c r="H368" s="4"/>
      <c r="I368" s="4"/>
      <c r="J368" s="1"/>
      <c r="K368" s="3"/>
      <c r="L368" s="3"/>
      <c r="M368" s="16"/>
      <c r="N368" s="16"/>
      <c r="O368" s="16"/>
      <c r="P368" s="16"/>
      <c r="Q368" s="16"/>
      <c r="R368" s="16"/>
      <c r="S368" s="16"/>
      <c r="T368" s="16"/>
      <c r="U368" s="16"/>
      <c r="V368" s="16"/>
      <c r="W368" s="16"/>
      <c r="X368" s="16"/>
      <c r="Y368" s="16"/>
      <c r="Z368" s="16"/>
      <c r="AA368" s="16"/>
      <c r="AB368" s="4"/>
      <c r="AC368" s="71"/>
      <c r="AE368" s="71"/>
    </row>
    <row r="369" spans="1:31" s="2" customFormat="1" ht="12" customHeight="1">
      <c r="A369" s="7"/>
      <c r="B369" s="4"/>
      <c r="C369" s="41"/>
      <c r="D369" s="4"/>
      <c r="E369" s="4"/>
      <c r="F369" s="4"/>
      <c r="G369" s="4"/>
      <c r="H369" s="4"/>
      <c r="I369" s="4"/>
      <c r="J369" s="1"/>
      <c r="K369" s="3"/>
      <c r="L369" s="3"/>
      <c r="M369" s="16"/>
      <c r="N369" s="16"/>
      <c r="O369" s="16"/>
      <c r="P369" s="16"/>
      <c r="Q369" s="16"/>
      <c r="R369" s="16"/>
      <c r="S369" s="16"/>
      <c r="T369" s="16"/>
      <c r="U369" s="16"/>
      <c r="V369" s="16"/>
      <c r="W369" s="16"/>
      <c r="X369" s="16"/>
      <c r="Y369" s="16"/>
      <c r="Z369" s="16"/>
      <c r="AA369" s="16"/>
      <c r="AB369" s="4"/>
      <c r="AC369" s="71"/>
      <c r="AE369" s="71"/>
    </row>
    <row r="370" spans="1:31" s="2" customFormat="1" ht="12" customHeight="1">
      <c r="A370" s="7"/>
      <c r="B370" s="4"/>
      <c r="C370" s="41"/>
      <c r="D370" s="4"/>
      <c r="E370" s="4"/>
      <c r="F370" s="4"/>
      <c r="G370" s="4"/>
      <c r="H370" s="4"/>
      <c r="I370" s="4"/>
      <c r="J370" s="1"/>
      <c r="K370" s="3"/>
      <c r="L370" s="3"/>
      <c r="M370" s="16"/>
      <c r="N370" s="16"/>
      <c r="O370" s="16"/>
      <c r="P370" s="16"/>
      <c r="Q370" s="16"/>
      <c r="R370" s="16"/>
      <c r="S370" s="16"/>
      <c r="T370" s="16"/>
      <c r="U370" s="16"/>
      <c r="V370" s="16"/>
      <c r="W370" s="16"/>
      <c r="X370" s="16"/>
      <c r="Y370" s="16"/>
      <c r="Z370" s="16"/>
      <c r="AA370" s="16"/>
      <c r="AB370" s="1"/>
      <c r="AC370" s="71"/>
      <c r="AE370" s="71"/>
    </row>
    <row r="371" spans="1:31" s="2" customFormat="1" ht="12" customHeight="1">
      <c r="A371" s="7"/>
      <c r="B371" s="4"/>
      <c r="C371" s="41"/>
      <c r="D371" s="4"/>
      <c r="E371" s="4"/>
      <c r="F371" s="4"/>
      <c r="G371" s="4"/>
      <c r="H371" s="4"/>
      <c r="I371" s="4"/>
      <c r="J371" s="4"/>
      <c r="K371" s="3"/>
      <c r="L371" s="3"/>
      <c r="M371" s="16"/>
      <c r="N371" s="16"/>
      <c r="O371" s="16"/>
      <c r="P371" s="16"/>
      <c r="Q371" s="16"/>
      <c r="R371" s="16"/>
      <c r="S371" s="16"/>
      <c r="T371" s="16"/>
      <c r="U371" s="16"/>
      <c r="V371" s="16"/>
      <c r="W371" s="16"/>
      <c r="X371" s="16"/>
      <c r="Y371" s="16"/>
      <c r="Z371" s="16"/>
      <c r="AA371" s="16"/>
      <c r="AB371" s="1"/>
      <c r="AC371" s="71"/>
      <c r="AE371" s="71"/>
    </row>
    <row r="372" spans="1:31" s="2" customFormat="1" ht="12" customHeight="1">
      <c r="A372" s="7"/>
      <c r="B372" s="4"/>
      <c r="C372" s="41"/>
      <c r="D372" s="4"/>
      <c r="E372" s="4"/>
      <c r="F372" s="4"/>
      <c r="G372" s="4"/>
      <c r="H372" s="4"/>
      <c r="I372" s="4"/>
      <c r="J372" s="4"/>
      <c r="K372" s="3"/>
      <c r="L372" s="3"/>
      <c r="M372" s="16"/>
      <c r="N372" s="16"/>
      <c r="O372" s="16"/>
      <c r="P372" s="16"/>
      <c r="Q372" s="16"/>
      <c r="R372" s="16"/>
      <c r="S372" s="16"/>
      <c r="T372" s="16"/>
      <c r="U372" s="16"/>
      <c r="V372" s="16"/>
      <c r="W372" s="16"/>
      <c r="X372" s="16"/>
      <c r="Y372" s="16"/>
      <c r="Z372" s="16"/>
      <c r="AA372" s="16"/>
      <c r="AB372" s="1"/>
      <c r="AC372" s="71"/>
      <c r="AE372" s="71"/>
    </row>
    <row r="373" spans="1:31" s="2" customFormat="1" ht="12" customHeight="1">
      <c r="A373" s="7"/>
      <c r="B373" s="4"/>
      <c r="C373" s="41"/>
      <c r="D373" s="4"/>
      <c r="E373" s="4"/>
      <c r="F373" s="4"/>
      <c r="G373" s="4"/>
      <c r="H373" s="4"/>
      <c r="I373" s="4"/>
      <c r="J373" s="4"/>
      <c r="K373" s="3"/>
      <c r="L373" s="3"/>
      <c r="M373" s="16"/>
      <c r="N373" s="16"/>
      <c r="O373" s="16"/>
      <c r="P373" s="16"/>
      <c r="Q373" s="16"/>
      <c r="R373" s="16"/>
      <c r="S373" s="16"/>
      <c r="T373" s="16"/>
      <c r="U373" s="16"/>
      <c r="V373" s="16"/>
      <c r="W373" s="16"/>
      <c r="X373" s="16"/>
      <c r="Y373" s="16"/>
      <c r="Z373" s="16"/>
      <c r="AA373" s="16"/>
      <c r="AB373" s="1"/>
      <c r="AC373" s="71"/>
      <c r="AE373" s="71"/>
    </row>
    <row r="374" spans="1:31" s="2" customFormat="1" ht="12" customHeight="1">
      <c r="A374" s="7"/>
      <c r="B374" s="4"/>
      <c r="C374" s="41"/>
      <c r="D374" s="4"/>
      <c r="E374" s="4"/>
      <c r="F374" s="4"/>
      <c r="G374" s="4"/>
      <c r="H374" s="4"/>
      <c r="I374" s="4"/>
      <c r="J374" s="4"/>
      <c r="K374" s="3"/>
      <c r="L374" s="3"/>
      <c r="M374" s="16"/>
      <c r="N374" s="16"/>
      <c r="O374" s="16"/>
      <c r="P374" s="16"/>
      <c r="Q374" s="16"/>
      <c r="R374" s="16"/>
      <c r="S374" s="16"/>
      <c r="T374" s="16"/>
      <c r="U374" s="16"/>
      <c r="V374" s="16"/>
      <c r="W374" s="16"/>
      <c r="X374" s="16"/>
      <c r="Y374" s="16"/>
      <c r="Z374" s="16"/>
      <c r="AA374" s="16"/>
      <c r="AB374" s="1"/>
      <c r="AC374" s="71"/>
      <c r="AE374" s="71"/>
    </row>
    <row r="375" spans="1:31" s="2" customFormat="1" ht="12" customHeight="1">
      <c r="A375" s="7"/>
      <c r="B375" s="4"/>
      <c r="C375" s="41"/>
      <c r="D375" s="4"/>
      <c r="E375" s="4"/>
      <c r="F375" s="4"/>
      <c r="G375" s="4"/>
      <c r="H375" s="4"/>
      <c r="I375" s="4"/>
      <c r="J375" s="4"/>
      <c r="K375" s="3"/>
      <c r="L375" s="3"/>
      <c r="M375" s="16"/>
      <c r="N375" s="16"/>
      <c r="O375" s="16"/>
      <c r="P375" s="16"/>
      <c r="Q375" s="16"/>
      <c r="R375" s="16"/>
      <c r="S375" s="16"/>
      <c r="T375" s="16"/>
      <c r="U375" s="16"/>
      <c r="V375" s="16"/>
      <c r="W375" s="16"/>
      <c r="X375" s="16"/>
      <c r="Y375" s="16"/>
      <c r="Z375" s="16"/>
      <c r="AA375" s="16"/>
      <c r="AB375" s="1"/>
      <c r="AC375" s="71"/>
      <c r="AE375" s="71"/>
    </row>
    <row r="376" spans="1:31" s="2" customFormat="1" ht="12" customHeight="1">
      <c r="A376" s="7"/>
      <c r="B376" s="4"/>
      <c r="C376" s="41"/>
      <c r="D376" s="4"/>
      <c r="E376" s="4"/>
      <c r="F376" s="4"/>
      <c r="G376" s="4"/>
      <c r="H376" s="4"/>
      <c r="I376" s="4"/>
      <c r="J376" s="4"/>
      <c r="K376" s="3"/>
      <c r="L376" s="3"/>
      <c r="M376" s="16"/>
      <c r="N376" s="16"/>
      <c r="O376" s="16"/>
      <c r="P376" s="16"/>
      <c r="Q376" s="16"/>
      <c r="R376" s="16"/>
      <c r="S376" s="16"/>
      <c r="T376" s="16"/>
      <c r="U376" s="16"/>
      <c r="V376" s="16"/>
      <c r="W376" s="16"/>
      <c r="X376" s="16"/>
      <c r="Y376" s="16"/>
      <c r="Z376" s="16"/>
      <c r="AA376" s="16"/>
      <c r="AB376" s="1"/>
      <c r="AC376" s="71"/>
      <c r="AE376" s="71"/>
    </row>
    <row r="377" spans="1:31" s="2" customFormat="1" ht="12" customHeight="1">
      <c r="A377" s="7"/>
      <c r="B377" s="4"/>
      <c r="C377" s="41"/>
      <c r="D377" s="4"/>
      <c r="E377" s="4"/>
      <c r="F377" s="4"/>
      <c r="G377" s="4"/>
      <c r="H377" s="4"/>
      <c r="I377" s="4"/>
      <c r="J377" s="4"/>
      <c r="K377" s="3"/>
      <c r="L377" s="3"/>
      <c r="M377" s="16"/>
      <c r="N377" s="16"/>
      <c r="O377" s="16"/>
      <c r="P377" s="16"/>
      <c r="Q377" s="16"/>
      <c r="R377" s="16"/>
      <c r="S377" s="16"/>
      <c r="T377" s="16"/>
      <c r="U377" s="16"/>
      <c r="V377" s="16"/>
      <c r="W377" s="16"/>
      <c r="X377" s="16"/>
      <c r="Y377" s="16"/>
      <c r="Z377" s="16"/>
      <c r="AA377" s="16"/>
      <c r="AB377" s="1"/>
      <c r="AC377" s="71"/>
      <c r="AE377" s="71"/>
    </row>
    <row r="378" spans="1:31" s="2" customFormat="1" ht="12" customHeight="1">
      <c r="A378" s="7"/>
      <c r="B378" s="4"/>
      <c r="C378" s="41"/>
      <c r="D378" s="4"/>
      <c r="E378" s="4"/>
      <c r="F378" s="4"/>
      <c r="G378" s="4"/>
      <c r="H378" s="4"/>
      <c r="I378" s="4"/>
      <c r="J378" s="4"/>
      <c r="K378" s="3"/>
      <c r="L378" s="3"/>
      <c r="M378" s="16"/>
      <c r="N378" s="16"/>
      <c r="O378" s="16"/>
      <c r="P378" s="16"/>
      <c r="Q378" s="16"/>
      <c r="R378" s="16"/>
      <c r="S378" s="16"/>
      <c r="T378" s="16"/>
      <c r="U378" s="16"/>
      <c r="V378" s="16"/>
      <c r="W378" s="16"/>
      <c r="X378" s="16"/>
      <c r="Y378" s="16"/>
      <c r="Z378" s="16"/>
      <c r="AA378" s="16"/>
      <c r="AB378" s="1"/>
      <c r="AC378" s="71"/>
      <c r="AE378" s="71"/>
    </row>
    <row r="379" spans="1:31" s="2" customFormat="1" ht="12" customHeight="1">
      <c r="A379" s="7"/>
      <c r="B379" s="4"/>
      <c r="C379" s="41"/>
      <c r="D379" s="4"/>
      <c r="E379" s="4"/>
      <c r="F379" s="4"/>
      <c r="G379" s="4"/>
      <c r="H379" s="4"/>
      <c r="I379" s="4"/>
      <c r="J379" s="4"/>
      <c r="K379" s="3"/>
      <c r="L379" s="3"/>
      <c r="M379" s="16"/>
      <c r="N379" s="16"/>
      <c r="O379" s="16"/>
      <c r="P379" s="16"/>
      <c r="Q379" s="16"/>
      <c r="R379" s="16"/>
      <c r="S379" s="16"/>
      <c r="T379" s="16"/>
      <c r="U379" s="16"/>
      <c r="V379" s="16"/>
      <c r="W379" s="16"/>
      <c r="X379" s="16"/>
      <c r="Y379" s="16"/>
      <c r="Z379" s="16"/>
      <c r="AA379" s="16"/>
      <c r="AB379" s="1"/>
      <c r="AC379" s="71"/>
      <c r="AE379" s="71"/>
    </row>
    <row r="380" spans="1:31" s="2" customFormat="1" ht="12" customHeight="1">
      <c r="A380" s="7"/>
      <c r="B380" s="4"/>
      <c r="C380" s="41"/>
      <c r="D380" s="4"/>
      <c r="E380" s="4"/>
      <c r="F380" s="4"/>
      <c r="G380" s="4"/>
      <c r="H380" s="4"/>
      <c r="I380" s="4"/>
      <c r="J380" s="4"/>
      <c r="K380" s="3"/>
      <c r="L380" s="3"/>
      <c r="M380" s="16"/>
      <c r="N380" s="16"/>
      <c r="O380" s="16"/>
      <c r="P380" s="16"/>
      <c r="Q380" s="16"/>
      <c r="R380" s="16"/>
      <c r="S380" s="16"/>
      <c r="T380" s="16"/>
      <c r="U380" s="16"/>
      <c r="V380" s="16"/>
      <c r="W380" s="16"/>
      <c r="X380" s="16"/>
      <c r="Y380" s="16"/>
      <c r="Z380" s="16"/>
      <c r="AA380" s="16"/>
      <c r="AB380" s="1"/>
      <c r="AC380" s="71"/>
      <c r="AE380" s="71"/>
    </row>
    <row r="381" spans="1:31" s="2" customFormat="1" ht="12" customHeight="1">
      <c r="A381" s="4"/>
      <c r="B381" s="4"/>
      <c r="C381" s="41"/>
      <c r="D381" s="4"/>
      <c r="E381" s="4"/>
      <c r="F381" s="4"/>
      <c r="G381" s="4"/>
      <c r="H381" s="4"/>
      <c r="I381" s="4"/>
      <c r="J381" s="1"/>
      <c r="K381" s="3"/>
      <c r="L381" s="3"/>
      <c r="M381" s="16"/>
      <c r="N381" s="16"/>
      <c r="O381" s="16"/>
      <c r="P381" s="16"/>
      <c r="Q381" s="16"/>
      <c r="R381" s="16"/>
      <c r="S381" s="16"/>
      <c r="T381" s="16"/>
      <c r="U381" s="16"/>
      <c r="V381" s="16"/>
      <c r="W381" s="16"/>
      <c r="X381" s="16"/>
      <c r="Y381" s="16"/>
      <c r="Z381" s="16"/>
      <c r="AA381" s="16"/>
      <c r="AB381" s="1"/>
      <c r="AC381" s="71"/>
      <c r="AE381" s="71"/>
    </row>
    <row r="382" spans="1:31" s="2" customFormat="1" ht="12" customHeight="1">
      <c r="A382" s="4"/>
      <c r="B382" s="4"/>
      <c r="C382" s="41"/>
      <c r="D382" s="4"/>
      <c r="E382" s="4"/>
      <c r="F382" s="4"/>
      <c r="G382" s="4"/>
      <c r="H382" s="4"/>
      <c r="I382" s="4"/>
      <c r="J382" s="1"/>
      <c r="K382" s="3"/>
      <c r="L382" s="3"/>
      <c r="M382" s="16"/>
      <c r="N382" s="16"/>
      <c r="O382" s="16"/>
      <c r="P382" s="16"/>
      <c r="Q382" s="16"/>
      <c r="R382" s="16"/>
      <c r="S382" s="16"/>
      <c r="T382" s="16"/>
      <c r="U382" s="16"/>
      <c r="V382" s="16"/>
      <c r="W382" s="16"/>
      <c r="X382" s="16"/>
      <c r="Y382" s="16"/>
      <c r="Z382" s="16"/>
      <c r="AA382" s="16"/>
      <c r="AB382" s="4"/>
      <c r="AC382" s="71"/>
      <c r="AE382" s="71"/>
    </row>
    <row r="383" spans="1:31" s="2" customFormat="1" ht="12" customHeight="1">
      <c r="A383" s="4"/>
      <c r="B383" s="4"/>
      <c r="C383" s="41"/>
      <c r="D383" s="4"/>
      <c r="E383" s="4"/>
      <c r="F383" s="4"/>
      <c r="G383" s="4"/>
      <c r="H383" s="4"/>
      <c r="I383" s="4"/>
      <c r="J383" s="1"/>
      <c r="K383" s="3"/>
      <c r="L383" s="3"/>
      <c r="M383" s="16"/>
      <c r="N383" s="16"/>
      <c r="O383" s="16"/>
      <c r="P383" s="16"/>
      <c r="Q383" s="16"/>
      <c r="R383" s="16"/>
      <c r="S383" s="16"/>
      <c r="T383" s="16"/>
      <c r="U383" s="16"/>
      <c r="V383" s="16"/>
      <c r="W383" s="16"/>
      <c r="X383" s="16"/>
      <c r="Y383" s="16"/>
      <c r="Z383" s="16"/>
      <c r="AA383" s="16"/>
      <c r="AB383" s="4"/>
      <c r="AC383" s="71"/>
      <c r="AE383" s="71"/>
    </row>
    <row r="384" spans="1:31" s="2" customFormat="1" ht="12" customHeight="1">
      <c r="A384" s="4"/>
      <c r="B384" s="4"/>
      <c r="C384" s="41"/>
      <c r="D384" s="4"/>
      <c r="E384" s="4"/>
      <c r="F384" s="4"/>
      <c r="G384" s="4"/>
      <c r="H384" s="4"/>
      <c r="I384" s="4"/>
      <c r="J384" s="4"/>
      <c r="K384" s="3"/>
      <c r="L384" s="3"/>
      <c r="M384" s="16"/>
      <c r="N384" s="16"/>
      <c r="O384" s="16"/>
      <c r="P384" s="16"/>
      <c r="Q384" s="16"/>
      <c r="R384" s="16"/>
      <c r="S384" s="16"/>
      <c r="T384" s="16"/>
      <c r="U384" s="16"/>
      <c r="V384" s="16"/>
      <c r="W384" s="16"/>
      <c r="X384" s="16"/>
      <c r="Y384" s="16"/>
      <c r="Z384" s="16"/>
      <c r="AA384" s="16"/>
      <c r="AB384" s="4"/>
      <c r="AC384" s="71"/>
      <c r="AE384" s="71"/>
    </row>
    <row r="385" spans="1:31" s="2" customFormat="1" ht="12" customHeight="1">
      <c r="A385" s="4"/>
      <c r="B385" s="4"/>
      <c r="C385" s="41"/>
      <c r="D385" s="4"/>
      <c r="E385" s="4"/>
      <c r="F385" s="4"/>
      <c r="G385" s="4"/>
      <c r="H385" s="4"/>
      <c r="I385" s="4"/>
      <c r="J385" s="4"/>
      <c r="K385" s="3"/>
      <c r="L385" s="3"/>
      <c r="M385" s="16"/>
      <c r="N385" s="16"/>
      <c r="O385" s="16"/>
      <c r="P385" s="16"/>
      <c r="Q385" s="16"/>
      <c r="R385" s="16"/>
      <c r="S385" s="16"/>
      <c r="T385" s="16"/>
      <c r="U385" s="16"/>
      <c r="V385" s="16"/>
      <c r="W385" s="16"/>
      <c r="X385" s="16"/>
      <c r="Y385" s="16"/>
      <c r="Z385" s="16"/>
      <c r="AA385" s="16"/>
      <c r="AB385" s="4"/>
      <c r="AC385" s="71"/>
      <c r="AE385" s="71"/>
    </row>
    <row r="386" spans="1:31" s="2" customFormat="1" ht="12" customHeight="1">
      <c r="A386" s="4"/>
      <c r="B386" s="4"/>
      <c r="C386" s="41"/>
      <c r="D386" s="4"/>
      <c r="E386" s="4"/>
      <c r="F386" s="4"/>
      <c r="G386" s="4"/>
      <c r="H386" s="4"/>
      <c r="I386" s="4"/>
      <c r="J386" s="1"/>
      <c r="K386" s="3"/>
      <c r="L386" s="3"/>
      <c r="M386" s="16"/>
      <c r="N386" s="16"/>
      <c r="O386" s="16"/>
      <c r="P386" s="16"/>
      <c r="Q386" s="16"/>
      <c r="R386" s="16"/>
      <c r="S386" s="16"/>
      <c r="T386" s="16"/>
      <c r="U386" s="16"/>
      <c r="V386" s="16"/>
      <c r="W386" s="16"/>
      <c r="X386" s="16"/>
      <c r="Y386" s="16"/>
      <c r="Z386" s="16"/>
      <c r="AA386" s="16"/>
      <c r="AB386" s="4"/>
      <c r="AC386" s="71"/>
      <c r="AE386" s="71"/>
    </row>
    <row r="387" spans="1:31" s="2" customFormat="1" ht="12" customHeight="1">
      <c r="A387" s="4"/>
      <c r="B387" s="4"/>
      <c r="C387" s="41"/>
      <c r="D387" s="4"/>
      <c r="E387" s="4"/>
      <c r="F387" s="4"/>
      <c r="G387" s="4"/>
      <c r="H387" s="4"/>
      <c r="I387" s="4"/>
      <c r="J387" s="1"/>
      <c r="K387" s="3"/>
      <c r="L387" s="3"/>
      <c r="M387" s="16"/>
      <c r="N387" s="16"/>
      <c r="O387" s="16"/>
      <c r="P387" s="16"/>
      <c r="Q387" s="16"/>
      <c r="R387" s="16"/>
      <c r="S387" s="16"/>
      <c r="T387" s="16"/>
      <c r="U387" s="16"/>
      <c r="V387" s="16"/>
      <c r="W387" s="16"/>
      <c r="X387" s="16"/>
      <c r="Y387" s="16"/>
      <c r="Z387" s="16"/>
      <c r="AA387" s="16"/>
      <c r="AB387" s="4"/>
      <c r="AC387" s="71"/>
      <c r="AE387" s="71"/>
    </row>
    <row r="388" spans="1:31" ht="15" customHeight="1">
      <c r="J388" s="1"/>
      <c r="AB388" s="1"/>
    </row>
    <row r="389" spans="1:31" ht="12" customHeight="1">
      <c r="J389" s="1"/>
    </row>
    <row r="390" spans="1:31" ht="12" customHeight="1">
      <c r="A390" s="7"/>
      <c r="J390" s="1"/>
    </row>
    <row r="391" spans="1:31" ht="12" customHeight="1">
      <c r="A391" s="7"/>
      <c r="J391" s="1"/>
      <c r="AB391" s="2"/>
    </row>
    <row r="392" spans="1:31" ht="12" customHeight="1">
      <c r="A392" s="7"/>
      <c r="J392" s="1"/>
    </row>
    <row r="393" spans="1:31" ht="12" customHeight="1">
      <c r="A393" s="7"/>
    </row>
    <row r="394" spans="1:31" ht="12" customHeight="1">
      <c r="A394" s="7"/>
    </row>
    <row r="395" spans="1:31" ht="12" customHeight="1">
      <c r="A395" s="7"/>
    </row>
    <row r="396" spans="1:31" ht="12" customHeight="1">
      <c r="A396" s="7"/>
    </row>
    <row r="397" spans="1:31" ht="12" customHeight="1">
      <c r="A397" s="7"/>
    </row>
    <row r="398" spans="1:31" ht="12" customHeight="1">
      <c r="A398" s="7"/>
    </row>
    <row r="399" spans="1:31" ht="12" customHeight="1">
      <c r="A399" s="7"/>
    </row>
    <row r="400" spans="1:31" ht="12" customHeight="1">
      <c r="A400" s="7"/>
    </row>
    <row r="401" spans="1:28" ht="12" customHeight="1">
      <c r="A401" s="7"/>
    </row>
    <row r="402" spans="1:28" ht="12" customHeight="1">
      <c r="A402" s="7"/>
    </row>
    <row r="403" spans="1:28" ht="12" customHeight="1">
      <c r="A403" s="7"/>
      <c r="J403" s="1"/>
    </row>
    <row r="404" spans="1:28" ht="12" customHeight="1">
      <c r="J404" s="1"/>
      <c r="AB404" s="1"/>
    </row>
    <row r="405" spans="1:28" ht="12" customHeight="1">
      <c r="J405" s="1"/>
    </row>
    <row r="408" spans="1:28" ht="12" customHeight="1">
      <c r="J408" s="1"/>
    </row>
    <row r="409" spans="1:28" ht="12" customHeight="1">
      <c r="J409" s="1"/>
    </row>
    <row r="410" spans="1:28" ht="12" customHeight="1">
      <c r="J410" s="1"/>
      <c r="AB410" s="1"/>
    </row>
    <row r="411" spans="1:28" ht="12" customHeight="1">
      <c r="J411" s="1"/>
    </row>
    <row r="412" spans="1:28" ht="12" customHeight="1">
      <c r="A412" s="7"/>
      <c r="J412" s="1"/>
    </row>
    <row r="413" spans="1:28" ht="12" customHeight="1">
      <c r="A413" s="7"/>
      <c r="J413" s="1"/>
      <c r="AB413" s="8"/>
    </row>
    <row r="414" spans="1:28" ht="12" customHeight="1">
      <c r="A414" s="7"/>
      <c r="J414" s="1"/>
      <c r="AB414" s="7"/>
    </row>
    <row r="415" spans="1:28" ht="12" customHeight="1">
      <c r="A415" s="7"/>
      <c r="AB415" s="7"/>
    </row>
    <row r="416" spans="1:28" ht="12" customHeight="1">
      <c r="A416" s="7"/>
      <c r="AB416" s="7"/>
    </row>
    <row r="417" spans="1:28" ht="12" customHeight="1">
      <c r="A417" s="7"/>
      <c r="AB417" s="7"/>
    </row>
    <row r="418" spans="1:28" ht="12" customHeight="1">
      <c r="A418" s="7"/>
      <c r="AB418" s="7"/>
    </row>
    <row r="419" spans="1:28" ht="12" customHeight="1">
      <c r="A419" s="7"/>
      <c r="AB419" s="7"/>
    </row>
    <row r="420" spans="1:28" ht="12" customHeight="1">
      <c r="A420" s="7"/>
      <c r="AB420" s="7"/>
    </row>
    <row r="421" spans="1:28" ht="12" customHeight="1">
      <c r="A421" s="7"/>
      <c r="AB421" s="7"/>
    </row>
    <row r="422" spans="1:28" ht="12" customHeight="1">
      <c r="A422" s="7"/>
      <c r="AB422" s="7"/>
    </row>
    <row r="423" spans="1:28" ht="12" customHeight="1">
      <c r="A423" s="7"/>
      <c r="AB423" s="7"/>
    </row>
    <row r="424" spans="1:28" ht="12" customHeight="1">
      <c r="A424" s="7"/>
      <c r="AB424" s="7"/>
    </row>
    <row r="425" spans="1:28" ht="12" customHeight="1">
      <c r="A425" s="7"/>
    </row>
    <row r="426" spans="1:28" ht="12" customHeight="1">
      <c r="AB426" s="1"/>
    </row>
    <row r="436" spans="3:31" s="4" customFormat="1" ht="12" customHeight="1">
      <c r="C436" s="41"/>
      <c r="K436" s="3"/>
      <c r="L436" s="3"/>
      <c r="M436" s="16"/>
      <c r="N436" s="16"/>
      <c r="O436" s="16"/>
      <c r="P436" s="16"/>
      <c r="Q436" s="16"/>
      <c r="R436" s="16"/>
      <c r="S436" s="16"/>
      <c r="T436" s="16"/>
      <c r="U436" s="16"/>
      <c r="V436" s="16"/>
      <c r="W436" s="16"/>
      <c r="X436" s="16"/>
      <c r="Y436" s="16"/>
      <c r="Z436" s="16"/>
      <c r="AA436" s="16"/>
      <c r="AC436" s="74"/>
      <c r="AE436" s="74"/>
    </row>
    <row r="437" spans="3:31" s="4" customFormat="1" ht="12" customHeight="1">
      <c r="C437" s="41"/>
      <c r="K437" s="3"/>
      <c r="L437" s="3"/>
      <c r="M437" s="16"/>
      <c r="N437" s="16"/>
      <c r="O437" s="16"/>
      <c r="P437" s="16"/>
      <c r="Q437" s="16"/>
      <c r="R437" s="16"/>
      <c r="S437" s="16"/>
      <c r="T437" s="16"/>
      <c r="U437" s="16"/>
      <c r="V437" s="16"/>
      <c r="W437" s="16"/>
      <c r="X437" s="16"/>
      <c r="Y437" s="16"/>
      <c r="Z437" s="16"/>
      <c r="AA437" s="16"/>
      <c r="AC437" s="74"/>
      <c r="AE437" s="74"/>
    </row>
    <row r="438" spans="3:31" s="4" customFormat="1" ht="12" customHeight="1">
      <c r="C438" s="41"/>
      <c r="K438" s="3"/>
      <c r="L438" s="3"/>
      <c r="M438" s="16"/>
      <c r="N438" s="16"/>
      <c r="O438" s="16"/>
      <c r="P438" s="16"/>
      <c r="Q438" s="16"/>
      <c r="R438" s="16"/>
      <c r="S438" s="16"/>
      <c r="T438" s="16"/>
      <c r="U438" s="16"/>
      <c r="V438" s="16"/>
      <c r="W438" s="16"/>
      <c r="X438" s="16"/>
      <c r="Y438" s="16"/>
      <c r="Z438" s="16"/>
      <c r="AA438" s="16"/>
      <c r="AC438" s="74"/>
      <c r="AE438" s="74"/>
    </row>
    <row r="439" spans="3:31" s="4" customFormat="1" ht="12" customHeight="1">
      <c r="C439" s="41"/>
      <c r="K439" s="3"/>
      <c r="L439" s="3"/>
      <c r="M439" s="16"/>
      <c r="N439" s="16"/>
      <c r="O439" s="16"/>
      <c r="P439" s="16"/>
      <c r="Q439" s="16"/>
      <c r="R439" s="16"/>
      <c r="S439" s="16"/>
      <c r="T439" s="16"/>
      <c r="U439" s="16"/>
      <c r="V439" s="16"/>
      <c r="W439" s="16"/>
      <c r="X439" s="16"/>
      <c r="Y439" s="16"/>
      <c r="Z439" s="16"/>
      <c r="AA439" s="16"/>
      <c r="AC439" s="74"/>
      <c r="AE439" s="74"/>
    </row>
    <row r="440" spans="3:31" s="4" customFormat="1" ht="12" customHeight="1">
      <c r="C440" s="41"/>
      <c r="K440" s="3"/>
      <c r="L440" s="3"/>
      <c r="M440" s="16"/>
      <c r="N440" s="16"/>
      <c r="O440" s="16"/>
      <c r="P440" s="16"/>
      <c r="Q440" s="16"/>
      <c r="R440" s="16"/>
      <c r="S440" s="16"/>
      <c r="T440" s="16"/>
      <c r="U440" s="16"/>
      <c r="V440" s="16"/>
      <c r="W440" s="16"/>
      <c r="X440" s="16"/>
      <c r="Y440" s="16"/>
      <c r="Z440" s="16"/>
      <c r="AA440" s="16"/>
      <c r="AC440" s="74"/>
      <c r="AE440" s="74"/>
    </row>
    <row r="441" spans="3:31" s="4" customFormat="1" ht="12" customHeight="1">
      <c r="C441" s="41"/>
      <c r="K441" s="3"/>
      <c r="L441" s="3"/>
      <c r="M441" s="16"/>
      <c r="N441" s="16"/>
      <c r="O441" s="16"/>
      <c r="P441" s="16"/>
      <c r="Q441" s="16"/>
      <c r="R441" s="16"/>
      <c r="S441" s="16"/>
      <c r="T441" s="16"/>
      <c r="U441" s="16"/>
      <c r="V441" s="16"/>
      <c r="W441" s="16"/>
      <c r="X441" s="16"/>
      <c r="Y441" s="16"/>
      <c r="Z441" s="16"/>
      <c r="AA441" s="16"/>
      <c r="AC441" s="74"/>
      <c r="AE441" s="74"/>
    </row>
    <row r="442" spans="3:31" s="4" customFormat="1" ht="12" customHeight="1">
      <c r="C442" s="41"/>
      <c r="K442" s="3"/>
      <c r="L442" s="3"/>
      <c r="M442" s="16"/>
      <c r="N442" s="16"/>
      <c r="O442" s="16"/>
      <c r="P442" s="16"/>
      <c r="Q442" s="16"/>
      <c r="R442" s="16"/>
      <c r="S442" s="16"/>
      <c r="T442" s="16"/>
      <c r="U442" s="16"/>
      <c r="V442" s="16"/>
      <c r="W442" s="16"/>
      <c r="X442" s="16"/>
      <c r="Y442" s="16"/>
      <c r="Z442" s="16"/>
      <c r="AA442" s="16"/>
      <c r="AC442" s="74"/>
      <c r="AE442" s="74"/>
    </row>
    <row r="443" spans="3:31" s="4" customFormat="1" ht="12" customHeight="1">
      <c r="C443" s="41"/>
      <c r="K443" s="3"/>
      <c r="L443" s="3"/>
      <c r="M443" s="16"/>
      <c r="N443" s="16"/>
      <c r="O443" s="16"/>
      <c r="P443" s="16"/>
      <c r="Q443" s="16"/>
      <c r="R443" s="16"/>
      <c r="S443" s="16"/>
      <c r="T443" s="16"/>
      <c r="U443" s="16"/>
      <c r="V443" s="16"/>
      <c r="W443" s="16"/>
      <c r="X443" s="16"/>
      <c r="Y443" s="16"/>
      <c r="Z443" s="16"/>
      <c r="AA443" s="16"/>
      <c r="AC443" s="74"/>
      <c r="AE443" s="74"/>
    </row>
    <row r="444" spans="3:31" s="4" customFormat="1" ht="12" customHeight="1">
      <c r="C444" s="41"/>
      <c r="K444" s="3"/>
      <c r="L444" s="3"/>
      <c r="M444" s="16"/>
      <c r="N444" s="16"/>
      <c r="O444" s="16"/>
      <c r="P444" s="16"/>
      <c r="Q444" s="16"/>
      <c r="R444" s="16"/>
      <c r="S444" s="16"/>
      <c r="T444" s="16"/>
      <c r="U444" s="16"/>
      <c r="V444" s="16"/>
      <c r="W444" s="16"/>
      <c r="X444" s="16"/>
      <c r="Y444" s="16"/>
      <c r="Z444" s="16"/>
      <c r="AA444" s="16"/>
      <c r="AC444" s="74"/>
      <c r="AE444" s="74"/>
    </row>
    <row r="445" spans="3:31" s="4" customFormat="1" ht="12" customHeight="1">
      <c r="C445" s="41"/>
      <c r="K445" s="3"/>
      <c r="L445" s="3"/>
      <c r="M445" s="16"/>
      <c r="N445" s="16"/>
      <c r="O445" s="16"/>
      <c r="P445" s="16"/>
      <c r="Q445" s="16"/>
      <c r="R445" s="16"/>
      <c r="S445" s="16"/>
      <c r="T445" s="16"/>
      <c r="U445" s="16"/>
      <c r="V445" s="16"/>
      <c r="W445" s="16"/>
      <c r="X445" s="16"/>
      <c r="Y445" s="16"/>
      <c r="Z445" s="16"/>
      <c r="AA445" s="16"/>
      <c r="AC445" s="74"/>
      <c r="AE445" s="74"/>
    </row>
    <row r="446" spans="3:31" s="4" customFormat="1" ht="12" customHeight="1">
      <c r="C446" s="41"/>
      <c r="K446" s="3"/>
      <c r="L446" s="3"/>
      <c r="M446" s="16"/>
      <c r="N446" s="16"/>
      <c r="O446" s="16"/>
      <c r="P446" s="16"/>
      <c r="Q446" s="16"/>
      <c r="R446" s="16"/>
      <c r="S446" s="16"/>
      <c r="T446" s="16"/>
      <c r="U446" s="16"/>
      <c r="V446" s="16"/>
      <c r="W446" s="16"/>
      <c r="X446" s="16"/>
      <c r="Y446" s="16"/>
      <c r="Z446" s="16"/>
      <c r="AA446" s="16"/>
      <c r="AC446" s="74"/>
      <c r="AE446" s="74"/>
    </row>
    <row r="447" spans="3:31" s="4" customFormat="1" ht="12" customHeight="1">
      <c r="C447" s="41"/>
      <c r="K447" s="3"/>
      <c r="L447" s="3"/>
      <c r="M447" s="16"/>
      <c r="N447" s="16"/>
      <c r="O447" s="16"/>
      <c r="P447" s="16"/>
      <c r="Q447" s="16"/>
      <c r="R447" s="16"/>
      <c r="S447" s="16"/>
      <c r="T447" s="16"/>
      <c r="U447" s="16"/>
      <c r="V447" s="16"/>
      <c r="W447" s="16"/>
      <c r="X447" s="16"/>
      <c r="Y447" s="16"/>
      <c r="Z447" s="16"/>
      <c r="AA447" s="16"/>
      <c r="AC447" s="74"/>
      <c r="AE447" s="74"/>
    </row>
    <row r="448" spans="3:31" s="4" customFormat="1" ht="12" customHeight="1">
      <c r="C448" s="41"/>
      <c r="K448" s="3"/>
      <c r="L448" s="3"/>
      <c r="M448" s="16"/>
      <c r="N448" s="16"/>
      <c r="O448" s="16"/>
      <c r="P448" s="16"/>
      <c r="Q448" s="16"/>
      <c r="R448" s="16"/>
      <c r="S448" s="16"/>
      <c r="T448" s="16"/>
      <c r="U448" s="16"/>
      <c r="V448" s="16"/>
      <c r="W448" s="16"/>
      <c r="X448" s="16"/>
      <c r="Y448" s="16"/>
      <c r="Z448" s="16"/>
      <c r="AA448" s="16"/>
      <c r="AC448" s="74"/>
      <c r="AE448" s="74"/>
    </row>
    <row r="449" spans="3:31" s="4" customFormat="1" ht="12" customHeight="1">
      <c r="C449" s="41"/>
      <c r="K449" s="3"/>
      <c r="L449" s="3"/>
      <c r="M449" s="16"/>
      <c r="N449" s="16"/>
      <c r="O449" s="16"/>
      <c r="P449" s="16"/>
      <c r="Q449" s="16"/>
      <c r="R449" s="16"/>
      <c r="S449" s="16"/>
      <c r="T449" s="16"/>
      <c r="U449" s="16"/>
      <c r="V449" s="16"/>
      <c r="W449" s="16"/>
      <c r="X449" s="16"/>
      <c r="Y449" s="16"/>
      <c r="Z449" s="16"/>
      <c r="AA449" s="16"/>
      <c r="AC449" s="74"/>
      <c r="AE449" s="74"/>
    </row>
    <row r="450" spans="3:31" s="4" customFormat="1" ht="12" customHeight="1">
      <c r="C450" s="41"/>
      <c r="K450" s="3"/>
      <c r="L450" s="3"/>
      <c r="M450" s="16"/>
      <c r="N450" s="16"/>
      <c r="O450" s="16"/>
      <c r="P450" s="16"/>
      <c r="Q450" s="16"/>
      <c r="R450" s="16"/>
      <c r="S450" s="16"/>
      <c r="T450" s="16"/>
      <c r="U450" s="16"/>
      <c r="V450" s="16"/>
      <c r="W450" s="16"/>
      <c r="X450" s="16"/>
      <c r="Y450" s="16"/>
      <c r="Z450" s="16"/>
      <c r="AA450" s="16"/>
      <c r="AC450" s="74"/>
      <c r="AE450" s="74"/>
    </row>
    <row r="451" spans="3:31" s="4" customFormat="1" ht="12" customHeight="1">
      <c r="C451" s="41"/>
      <c r="K451" s="3"/>
      <c r="L451" s="3"/>
      <c r="M451" s="16"/>
      <c r="N451" s="16"/>
      <c r="O451" s="16"/>
      <c r="P451" s="16"/>
      <c r="Q451" s="16"/>
      <c r="R451" s="16"/>
      <c r="S451" s="16"/>
      <c r="T451" s="16"/>
      <c r="U451" s="16"/>
      <c r="V451" s="16"/>
      <c r="W451" s="16"/>
      <c r="X451" s="16"/>
      <c r="Y451" s="16"/>
      <c r="Z451" s="16"/>
      <c r="AA451" s="16"/>
      <c r="AC451" s="74"/>
      <c r="AE451" s="74"/>
    </row>
    <row r="452" spans="3:31" s="4" customFormat="1" ht="12" customHeight="1">
      <c r="C452" s="41"/>
      <c r="K452" s="3"/>
      <c r="L452" s="3"/>
      <c r="M452" s="16"/>
      <c r="N452" s="16"/>
      <c r="O452" s="16"/>
      <c r="P452" s="16"/>
      <c r="Q452" s="16"/>
      <c r="R452" s="16"/>
      <c r="S452" s="16"/>
      <c r="T452" s="16"/>
      <c r="U452" s="16"/>
      <c r="V452" s="16"/>
      <c r="W452" s="16"/>
      <c r="X452" s="16"/>
      <c r="Y452" s="16"/>
      <c r="Z452" s="16"/>
      <c r="AA452" s="16"/>
      <c r="AC452" s="74"/>
      <c r="AE452" s="74"/>
    </row>
    <row r="453" spans="3:31" s="4" customFormat="1" ht="12" customHeight="1">
      <c r="C453" s="41"/>
      <c r="K453" s="3"/>
      <c r="L453" s="3"/>
      <c r="M453" s="16"/>
      <c r="N453" s="16"/>
      <c r="O453" s="16"/>
      <c r="P453" s="16"/>
      <c r="Q453" s="16"/>
      <c r="R453" s="16"/>
      <c r="S453" s="16"/>
      <c r="T453" s="16"/>
      <c r="U453" s="16"/>
      <c r="V453" s="16"/>
      <c r="W453" s="16"/>
      <c r="X453" s="16"/>
      <c r="Y453" s="16"/>
      <c r="Z453" s="16"/>
      <c r="AA453" s="16"/>
      <c r="AC453" s="74"/>
      <c r="AE453" s="74"/>
    </row>
  </sheetData>
  <mergeCells count="17">
    <mergeCell ref="B5:C7"/>
    <mergeCell ref="D5:E6"/>
    <mergeCell ref="F5:I5"/>
    <mergeCell ref="J5:K6"/>
    <mergeCell ref="L5:Q5"/>
    <mergeCell ref="Z5:AA6"/>
    <mergeCell ref="F6:G6"/>
    <mergeCell ref="H6:I6"/>
    <mergeCell ref="L6:M6"/>
    <mergeCell ref="P6:Q6"/>
    <mergeCell ref="R5:S6"/>
    <mergeCell ref="N6:O6"/>
    <mergeCell ref="I2:I3"/>
    <mergeCell ref="J2:J3"/>
    <mergeCell ref="T5:U6"/>
    <mergeCell ref="V5:W6"/>
    <mergeCell ref="X5:Y6"/>
  </mergeCells>
  <phoneticPr fontId="2"/>
  <conditionalFormatting sqref="F333:J333">
    <cfRule type="cellIs" dxfId="1" priority="21" stopIfTrue="1" operator="equal">
      <formula>""</formula>
    </cfRule>
    <cfRule type="cellIs" dxfId="0" priority="22" stopIfTrue="1" operator="equal">
      <formula>0</formula>
    </cfRule>
  </conditionalFormatting>
  <pageMargins left="0.59055118110236227" right="0" top="0.19685039370078741" bottom="0" header="0" footer="0"/>
  <pageSetup paperSize="9" scale="48" orientation="landscape" horizontalDpi="4294967294" r:id="rId1"/>
  <headerFooter alignWithMargins="0"/>
  <ignoredErrors>
    <ignoredError sqref="X20:Z196" formula="1"/>
    <ignoredError sqref="B9:C19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2022-06-24T08:05:44Z</cp:lastPrinted>
  <dcterms:created xsi:type="dcterms:W3CDTF">2002-07-22T04:03:10Z</dcterms:created>
  <dcterms:modified xsi:type="dcterms:W3CDTF">2025-04-28T06:26:23Z</dcterms:modified>
</cp:coreProperties>
</file>