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saveExternalLinkValues="0"/>
  <bookViews>
    <workbookView xWindow="690" yWindow="1950" windowWidth="28485" windowHeight="10965" tabRatio="839" activeTab="1"/>
  </bookViews>
  <sheets>
    <sheet name="年度" sheetId="19" r:id="rId1"/>
    <sheet name="月次" sheetId="21" r:id="rId2"/>
  </sheets>
  <externalReferences>
    <externalReference r:id="rId3"/>
  </externalReferences>
  <definedNames>
    <definedName name="_xlnm.Print_Area" localSheetId="1">月次!$B$2:$AA$337</definedName>
    <definedName name="_xlnm.Print_Area" localSheetId="0">年度!$B$2:$AA$45</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321" i="21" l="1"/>
  <c r="N322" i="21"/>
  <c r="N323" i="21"/>
  <c r="N324" i="21"/>
  <c r="N325" i="21"/>
  <c r="X331" i="21" l="1"/>
  <c r="Z331" i="21" s="1"/>
  <c r="W331" i="21"/>
  <c r="U331" i="21"/>
  <c r="S331" i="21"/>
  <c r="Q331" i="21"/>
  <c r="N331" i="21"/>
  <c r="M331" i="21"/>
  <c r="K331" i="21"/>
  <c r="I331" i="21"/>
  <c r="G331" i="21"/>
  <c r="E331" i="21"/>
  <c r="X330" i="21"/>
  <c r="W330" i="21"/>
  <c r="U330" i="21"/>
  <c r="S330" i="21"/>
  <c r="Q330" i="21"/>
  <c r="N330" i="21"/>
  <c r="M330" i="21"/>
  <c r="K330" i="21"/>
  <c r="I330" i="21"/>
  <c r="G330" i="21"/>
  <c r="E330" i="21"/>
  <c r="X329" i="21"/>
  <c r="Z329" i="21" s="1"/>
  <c r="W329" i="21"/>
  <c r="U329" i="21"/>
  <c r="S329" i="21"/>
  <c r="Q329" i="21"/>
  <c r="N329" i="21"/>
  <c r="M329" i="21"/>
  <c r="K329" i="21"/>
  <c r="I329" i="21"/>
  <c r="G329" i="21"/>
  <c r="E329" i="21"/>
  <c r="X328" i="21"/>
  <c r="Z328" i="21" s="1"/>
  <c r="AA328" i="21" s="1"/>
  <c r="W328" i="21"/>
  <c r="U328" i="21"/>
  <c r="S328" i="21"/>
  <c r="Q328" i="21"/>
  <c r="N328" i="21"/>
  <c r="O328" i="21" s="1"/>
  <c r="M328" i="21"/>
  <c r="K328" i="21"/>
  <c r="I328" i="21"/>
  <c r="G328" i="21"/>
  <c r="E328" i="21"/>
  <c r="X327" i="21"/>
  <c r="Z327" i="21" s="1"/>
  <c r="AA327" i="21" s="1"/>
  <c r="W327" i="21"/>
  <c r="U327" i="21"/>
  <c r="S327" i="21"/>
  <c r="Q327" i="21"/>
  <c r="N327" i="21"/>
  <c r="O327" i="21" s="1"/>
  <c r="M327" i="21"/>
  <c r="K327" i="21"/>
  <c r="I327" i="21"/>
  <c r="G327" i="21"/>
  <c r="E327" i="21"/>
  <c r="X326" i="21"/>
  <c r="Z326" i="21" s="1"/>
  <c r="AA326" i="21" s="1"/>
  <c r="W326" i="21"/>
  <c r="U326" i="21"/>
  <c r="S326" i="21"/>
  <c r="Q326" i="21"/>
  <c r="N326" i="21"/>
  <c r="O326" i="21" s="1"/>
  <c r="M326" i="21"/>
  <c r="K326" i="21"/>
  <c r="I326" i="21"/>
  <c r="G326" i="21"/>
  <c r="E326" i="21"/>
  <c r="X325" i="21"/>
  <c r="Z325" i="21" s="1"/>
  <c r="AA325" i="21" s="1"/>
  <c r="W325" i="21"/>
  <c r="U325" i="21"/>
  <c r="S325" i="21"/>
  <c r="Q325" i="21"/>
  <c r="O325" i="21"/>
  <c r="M325" i="21"/>
  <c r="K325" i="21"/>
  <c r="I325" i="21"/>
  <c r="G325" i="21"/>
  <c r="E325" i="21"/>
  <c r="X324" i="21"/>
  <c r="Z324" i="21" s="1"/>
  <c r="AA324" i="21" s="1"/>
  <c r="W324" i="21"/>
  <c r="U324" i="21"/>
  <c r="S324" i="21"/>
  <c r="Q324" i="21"/>
  <c r="O324" i="21"/>
  <c r="M324" i="21"/>
  <c r="K324" i="21"/>
  <c r="I324" i="21"/>
  <c r="G324" i="21"/>
  <c r="E324" i="21"/>
  <c r="X323" i="21"/>
  <c r="Z323" i="21" s="1"/>
  <c r="AA323" i="21" s="1"/>
  <c r="W323" i="21"/>
  <c r="U323" i="21"/>
  <c r="S323" i="21"/>
  <c r="Q323" i="21"/>
  <c r="O323" i="21"/>
  <c r="M323" i="21"/>
  <c r="K323" i="21"/>
  <c r="I323" i="21"/>
  <c r="G323" i="21"/>
  <c r="E323" i="21"/>
  <c r="X322" i="21"/>
  <c r="Z322" i="21" s="1"/>
  <c r="AA322" i="21" s="1"/>
  <c r="W322" i="21"/>
  <c r="U322" i="21"/>
  <c r="S322" i="21"/>
  <c r="Q322" i="21"/>
  <c r="O322" i="21"/>
  <c r="M322" i="21"/>
  <c r="K322" i="21"/>
  <c r="I322" i="21"/>
  <c r="G322" i="21"/>
  <c r="E322" i="21"/>
  <c r="X321" i="21"/>
  <c r="Y321" i="21" s="1"/>
  <c r="W321" i="21"/>
  <c r="U321" i="21"/>
  <c r="S321" i="21"/>
  <c r="Q321" i="21"/>
  <c r="O321" i="21"/>
  <c r="M321" i="21"/>
  <c r="K321" i="21"/>
  <c r="I321" i="21"/>
  <c r="G321" i="21"/>
  <c r="E321" i="21"/>
  <c r="X320" i="21"/>
  <c r="Z320" i="21" s="1"/>
  <c r="AA320" i="21" s="1"/>
  <c r="W320" i="21"/>
  <c r="U320" i="21"/>
  <c r="S320" i="21"/>
  <c r="Q320" i="21"/>
  <c r="N320" i="21"/>
  <c r="O320" i="21" s="1"/>
  <c r="M320" i="21"/>
  <c r="K320" i="21"/>
  <c r="I320" i="21"/>
  <c r="G320" i="21"/>
  <c r="E320" i="21"/>
  <c r="Z321" i="21" l="1"/>
  <c r="AA321" i="21" s="1"/>
  <c r="Y322" i="21"/>
  <c r="Y324" i="21"/>
  <c r="Y325" i="21"/>
  <c r="Y326" i="21"/>
  <c r="Y328" i="21"/>
  <c r="Y320" i="21"/>
  <c r="Z330" i="21"/>
  <c r="Y323" i="21"/>
  <c r="Y327" i="21"/>
  <c r="V41" i="19"/>
  <c r="T41" i="19"/>
  <c r="R41" i="19"/>
  <c r="P41" i="19"/>
  <c r="L41" i="19"/>
  <c r="J41" i="19"/>
  <c r="H41" i="19"/>
  <c r="F41" i="19"/>
  <c r="D41" i="19"/>
  <c r="X41" i="19" l="1"/>
  <c r="Z41" i="19" s="1"/>
  <c r="A293" i="21"/>
  <c r="A294" i="21"/>
  <c r="A295" i="21"/>
  <c r="R39" i="19"/>
  <c r="X319" i="21"/>
  <c r="W319" i="21"/>
  <c r="U319" i="21"/>
  <c r="S319" i="21"/>
  <c r="Q319" i="21"/>
  <c r="N319" i="21"/>
  <c r="O331" i="21" s="1"/>
  <c r="M319" i="21"/>
  <c r="K319" i="21"/>
  <c r="I319" i="21"/>
  <c r="G319" i="21"/>
  <c r="E319" i="21"/>
  <c r="X318" i="21"/>
  <c r="W318" i="21"/>
  <c r="U318" i="21"/>
  <c r="S318" i="21"/>
  <c r="Q318" i="21"/>
  <c r="N318" i="21"/>
  <c r="O330" i="21" s="1"/>
  <c r="M318" i="21"/>
  <c r="K318" i="21"/>
  <c r="I318" i="21"/>
  <c r="G318" i="21"/>
  <c r="E318" i="21"/>
  <c r="X317" i="21"/>
  <c r="Y329" i="21" s="1"/>
  <c r="W317" i="21"/>
  <c r="U317" i="21"/>
  <c r="S317" i="21"/>
  <c r="Q317" i="21"/>
  <c r="N317" i="21"/>
  <c r="M317" i="21"/>
  <c r="K317" i="21"/>
  <c r="I317" i="21"/>
  <c r="G317" i="21"/>
  <c r="E317" i="21"/>
  <c r="X316" i="21"/>
  <c r="Z316" i="21" s="1"/>
  <c r="Z304" i="21"/>
  <c r="W316" i="21"/>
  <c r="U316" i="21"/>
  <c r="S316" i="21"/>
  <c r="Q316" i="21"/>
  <c r="N316" i="21"/>
  <c r="M316" i="21"/>
  <c r="K316" i="21"/>
  <c r="I316" i="21"/>
  <c r="G316" i="21"/>
  <c r="E316" i="21"/>
  <c r="X315" i="21"/>
  <c r="Z315" i="21" s="1"/>
  <c r="W315" i="21"/>
  <c r="U315" i="21"/>
  <c r="S315" i="21"/>
  <c r="Q315" i="21"/>
  <c r="N315" i="21"/>
  <c r="M315" i="21"/>
  <c r="K315" i="21"/>
  <c r="I315" i="21"/>
  <c r="G315" i="21"/>
  <c r="E315" i="21"/>
  <c r="X314" i="21"/>
  <c r="Z314" i="21" s="1"/>
  <c r="W314" i="21"/>
  <c r="U314" i="21"/>
  <c r="S314" i="21"/>
  <c r="Q314" i="21"/>
  <c r="N314" i="21"/>
  <c r="M314" i="21"/>
  <c r="K314" i="21"/>
  <c r="I314" i="21"/>
  <c r="G314" i="21"/>
  <c r="E314" i="21"/>
  <c r="X313" i="21"/>
  <c r="W313" i="21"/>
  <c r="U313" i="21"/>
  <c r="S313" i="21"/>
  <c r="Q313" i="21"/>
  <c r="N313" i="21"/>
  <c r="M313" i="21"/>
  <c r="K313" i="21"/>
  <c r="I313" i="21"/>
  <c r="G313" i="21"/>
  <c r="E313" i="21"/>
  <c r="X312" i="21"/>
  <c r="Z312" i="21" s="1"/>
  <c r="W312" i="21"/>
  <c r="U312" i="21"/>
  <c r="S312" i="21"/>
  <c r="Q312" i="21"/>
  <c r="N312" i="21"/>
  <c r="M312" i="21"/>
  <c r="K312" i="21"/>
  <c r="I312" i="21"/>
  <c r="G312" i="21"/>
  <c r="E312" i="21"/>
  <c r="X311" i="21"/>
  <c r="Z311" i="21" s="1"/>
  <c r="W311" i="21"/>
  <c r="U311" i="21"/>
  <c r="S311" i="21"/>
  <c r="Q311" i="21"/>
  <c r="N311" i="21"/>
  <c r="M311" i="21"/>
  <c r="K311" i="21"/>
  <c r="I311" i="21"/>
  <c r="G311" i="21"/>
  <c r="E311" i="21"/>
  <c r="X310" i="21"/>
  <c r="Z310" i="21" s="1"/>
  <c r="Z298" i="21"/>
  <c r="W310" i="21"/>
  <c r="U310" i="21"/>
  <c r="S310" i="21"/>
  <c r="Q310" i="21"/>
  <c r="N310" i="21"/>
  <c r="M310" i="21"/>
  <c r="K310" i="21"/>
  <c r="I310" i="21"/>
  <c r="G310" i="21"/>
  <c r="E310" i="21"/>
  <c r="X309" i="21"/>
  <c r="Z309" i="21"/>
  <c r="W309" i="21"/>
  <c r="U309" i="21"/>
  <c r="S309" i="21"/>
  <c r="Q309" i="21"/>
  <c r="N309" i="21"/>
  <c r="M309" i="21"/>
  <c r="K309" i="21"/>
  <c r="I309" i="21"/>
  <c r="G309" i="21"/>
  <c r="E309" i="21"/>
  <c r="X308" i="21"/>
  <c r="Z308" i="21"/>
  <c r="Y308" i="21"/>
  <c r="W308" i="21"/>
  <c r="U308" i="21"/>
  <c r="S308" i="21"/>
  <c r="Q308" i="21"/>
  <c r="N308" i="21"/>
  <c r="M308" i="21"/>
  <c r="K308" i="21"/>
  <c r="I308" i="21"/>
  <c r="G308" i="21"/>
  <c r="E308" i="21"/>
  <c r="V40" i="19"/>
  <c r="W41" i="19" s="1"/>
  <c r="T40" i="19"/>
  <c r="R40" i="19"/>
  <c r="S41" i="19" s="1"/>
  <c r="P40" i="19"/>
  <c r="Q41" i="19" s="1"/>
  <c r="J40" i="19"/>
  <c r="K41" i="19" s="1"/>
  <c r="L40" i="19"/>
  <c r="H40" i="19"/>
  <c r="I41" i="19" s="1"/>
  <c r="F40" i="19"/>
  <c r="G41" i="19" s="1"/>
  <c r="D40" i="19"/>
  <c r="V39" i="19"/>
  <c r="W39" i="19" s="1"/>
  <c r="T39" i="19"/>
  <c r="P39" i="19"/>
  <c r="J39" i="19"/>
  <c r="L39" i="19"/>
  <c r="H39" i="19"/>
  <c r="F39" i="19"/>
  <c r="D39" i="19"/>
  <c r="S281" i="21"/>
  <c r="U281" i="21"/>
  <c r="W281" i="21"/>
  <c r="X281" i="21"/>
  <c r="Y281" i="21"/>
  <c r="Z281" i="21"/>
  <c r="Z269" i="21"/>
  <c r="AA281" i="21"/>
  <c r="X307" i="21"/>
  <c r="Z307" i="21" s="1"/>
  <c r="W307" i="21"/>
  <c r="U307" i="21"/>
  <c r="S307" i="21"/>
  <c r="Q307" i="21"/>
  <c r="N307" i="21"/>
  <c r="M307" i="21"/>
  <c r="K307" i="21"/>
  <c r="I307" i="21"/>
  <c r="G307" i="21"/>
  <c r="E307" i="21"/>
  <c r="X306" i="21"/>
  <c r="Z306" i="21" s="1"/>
  <c r="W306" i="21"/>
  <c r="U306" i="21"/>
  <c r="S306" i="21"/>
  <c r="Q306" i="21"/>
  <c r="N306" i="21"/>
  <c r="M306" i="21"/>
  <c r="K306" i="21"/>
  <c r="I306" i="21"/>
  <c r="G306" i="21"/>
  <c r="E306" i="21"/>
  <c r="X305" i="21"/>
  <c r="Y305" i="21" s="1"/>
  <c r="W305" i="21"/>
  <c r="U305" i="21"/>
  <c r="S305" i="21"/>
  <c r="Q305" i="21"/>
  <c r="N305" i="21"/>
  <c r="M305" i="21"/>
  <c r="K305" i="21"/>
  <c r="I305" i="21"/>
  <c r="G305" i="21"/>
  <c r="E305" i="21"/>
  <c r="X304" i="21"/>
  <c r="W304" i="21"/>
  <c r="U304" i="21"/>
  <c r="S304" i="21"/>
  <c r="Q304" i="21"/>
  <c r="N304" i="21"/>
  <c r="M304" i="21"/>
  <c r="K304" i="21"/>
  <c r="I304" i="21"/>
  <c r="G304" i="21"/>
  <c r="E304" i="21"/>
  <c r="X303" i="21"/>
  <c r="Z303" i="21" s="1"/>
  <c r="W303" i="21"/>
  <c r="U303" i="21"/>
  <c r="S303" i="21"/>
  <c r="Q303" i="21"/>
  <c r="N303" i="21"/>
  <c r="O303" i="21" s="1"/>
  <c r="M303" i="21"/>
  <c r="K303" i="21"/>
  <c r="I303" i="21"/>
  <c r="G303" i="21"/>
  <c r="E303" i="21"/>
  <c r="X302" i="21"/>
  <c r="Z302" i="21" s="1"/>
  <c r="AA302" i="21" s="1"/>
  <c r="W302" i="21"/>
  <c r="U302" i="21"/>
  <c r="S302" i="21"/>
  <c r="Q302" i="21"/>
  <c r="N302" i="21"/>
  <c r="M302" i="21"/>
  <c r="K302" i="21"/>
  <c r="I302" i="21"/>
  <c r="G302" i="21"/>
  <c r="E302" i="21"/>
  <c r="X301" i="21"/>
  <c r="Z301" i="21" s="1"/>
  <c r="AA301" i="21" s="1"/>
  <c r="W301" i="21"/>
  <c r="U301" i="21"/>
  <c r="S301" i="21"/>
  <c r="Q301" i="21"/>
  <c r="N301" i="21"/>
  <c r="O301" i="21" s="1"/>
  <c r="M301" i="21"/>
  <c r="K301" i="21"/>
  <c r="I301" i="21"/>
  <c r="G301" i="21"/>
  <c r="E301" i="21"/>
  <c r="X300" i="21"/>
  <c r="W300" i="21"/>
  <c r="U300" i="21"/>
  <c r="S300" i="21"/>
  <c r="Q300" i="21"/>
  <c r="N300" i="21"/>
  <c r="O312" i="21" s="1"/>
  <c r="N288" i="21"/>
  <c r="O300" i="21"/>
  <c r="M300" i="21"/>
  <c r="K300" i="21"/>
  <c r="I300" i="21"/>
  <c r="G300" i="21"/>
  <c r="E300" i="21"/>
  <c r="X299" i="21"/>
  <c r="Z299" i="21" s="1"/>
  <c r="W299" i="21"/>
  <c r="U299" i="21"/>
  <c r="S299" i="21"/>
  <c r="Q299" i="21"/>
  <c r="N299" i="21"/>
  <c r="O311" i="21" s="1"/>
  <c r="M299" i="21"/>
  <c r="K299" i="21"/>
  <c r="I299" i="21"/>
  <c r="G299" i="21"/>
  <c r="E299" i="21"/>
  <c r="X298" i="21"/>
  <c r="Y310" i="21" s="1"/>
  <c r="W298" i="21"/>
  <c r="U298" i="21"/>
  <c r="S298" i="21"/>
  <c r="Q298" i="21"/>
  <c r="N298" i="21"/>
  <c r="M298" i="21"/>
  <c r="K298" i="21"/>
  <c r="I298" i="21"/>
  <c r="G298" i="21"/>
  <c r="E298" i="21"/>
  <c r="X297" i="21"/>
  <c r="Z297" i="21" s="1"/>
  <c r="AA309" i="21" s="1"/>
  <c r="W297" i="21"/>
  <c r="U297" i="21"/>
  <c r="S297" i="21"/>
  <c r="Q297" i="21"/>
  <c r="N297" i="21"/>
  <c r="O297" i="21" s="1"/>
  <c r="M297" i="21"/>
  <c r="K297" i="21"/>
  <c r="I297" i="21"/>
  <c r="G297" i="21"/>
  <c r="E297" i="21"/>
  <c r="X296" i="21"/>
  <c r="Z296" i="21" s="1"/>
  <c r="W296" i="21"/>
  <c r="U296" i="21"/>
  <c r="S296" i="21"/>
  <c r="Q296" i="21"/>
  <c r="N296" i="21"/>
  <c r="O308" i="21" s="1"/>
  <c r="M296" i="21"/>
  <c r="K296" i="21"/>
  <c r="I296" i="21"/>
  <c r="G296" i="21"/>
  <c r="E296" i="21"/>
  <c r="N286" i="21"/>
  <c r="N289" i="21"/>
  <c r="X290" i="21"/>
  <c r="N284" i="21"/>
  <c r="X289" i="21"/>
  <c r="Z289" i="21"/>
  <c r="N292" i="21"/>
  <c r="O304" i="21"/>
  <c r="X291" i="21"/>
  <c r="Z291" i="21"/>
  <c r="X285" i="21"/>
  <c r="Y297" i="21"/>
  <c r="X286" i="21"/>
  <c r="Z286" i="21"/>
  <c r="X295" i="21"/>
  <c r="Y307" i="21" s="1"/>
  <c r="W295" i="21"/>
  <c r="U295" i="21"/>
  <c r="S295" i="21"/>
  <c r="Q295" i="21"/>
  <c r="N295" i="21"/>
  <c r="O307" i="21" s="1"/>
  <c r="M295" i="21"/>
  <c r="K295" i="21"/>
  <c r="I295" i="21"/>
  <c r="G295" i="21"/>
  <c r="E295" i="21"/>
  <c r="X294" i="21"/>
  <c r="Y294" i="21" s="1"/>
  <c r="W294" i="21"/>
  <c r="U294" i="21"/>
  <c r="S294" i="21"/>
  <c r="Q294" i="21"/>
  <c r="N294" i="21"/>
  <c r="O306" i="21" s="1"/>
  <c r="M294" i="21"/>
  <c r="K294" i="21"/>
  <c r="I294" i="21"/>
  <c r="G294" i="21"/>
  <c r="E294" i="21"/>
  <c r="X293" i="21"/>
  <c r="Z293" i="21" s="1"/>
  <c r="W293" i="21"/>
  <c r="U293" i="21"/>
  <c r="S293" i="21"/>
  <c r="Q293" i="21"/>
  <c r="N293" i="21"/>
  <c r="O305" i="21" s="1"/>
  <c r="M293" i="21"/>
  <c r="K293" i="21"/>
  <c r="I293" i="21"/>
  <c r="G293" i="21"/>
  <c r="E293" i="21"/>
  <c r="X292" i="21"/>
  <c r="Z292" i="21"/>
  <c r="W292" i="21"/>
  <c r="U292" i="21"/>
  <c r="S292" i="21"/>
  <c r="Q292" i="21"/>
  <c r="M292" i="21"/>
  <c r="K292" i="21"/>
  <c r="I292" i="21"/>
  <c r="G292" i="21"/>
  <c r="E292" i="21"/>
  <c r="W291" i="21"/>
  <c r="U291" i="21"/>
  <c r="S291" i="21"/>
  <c r="Q291" i="21"/>
  <c r="N291" i="21"/>
  <c r="M291" i="21"/>
  <c r="K291" i="21"/>
  <c r="I291" i="21"/>
  <c r="G291" i="21"/>
  <c r="E291" i="21"/>
  <c r="Z290" i="21"/>
  <c r="W290" i="21"/>
  <c r="U290" i="21"/>
  <c r="S290" i="21"/>
  <c r="Q290" i="21"/>
  <c r="N290" i="21"/>
  <c r="O302" i="21"/>
  <c r="M290" i="21"/>
  <c r="K290" i="21"/>
  <c r="I290" i="21"/>
  <c r="G290" i="21"/>
  <c r="E290" i="21"/>
  <c r="W289" i="21"/>
  <c r="U289" i="21"/>
  <c r="S289" i="21"/>
  <c r="Q289" i="21"/>
  <c r="M289" i="21"/>
  <c r="K289" i="21"/>
  <c r="I289" i="21"/>
  <c r="G289" i="21"/>
  <c r="E289" i="21"/>
  <c r="X288" i="21"/>
  <c r="W288" i="21"/>
  <c r="U288" i="21"/>
  <c r="S288" i="21"/>
  <c r="Q288" i="21"/>
  <c r="M288" i="21"/>
  <c r="K288" i="21"/>
  <c r="I288" i="21"/>
  <c r="G288" i="21"/>
  <c r="E288" i="21"/>
  <c r="X287" i="21"/>
  <c r="W287" i="21"/>
  <c r="U287" i="21"/>
  <c r="S287" i="21"/>
  <c r="Q287" i="21"/>
  <c r="N287" i="21"/>
  <c r="O299" i="21"/>
  <c r="M287" i="21"/>
  <c r="K287" i="21"/>
  <c r="I287" i="21"/>
  <c r="G287" i="21"/>
  <c r="E287" i="21"/>
  <c r="W286" i="21"/>
  <c r="U286" i="21"/>
  <c r="S286" i="21"/>
  <c r="Q286" i="21"/>
  <c r="M286" i="21"/>
  <c r="K286" i="21"/>
  <c r="I286" i="21"/>
  <c r="G286" i="21"/>
  <c r="E286" i="21"/>
  <c r="Z285" i="21"/>
  <c r="W285" i="21"/>
  <c r="U285" i="21"/>
  <c r="S285" i="21"/>
  <c r="Q285" i="21"/>
  <c r="N285" i="21"/>
  <c r="M285" i="21"/>
  <c r="K285" i="21"/>
  <c r="I285" i="21"/>
  <c r="G285" i="21"/>
  <c r="E285" i="21"/>
  <c r="X284" i="21"/>
  <c r="W284" i="21"/>
  <c r="U284" i="21"/>
  <c r="S284" i="21"/>
  <c r="Q284" i="21"/>
  <c r="M284" i="21"/>
  <c r="K284" i="21"/>
  <c r="I284" i="21"/>
  <c r="G284" i="21"/>
  <c r="E284" i="21"/>
  <c r="Y300" i="21"/>
  <c r="Y298" i="21"/>
  <c r="Y304" i="21"/>
  <c r="Z288" i="21"/>
  <c r="Z287" i="21"/>
  <c r="Z284" i="21"/>
  <c r="V38" i="19"/>
  <c r="T38" i="19"/>
  <c r="U39" i="19" s="1"/>
  <c r="R38" i="19"/>
  <c r="P38" i="19"/>
  <c r="L38" i="19"/>
  <c r="J38" i="19"/>
  <c r="N38" i="19" s="1"/>
  <c r="H38" i="19"/>
  <c r="F38" i="19"/>
  <c r="G38" i="19" s="1"/>
  <c r="D38" i="19"/>
  <c r="X38" i="19"/>
  <c r="Z38" i="19" s="1"/>
  <c r="V37" i="19"/>
  <c r="W38" i="19" s="1"/>
  <c r="T37" i="19"/>
  <c r="R37" i="19"/>
  <c r="S38" i="19" s="1"/>
  <c r="P37" i="19"/>
  <c r="L37" i="19"/>
  <c r="M38" i="19" s="1"/>
  <c r="J37" i="19"/>
  <c r="H37" i="19"/>
  <c r="I38" i="19" s="1"/>
  <c r="F37" i="19"/>
  <c r="D37" i="19"/>
  <c r="E38" i="19" s="1"/>
  <c r="X283" i="21"/>
  <c r="W283" i="21"/>
  <c r="U283" i="21"/>
  <c r="S283" i="21"/>
  <c r="Q283" i="21"/>
  <c r="N283" i="21"/>
  <c r="O295" i="21"/>
  <c r="M283" i="21"/>
  <c r="K283" i="21"/>
  <c r="I283" i="21"/>
  <c r="G283" i="21"/>
  <c r="E283" i="21"/>
  <c r="X282" i="21"/>
  <c r="W282" i="21"/>
  <c r="U282" i="21"/>
  <c r="S282" i="21"/>
  <c r="Q282" i="21"/>
  <c r="N282" i="21"/>
  <c r="O294" i="21"/>
  <c r="M282" i="21"/>
  <c r="K282" i="21"/>
  <c r="I282" i="21"/>
  <c r="G282" i="21"/>
  <c r="E282" i="21"/>
  <c r="Q281" i="21"/>
  <c r="N281" i="21"/>
  <c r="O293" i="21"/>
  <c r="M281" i="21"/>
  <c r="K281" i="21"/>
  <c r="I281" i="21"/>
  <c r="G281" i="21"/>
  <c r="E281" i="21"/>
  <c r="X280" i="21"/>
  <c r="Y292" i="21"/>
  <c r="W280" i="21"/>
  <c r="U280" i="21"/>
  <c r="S280" i="21"/>
  <c r="Q280" i="21"/>
  <c r="N280" i="21"/>
  <c r="O292" i="21"/>
  <c r="M280" i="21"/>
  <c r="K280" i="21"/>
  <c r="I280" i="21"/>
  <c r="G280" i="21"/>
  <c r="E280" i="21"/>
  <c r="X279" i="21"/>
  <c r="W279" i="21"/>
  <c r="U279" i="21"/>
  <c r="S279" i="21"/>
  <c r="Q279" i="21"/>
  <c r="N279" i="21"/>
  <c r="O291" i="21"/>
  <c r="M279" i="21"/>
  <c r="K279" i="21"/>
  <c r="I279" i="21"/>
  <c r="G279" i="21"/>
  <c r="E279" i="21"/>
  <c r="X278" i="21"/>
  <c r="W278" i="21"/>
  <c r="U278" i="21"/>
  <c r="S278" i="21"/>
  <c r="Q278" i="21"/>
  <c r="N278" i="21"/>
  <c r="O290" i="21"/>
  <c r="M278" i="21"/>
  <c r="K278" i="21"/>
  <c r="I278" i="21"/>
  <c r="G278" i="21"/>
  <c r="E278" i="21"/>
  <c r="X277" i="21"/>
  <c r="W277" i="21"/>
  <c r="U277" i="21"/>
  <c r="S277" i="21"/>
  <c r="Q277" i="21"/>
  <c r="N277" i="21"/>
  <c r="O289" i="21"/>
  <c r="M277" i="21"/>
  <c r="K277" i="21"/>
  <c r="I277" i="21"/>
  <c r="G277" i="21"/>
  <c r="E277" i="21"/>
  <c r="X276" i="21"/>
  <c r="Y288" i="21"/>
  <c r="W276" i="21"/>
  <c r="U276" i="21"/>
  <c r="S276" i="21"/>
  <c r="Q276" i="21"/>
  <c r="N276" i="21"/>
  <c r="O288" i="21"/>
  <c r="M276" i="21"/>
  <c r="K276" i="21"/>
  <c r="I276" i="21"/>
  <c r="G276" i="21"/>
  <c r="E276" i="21"/>
  <c r="X275" i="21"/>
  <c r="W275" i="21"/>
  <c r="U275" i="21"/>
  <c r="S275" i="21"/>
  <c r="Q275" i="21"/>
  <c r="N275" i="21"/>
  <c r="O287" i="21"/>
  <c r="M275" i="21"/>
  <c r="K275" i="21"/>
  <c r="I275" i="21"/>
  <c r="G275" i="21"/>
  <c r="E275" i="21"/>
  <c r="X274" i="21"/>
  <c r="W274" i="21"/>
  <c r="U274" i="21"/>
  <c r="S274" i="21"/>
  <c r="Q274" i="21"/>
  <c r="N274" i="21"/>
  <c r="O286" i="21"/>
  <c r="M274" i="21"/>
  <c r="K274" i="21"/>
  <c r="I274" i="21"/>
  <c r="G274" i="21"/>
  <c r="E274" i="21"/>
  <c r="X273" i="21"/>
  <c r="W273" i="21"/>
  <c r="U273" i="21"/>
  <c r="S273" i="21"/>
  <c r="Q273" i="21"/>
  <c r="N273" i="21"/>
  <c r="O285" i="21"/>
  <c r="M273" i="21"/>
  <c r="K273" i="21"/>
  <c r="I273" i="21"/>
  <c r="G273" i="21"/>
  <c r="E273" i="21"/>
  <c r="X272" i="21"/>
  <c r="Y284" i="21"/>
  <c r="W272" i="21"/>
  <c r="U272" i="21"/>
  <c r="S272" i="21"/>
  <c r="Q272" i="21"/>
  <c r="N272" i="21"/>
  <c r="O284" i="21"/>
  <c r="M272" i="21"/>
  <c r="K272" i="21"/>
  <c r="I272" i="21"/>
  <c r="G272" i="21"/>
  <c r="E272" i="21"/>
  <c r="Z275" i="21"/>
  <c r="AA287" i="21"/>
  <c r="Y287" i="21"/>
  <c r="Z279" i="21"/>
  <c r="AA291" i="21"/>
  <c r="Y291" i="21"/>
  <c r="Z283" i="21"/>
  <c r="N37" i="19"/>
  <c r="Z278" i="21"/>
  <c r="AA290" i="21"/>
  <c r="Y290" i="21"/>
  <c r="Z282" i="21"/>
  <c r="Z273" i="21"/>
  <c r="AA285" i="21"/>
  <c r="Y285" i="21"/>
  <c r="Z277" i="21"/>
  <c r="AA289" i="21"/>
  <c r="Y289" i="21"/>
  <c r="Y293" i="21"/>
  <c r="Z274" i="21"/>
  <c r="AA286" i="21"/>
  <c r="Y286" i="21"/>
  <c r="Z272" i="21"/>
  <c r="AA284" i="21"/>
  <c r="Z276" i="21"/>
  <c r="AA288" i="21"/>
  <c r="Z280" i="21"/>
  <c r="AA292" i="21"/>
  <c r="N271" i="21"/>
  <c r="O283" i="21"/>
  <c r="N269" i="21"/>
  <c r="N270" i="21"/>
  <c r="O282" i="21"/>
  <c r="O281" i="21"/>
  <c r="N268" i="21"/>
  <c r="O280" i="21"/>
  <c r="N267" i="21"/>
  <c r="O279" i="21"/>
  <c r="N266" i="21"/>
  <c r="O278" i="21"/>
  <c r="N265" i="21"/>
  <c r="O277" i="21"/>
  <c r="N264" i="21"/>
  <c r="O276" i="21"/>
  <c r="N263" i="21"/>
  <c r="O275" i="21"/>
  <c r="N262" i="21"/>
  <c r="O274" i="21"/>
  <c r="S261" i="21"/>
  <c r="N257" i="21"/>
  <c r="N261" i="21"/>
  <c r="O273" i="21"/>
  <c r="G261" i="21"/>
  <c r="N260" i="21"/>
  <c r="O272" i="21"/>
  <c r="X271" i="21"/>
  <c r="Y283" i="21"/>
  <c r="W271" i="21"/>
  <c r="U271" i="21"/>
  <c r="S271" i="21"/>
  <c r="Q271" i="21"/>
  <c r="M271" i="21"/>
  <c r="K271" i="21"/>
  <c r="I271" i="21"/>
  <c r="G271" i="21"/>
  <c r="E271" i="21"/>
  <c r="X270" i="21"/>
  <c r="W270" i="21"/>
  <c r="U270" i="21"/>
  <c r="S270" i="21"/>
  <c r="Q270" i="21"/>
  <c r="M270" i="21"/>
  <c r="K270" i="21"/>
  <c r="I270" i="21"/>
  <c r="G270" i="21"/>
  <c r="E270" i="21"/>
  <c r="X269" i="21"/>
  <c r="W269" i="21"/>
  <c r="U269" i="21"/>
  <c r="S269" i="21"/>
  <c r="Q269" i="21"/>
  <c r="O269" i="21"/>
  <c r="M269" i="21"/>
  <c r="K269" i="21"/>
  <c r="I269" i="21"/>
  <c r="G269" i="21"/>
  <c r="E269" i="21"/>
  <c r="X268" i="21"/>
  <c r="W268" i="21"/>
  <c r="U268" i="21"/>
  <c r="S268" i="21"/>
  <c r="Q268" i="21"/>
  <c r="M268" i="21"/>
  <c r="K268" i="21"/>
  <c r="I268" i="21"/>
  <c r="G268" i="21"/>
  <c r="E268" i="21"/>
  <c r="X267" i="21"/>
  <c r="Y279" i="21"/>
  <c r="W267" i="21"/>
  <c r="U267" i="21"/>
  <c r="S267" i="21"/>
  <c r="Q267" i="21"/>
  <c r="M267" i="21"/>
  <c r="K267" i="21"/>
  <c r="I267" i="21"/>
  <c r="G267" i="21"/>
  <c r="E267" i="21"/>
  <c r="X266" i="21"/>
  <c r="W266" i="21"/>
  <c r="U266" i="21"/>
  <c r="S266" i="21"/>
  <c r="Q266" i="21"/>
  <c r="M266" i="21"/>
  <c r="K266" i="21"/>
  <c r="I266" i="21"/>
  <c r="G266" i="21"/>
  <c r="E266" i="21"/>
  <c r="X265" i="21"/>
  <c r="Y277" i="21"/>
  <c r="W265" i="21"/>
  <c r="U265" i="21"/>
  <c r="S265" i="21"/>
  <c r="Q265" i="21"/>
  <c r="M265" i="21"/>
  <c r="K265" i="21"/>
  <c r="I265" i="21"/>
  <c r="G265" i="21"/>
  <c r="E265" i="21"/>
  <c r="X264" i="21"/>
  <c r="W264" i="21"/>
  <c r="U264" i="21"/>
  <c r="S264" i="21"/>
  <c r="Q264" i="21"/>
  <c r="M264" i="21"/>
  <c r="K264" i="21"/>
  <c r="I264" i="21"/>
  <c r="G264" i="21"/>
  <c r="E264" i="21"/>
  <c r="X263" i="21"/>
  <c r="Y275" i="21"/>
  <c r="W263" i="21"/>
  <c r="U263" i="21"/>
  <c r="S263" i="21"/>
  <c r="Q263" i="21"/>
  <c r="M263" i="21"/>
  <c r="K263" i="21"/>
  <c r="I263" i="21"/>
  <c r="G263" i="21"/>
  <c r="E263" i="21"/>
  <c r="X262" i="21"/>
  <c r="W262" i="21"/>
  <c r="U262" i="21"/>
  <c r="S262" i="21"/>
  <c r="Q262" i="21"/>
  <c r="M262" i="21"/>
  <c r="K262" i="21"/>
  <c r="I262" i="21"/>
  <c r="G262" i="21"/>
  <c r="E262" i="21"/>
  <c r="X261" i="21"/>
  <c r="Y273" i="21"/>
  <c r="W261" i="21"/>
  <c r="U261" i="21"/>
  <c r="Q261" i="21"/>
  <c r="M261" i="21"/>
  <c r="K261" i="21"/>
  <c r="I261" i="21"/>
  <c r="E261" i="21"/>
  <c r="X260" i="21"/>
  <c r="W260" i="21"/>
  <c r="U260" i="21"/>
  <c r="S260" i="21"/>
  <c r="Q260" i="21"/>
  <c r="M260" i="21"/>
  <c r="K260" i="21"/>
  <c r="I260" i="21"/>
  <c r="G260" i="21"/>
  <c r="E260" i="21"/>
  <c r="Z270" i="21"/>
  <c r="AA282" i="21"/>
  <c r="Y282" i="21"/>
  <c r="Z260" i="21"/>
  <c r="AA272" i="21"/>
  <c r="Y272" i="21"/>
  <c r="Z262" i="21"/>
  <c r="AA274" i="21"/>
  <c r="Y274" i="21"/>
  <c r="Z264" i="21"/>
  <c r="AA276" i="21"/>
  <c r="Y276" i="21"/>
  <c r="Z266" i="21"/>
  <c r="AA278" i="21"/>
  <c r="Y278" i="21"/>
  <c r="Z268" i="21"/>
  <c r="AA280" i="21"/>
  <c r="Y280" i="21"/>
  <c r="Z261" i="21"/>
  <c r="AA273" i="21"/>
  <c r="Z263" i="21"/>
  <c r="AA275" i="21"/>
  <c r="Z265" i="21"/>
  <c r="AA277" i="21"/>
  <c r="Z267" i="21"/>
  <c r="AA279" i="21"/>
  <c r="Z271" i="21"/>
  <c r="AA283" i="21"/>
  <c r="V338" i="21"/>
  <c r="V36" i="19"/>
  <c r="T36" i="19"/>
  <c r="U37" i="19" s="1"/>
  <c r="R36" i="19"/>
  <c r="P36" i="19"/>
  <c r="L36" i="19"/>
  <c r="M37" i="19" s="1"/>
  <c r="J36" i="19"/>
  <c r="K37" i="19" s="1"/>
  <c r="H36" i="19"/>
  <c r="I37" i="19"/>
  <c r="F36" i="19"/>
  <c r="G37" i="19" s="1"/>
  <c r="D36" i="19"/>
  <c r="D338" i="21"/>
  <c r="T338" i="21"/>
  <c r="R338" i="21"/>
  <c r="P338" i="21"/>
  <c r="L338" i="21"/>
  <c r="J338" i="21"/>
  <c r="H338" i="21"/>
  <c r="F338" i="21"/>
  <c r="N36" i="19"/>
  <c r="M255" i="21"/>
  <c r="K255" i="21"/>
  <c r="G256" i="21"/>
  <c r="E233" i="21"/>
  <c r="G233" i="21"/>
  <c r="I233" i="21"/>
  <c r="K233" i="21"/>
  <c r="M233" i="21"/>
  <c r="N233" i="21"/>
  <c r="X259" i="21"/>
  <c r="Y271" i="21"/>
  <c r="W259" i="21"/>
  <c r="U259" i="21"/>
  <c r="S259" i="21"/>
  <c r="Q259" i="21"/>
  <c r="N259" i="21"/>
  <c r="O271" i="21"/>
  <c r="M259" i="21"/>
  <c r="K259" i="21"/>
  <c r="I259" i="21"/>
  <c r="G259" i="21"/>
  <c r="E259" i="21"/>
  <c r="X258" i="21"/>
  <c r="W258" i="21"/>
  <c r="U258" i="21"/>
  <c r="S258" i="21"/>
  <c r="Q258" i="21"/>
  <c r="N258" i="21"/>
  <c r="O270" i="21"/>
  <c r="M258" i="21"/>
  <c r="K258" i="21"/>
  <c r="I258" i="21"/>
  <c r="G258" i="21"/>
  <c r="E258" i="21"/>
  <c r="X257" i="21"/>
  <c r="Y269" i="21"/>
  <c r="W257" i="21"/>
  <c r="U257" i="21"/>
  <c r="S257" i="21"/>
  <c r="Q257" i="21"/>
  <c r="M257" i="21"/>
  <c r="K257" i="21"/>
  <c r="I257" i="21"/>
  <c r="G257" i="21"/>
  <c r="E257" i="21"/>
  <c r="X256" i="21"/>
  <c r="W256" i="21"/>
  <c r="U256" i="21"/>
  <c r="S256" i="21"/>
  <c r="Q256" i="21"/>
  <c r="N256" i="21"/>
  <c r="O268" i="21"/>
  <c r="M256" i="21"/>
  <c r="K256" i="21"/>
  <c r="I256" i="21"/>
  <c r="E256" i="21"/>
  <c r="X255" i="21"/>
  <c r="Y267" i="21"/>
  <c r="W255" i="21"/>
  <c r="U255" i="21"/>
  <c r="S255" i="21"/>
  <c r="Q255" i="21"/>
  <c r="N255" i="21"/>
  <c r="O267" i="21"/>
  <c r="I255" i="21"/>
  <c r="G255" i="21"/>
  <c r="E255" i="21"/>
  <c r="X254" i="21"/>
  <c r="W254" i="21"/>
  <c r="U254" i="21"/>
  <c r="S254" i="21"/>
  <c r="Q254" i="21"/>
  <c r="N254" i="21"/>
  <c r="O266" i="21"/>
  <c r="M254" i="21"/>
  <c r="K254" i="21"/>
  <c r="I254" i="21"/>
  <c r="G254" i="21"/>
  <c r="E254" i="21"/>
  <c r="X253" i="21"/>
  <c r="Y265" i="21"/>
  <c r="W253" i="21"/>
  <c r="U253" i="21"/>
  <c r="S253" i="21"/>
  <c r="Q253" i="21"/>
  <c r="N253" i="21"/>
  <c r="O265" i="21"/>
  <c r="M253" i="21"/>
  <c r="K253" i="21"/>
  <c r="I253" i="21"/>
  <c r="G253" i="21"/>
  <c r="E253" i="21"/>
  <c r="X252" i="21"/>
  <c r="W252" i="21"/>
  <c r="U252" i="21"/>
  <c r="S252" i="21"/>
  <c r="Q252" i="21"/>
  <c r="N252" i="21"/>
  <c r="O264" i="21"/>
  <c r="M252" i="21"/>
  <c r="K252" i="21"/>
  <c r="I252" i="21"/>
  <c r="G252" i="21"/>
  <c r="E252" i="21"/>
  <c r="X251" i="21"/>
  <c r="Y263" i="21"/>
  <c r="W251" i="21"/>
  <c r="U251" i="21"/>
  <c r="S251" i="21"/>
  <c r="Q251" i="21"/>
  <c r="N251" i="21"/>
  <c r="O263" i="21"/>
  <c r="M251" i="21"/>
  <c r="K251" i="21"/>
  <c r="I251" i="21"/>
  <c r="G251" i="21"/>
  <c r="E251" i="21"/>
  <c r="X250" i="21"/>
  <c r="W250" i="21"/>
  <c r="U250" i="21"/>
  <c r="S250" i="21"/>
  <c r="Q250" i="21"/>
  <c r="N250" i="21"/>
  <c r="O262" i="21"/>
  <c r="M250" i="21"/>
  <c r="K250" i="21"/>
  <c r="I250" i="21"/>
  <c r="G250" i="21"/>
  <c r="E250" i="21"/>
  <c r="X249" i="21"/>
  <c r="Y261" i="21"/>
  <c r="W249" i="21"/>
  <c r="U249" i="21"/>
  <c r="S249" i="21"/>
  <c r="Q249" i="21"/>
  <c r="N249" i="21"/>
  <c r="O261" i="21"/>
  <c r="M249" i="21"/>
  <c r="K249" i="21"/>
  <c r="I249" i="21"/>
  <c r="G249" i="21"/>
  <c r="E249" i="21"/>
  <c r="X248" i="21"/>
  <c r="W248" i="21"/>
  <c r="U248" i="21"/>
  <c r="S248" i="21"/>
  <c r="Q248" i="21"/>
  <c r="N248" i="21"/>
  <c r="M248" i="21"/>
  <c r="K248" i="21"/>
  <c r="I248" i="21"/>
  <c r="G248" i="21"/>
  <c r="E248" i="21"/>
  <c r="Z248" i="21"/>
  <c r="Y260" i="21"/>
  <c r="X338" i="21"/>
  <c r="Z250" i="21"/>
  <c r="AA262" i="21"/>
  <c r="Y262" i="21"/>
  <c r="Z254" i="21"/>
  <c r="AA266" i="21"/>
  <c r="Y266" i="21"/>
  <c r="Z258" i="21"/>
  <c r="AA270" i="21"/>
  <c r="Y270" i="21"/>
  <c r="O260" i="21"/>
  <c r="N338" i="21"/>
  <c r="Z252" i="21"/>
  <c r="AA264" i="21"/>
  <c r="Y264" i="21"/>
  <c r="Z256" i="21"/>
  <c r="AA268" i="21"/>
  <c r="Y268" i="21"/>
  <c r="Z249" i="21"/>
  <c r="AA261" i="21"/>
  <c r="Z251" i="21"/>
  <c r="AA263" i="21"/>
  <c r="Z253" i="21"/>
  <c r="AA265" i="21"/>
  <c r="Z255" i="21"/>
  <c r="AA267" i="21"/>
  <c r="Z257" i="21"/>
  <c r="AA269" i="21"/>
  <c r="Z259" i="21"/>
  <c r="AA271" i="21"/>
  <c r="F345" i="21"/>
  <c r="H345" i="21"/>
  <c r="J345" i="21"/>
  <c r="L345" i="21"/>
  <c r="P345" i="21"/>
  <c r="R345" i="21"/>
  <c r="T345" i="21"/>
  <c r="V345" i="21"/>
  <c r="D345" i="21"/>
  <c r="Z338" i="21"/>
  <c r="AA260" i="21"/>
  <c r="V35" i="19"/>
  <c r="T35" i="19"/>
  <c r="T47" i="19" s="1"/>
  <c r="R35" i="19"/>
  <c r="P35" i="19"/>
  <c r="Q36" i="19" s="1"/>
  <c r="L35" i="19"/>
  <c r="J35" i="19"/>
  <c r="N35" i="19" s="1"/>
  <c r="H35" i="19"/>
  <c r="I35" i="19" s="1"/>
  <c r="F35" i="19"/>
  <c r="D35" i="19"/>
  <c r="D47" i="19" s="1"/>
  <c r="F47" i="19"/>
  <c r="P47" i="19"/>
  <c r="U36" i="19"/>
  <c r="H47" i="19"/>
  <c r="I36" i="19"/>
  <c r="L47" i="19"/>
  <c r="M36" i="19"/>
  <c r="R47" i="19"/>
  <c r="S36" i="19"/>
  <c r="V47" i="19"/>
  <c r="W36" i="19"/>
  <c r="X221" i="21"/>
  <c r="E224" i="21"/>
  <c r="X247" i="21"/>
  <c r="Y259" i="21"/>
  <c r="W247" i="21"/>
  <c r="U247" i="21"/>
  <c r="S247" i="21"/>
  <c r="Q247" i="21"/>
  <c r="N247" i="21"/>
  <c r="O259" i="21"/>
  <c r="M247" i="21"/>
  <c r="K247" i="21"/>
  <c r="I247" i="21"/>
  <c r="G247" i="21"/>
  <c r="E247" i="21"/>
  <c r="X246" i="21"/>
  <c r="W246" i="21"/>
  <c r="U246" i="21"/>
  <c r="S246" i="21"/>
  <c r="Q246" i="21"/>
  <c r="N246" i="21"/>
  <c r="O258" i="21"/>
  <c r="M246" i="21"/>
  <c r="K246" i="21"/>
  <c r="I246" i="21"/>
  <c r="G246" i="21"/>
  <c r="E246" i="21"/>
  <c r="X245" i="21"/>
  <c r="Y257" i="21"/>
  <c r="W245" i="21"/>
  <c r="U245" i="21"/>
  <c r="S245" i="21"/>
  <c r="Q245" i="21"/>
  <c r="N245" i="21"/>
  <c r="O257" i="21"/>
  <c r="M245" i="21"/>
  <c r="K245" i="21"/>
  <c r="I245" i="21"/>
  <c r="G245" i="21"/>
  <c r="E245" i="21"/>
  <c r="X244" i="21"/>
  <c r="W244" i="21"/>
  <c r="U244" i="21"/>
  <c r="S244" i="21"/>
  <c r="Q244" i="21"/>
  <c r="N244" i="21"/>
  <c r="O256" i="21"/>
  <c r="M244" i="21"/>
  <c r="K244" i="21"/>
  <c r="I244" i="21"/>
  <c r="G244" i="21"/>
  <c r="E244" i="21"/>
  <c r="X243" i="21"/>
  <c r="Y255" i="21"/>
  <c r="W243" i="21"/>
  <c r="U243" i="21"/>
  <c r="S243" i="21"/>
  <c r="Q243" i="21"/>
  <c r="N243" i="21"/>
  <c r="O255" i="21"/>
  <c r="M243" i="21"/>
  <c r="K243" i="21"/>
  <c r="I243" i="21"/>
  <c r="G243" i="21"/>
  <c r="E243" i="21"/>
  <c r="X242" i="21"/>
  <c r="W242" i="21"/>
  <c r="U242" i="21"/>
  <c r="S242" i="21"/>
  <c r="Q242" i="21"/>
  <c r="N242" i="21"/>
  <c r="O254" i="21"/>
  <c r="M242" i="21"/>
  <c r="K242" i="21"/>
  <c r="I242" i="21"/>
  <c r="G242" i="21"/>
  <c r="E242" i="21"/>
  <c r="X241" i="21"/>
  <c r="Y253" i="21"/>
  <c r="W241" i="21"/>
  <c r="U241" i="21"/>
  <c r="S241" i="21"/>
  <c r="Q241" i="21"/>
  <c r="N241" i="21"/>
  <c r="O253" i="21"/>
  <c r="M241" i="21"/>
  <c r="K241" i="21"/>
  <c r="I241" i="21"/>
  <c r="G241" i="21"/>
  <c r="E241" i="21"/>
  <c r="X240" i="21"/>
  <c r="W240" i="21"/>
  <c r="U240" i="21"/>
  <c r="S240" i="21"/>
  <c r="Q240" i="21"/>
  <c r="N240" i="21"/>
  <c r="O252" i="21"/>
  <c r="M240" i="21"/>
  <c r="K240" i="21"/>
  <c r="I240" i="21"/>
  <c r="G240" i="21"/>
  <c r="E240" i="21"/>
  <c r="X239" i="21"/>
  <c r="Y251" i="21"/>
  <c r="W239" i="21"/>
  <c r="U239" i="21"/>
  <c r="S239" i="21"/>
  <c r="Q239" i="21"/>
  <c r="N239" i="21"/>
  <c r="O251" i="21"/>
  <c r="M239" i="21"/>
  <c r="K239" i="21"/>
  <c r="I239" i="21"/>
  <c r="G239" i="21"/>
  <c r="E239" i="21"/>
  <c r="X238" i="21"/>
  <c r="W238" i="21"/>
  <c r="U238" i="21"/>
  <c r="S238" i="21"/>
  <c r="Q238" i="21"/>
  <c r="N238" i="21"/>
  <c r="O250" i="21"/>
  <c r="M238" i="21"/>
  <c r="K238" i="21"/>
  <c r="I238" i="21"/>
  <c r="G238" i="21"/>
  <c r="E238" i="21"/>
  <c r="X237" i="21"/>
  <c r="Y249" i="21"/>
  <c r="W237" i="21"/>
  <c r="U237" i="21"/>
  <c r="S237" i="21"/>
  <c r="Q237" i="21"/>
  <c r="N237" i="21"/>
  <c r="O249" i="21"/>
  <c r="M237" i="21"/>
  <c r="K237" i="21"/>
  <c r="I237" i="21"/>
  <c r="G237" i="21"/>
  <c r="E237" i="21"/>
  <c r="X236" i="21"/>
  <c r="W236" i="21"/>
  <c r="U236" i="21"/>
  <c r="S236" i="21"/>
  <c r="Q236" i="21"/>
  <c r="N236" i="21"/>
  <c r="M236" i="21"/>
  <c r="K236" i="21"/>
  <c r="I236" i="21"/>
  <c r="G236" i="21"/>
  <c r="E236" i="21"/>
  <c r="Z238" i="21"/>
  <c r="AA250" i="21"/>
  <c r="Y250" i="21"/>
  <c r="Z242" i="21"/>
  <c r="AA254" i="21"/>
  <c r="Y254" i="21"/>
  <c r="Z246" i="21"/>
  <c r="AA258" i="21"/>
  <c r="Y258" i="21"/>
  <c r="O248" i="21"/>
  <c r="N345" i="21"/>
  <c r="Z236" i="21"/>
  <c r="AA248" i="21"/>
  <c r="Y248" i="21"/>
  <c r="Z240" i="21"/>
  <c r="AA252" i="21"/>
  <c r="Y252" i="21"/>
  <c r="Z244" i="21"/>
  <c r="AA256" i="21"/>
  <c r="Y256" i="21"/>
  <c r="Z247" i="21"/>
  <c r="AA259" i="21"/>
  <c r="Z237" i="21"/>
  <c r="AA249" i="21"/>
  <c r="Z239" i="21"/>
  <c r="AA251" i="21"/>
  <c r="Z241" i="21"/>
  <c r="AA253" i="21"/>
  <c r="Z243" i="21"/>
  <c r="AA255" i="21"/>
  <c r="Z245" i="21"/>
  <c r="AA257" i="21"/>
  <c r="V34" i="19"/>
  <c r="W35" i="19" s="1"/>
  <c r="T34" i="19"/>
  <c r="R34" i="19"/>
  <c r="S35" i="19" s="1"/>
  <c r="P34" i="19"/>
  <c r="L34" i="19"/>
  <c r="M35" i="19" s="1"/>
  <c r="J34" i="19"/>
  <c r="N34" i="19" s="1"/>
  <c r="H34" i="19"/>
  <c r="F34" i="19"/>
  <c r="G35" i="19" s="1"/>
  <c r="D34" i="19"/>
  <c r="E35" i="19" s="1"/>
  <c r="Q209" i="21"/>
  <c r="S209" i="21"/>
  <c r="U209" i="21"/>
  <c r="W209" i="21"/>
  <c r="X209" i="21"/>
  <c r="Z209" i="21"/>
  <c r="X235" i="21"/>
  <c r="W235" i="21"/>
  <c r="U235" i="21"/>
  <c r="S235" i="21"/>
  <c r="Q235" i="21"/>
  <c r="N235" i="21"/>
  <c r="O247" i="21"/>
  <c r="M235" i="21"/>
  <c r="K235" i="21"/>
  <c r="I235" i="21"/>
  <c r="G235" i="21"/>
  <c r="E235" i="21"/>
  <c r="X234" i="21"/>
  <c r="Y246" i="21"/>
  <c r="W234" i="21"/>
  <c r="U234" i="21"/>
  <c r="S234" i="21"/>
  <c r="Q234" i="21"/>
  <c r="N234" i="21"/>
  <c r="O246" i="21"/>
  <c r="M234" i="21"/>
  <c r="K234" i="21"/>
  <c r="I234" i="21"/>
  <c r="G234" i="21"/>
  <c r="E234" i="21"/>
  <c r="X233" i="21"/>
  <c r="Y245" i="21"/>
  <c r="W233" i="21"/>
  <c r="U233" i="21"/>
  <c r="S233" i="21"/>
  <c r="Q233" i="21"/>
  <c r="O245" i="21"/>
  <c r="X232" i="21"/>
  <c r="W232" i="21"/>
  <c r="U232" i="21"/>
  <c r="S232" i="21"/>
  <c r="Q232" i="21"/>
  <c r="N232" i="21"/>
  <c r="O244" i="21"/>
  <c r="M232" i="21"/>
  <c r="K232" i="21"/>
  <c r="I232" i="21"/>
  <c r="G232" i="21"/>
  <c r="E232" i="21"/>
  <c r="X231" i="21"/>
  <c r="W231" i="21"/>
  <c r="U231" i="21"/>
  <c r="S231" i="21"/>
  <c r="Q231" i="21"/>
  <c r="N231" i="21"/>
  <c r="O243" i="21"/>
  <c r="M231" i="21"/>
  <c r="K231" i="21"/>
  <c r="I231" i="21"/>
  <c r="G231" i="21"/>
  <c r="E231" i="21"/>
  <c r="X230" i="21"/>
  <c r="Y242" i="21"/>
  <c r="W230" i="21"/>
  <c r="U230" i="21"/>
  <c r="S230" i="21"/>
  <c r="Q230" i="21"/>
  <c r="N230" i="21"/>
  <c r="O242" i="21"/>
  <c r="M230" i="21"/>
  <c r="K230" i="21"/>
  <c r="I230" i="21"/>
  <c r="G230" i="21"/>
  <c r="E230" i="21"/>
  <c r="X229" i="21"/>
  <c r="W229" i="21"/>
  <c r="U229" i="21"/>
  <c r="S229" i="21"/>
  <c r="Q229" i="21"/>
  <c r="N229" i="21"/>
  <c r="O241" i="21"/>
  <c r="M229" i="21"/>
  <c r="K229" i="21"/>
  <c r="I229" i="21"/>
  <c r="G229" i="21"/>
  <c r="E229" i="21"/>
  <c r="X228" i="21"/>
  <c r="W228" i="21"/>
  <c r="U228" i="21"/>
  <c r="S228" i="21"/>
  <c r="Q228" i="21"/>
  <c r="N228" i="21"/>
  <c r="O240" i="21"/>
  <c r="M228" i="21"/>
  <c r="K228" i="21"/>
  <c r="I228" i="21"/>
  <c r="G228" i="21"/>
  <c r="E228" i="21"/>
  <c r="X227" i="21"/>
  <c r="W227" i="21"/>
  <c r="U227" i="21"/>
  <c r="S227" i="21"/>
  <c r="Q227" i="21"/>
  <c r="N227" i="21"/>
  <c r="O239" i="21"/>
  <c r="M227" i="21"/>
  <c r="K227" i="21"/>
  <c r="I227" i="21"/>
  <c r="G227" i="21"/>
  <c r="E227" i="21"/>
  <c r="X226" i="21"/>
  <c r="Y238" i="21"/>
  <c r="W226" i="21"/>
  <c r="U226" i="21"/>
  <c r="S226" i="21"/>
  <c r="Q226" i="21"/>
  <c r="N226" i="21"/>
  <c r="O238" i="21"/>
  <c r="M226" i="21"/>
  <c r="K226" i="21"/>
  <c r="I226" i="21"/>
  <c r="G226" i="21"/>
  <c r="E226" i="21"/>
  <c r="X225" i="21"/>
  <c r="W225" i="21"/>
  <c r="U225" i="21"/>
  <c r="S225" i="21"/>
  <c r="Q225" i="21"/>
  <c r="N225" i="21"/>
  <c r="O237" i="21"/>
  <c r="M225" i="21"/>
  <c r="K225" i="21"/>
  <c r="I225" i="21"/>
  <c r="G225" i="21"/>
  <c r="E225" i="21"/>
  <c r="X224" i="21"/>
  <c r="W224" i="21"/>
  <c r="U224" i="21"/>
  <c r="S224" i="21"/>
  <c r="Q224" i="21"/>
  <c r="N224" i="21"/>
  <c r="O236" i="21"/>
  <c r="M224" i="21"/>
  <c r="K224" i="21"/>
  <c r="I224" i="21"/>
  <c r="G224" i="21"/>
  <c r="Z224" i="21"/>
  <c r="AA236" i="21"/>
  <c r="Y236" i="21"/>
  <c r="Z228" i="21"/>
  <c r="AA240" i="21"/>
  <c r="Y240" i="21"/>
  <c r="Z232" i="21"/>
  <c r="AA244" i="21"/>
  <c r="Y244" i="21"/>
  <c r="Z227" i="21"/>
  <c r="AA239" i="21"/>
  <c r="Y239" i="21"/>
  <c r="Z231" i="21"/>
  <c r="AA243" i="21"/>
  <c r="Y243" i="21"/>
  <c r="Z235" i="21"/>
  <c r="AA247" i="21"/>
  <c r="Y247" i="21"/>
  <c r="Z225" i="21"/>
  <c r="AA237" i="21"/>
  <c r="Y237" i="21"/>
  <c r="Z229" i="21"/>
  <c r="AA241" i="21"/>
  <c r="Y241" i="21"/>
  <c r="Z234" i="21"/>
  <c r="AA246" i="21"/>
  <c r="Z233" i="21"/>
  <c r="AA245" i="21"/>
  <c r="Z230" i="21"/>
  <c r="AA242" i="21"/>
  <c r="Z226" i="21"/>
  <c r="AA238" i="21"/>
  <c r="D33" i="19"/>
  <c r="E34" i="19"/>
  <c r="N223" i="21"/>
  <c r="O235" i="21"/>
  <c r="V33" i="19"/>
  <c r="W34" i="19"/>
  <c r="T33" i="19"/>
  <c r="U34" i="19" s="1"/>
  <c r="R33" i="19"/>
  <c r="S34" i="19"/>
  <c r="P33" i="19"/>
  <c r="Q34" i="19" s="1"/>
  <c r="L33" i="19"/>
  <c r="M34" i="19"/>
  <c r="J33" i="19"/>
  <c r="N33" i="19" s="1"/>
  <c r="H33" i="19"/>
  <c r="I34" i="19"/>
  <c r="X33" i="19"/>
  <c r="P21" i="19"/>
  <c r="L21" i="19"/>
  <c r="M22" i="19" s="1"/>
  <c r="F21" i="19"/>
  <c r="G91" i="21"/>
  <c r="G90" i="21"/>
  <c r="G89" i="21"/>
  <c r="G88" i="21"/>
  <c r="G87" i="21"/>
  <c r="G86" i="21"/>
  <c r="G85" i="21"/>
  <c r="G84" i="21"/>
  <c r="G83" i="21"/>
  <c r="G82" i="21"/>
  <c r="G81" i="21"/>
  <c r="G80" i="21"/>
  <c r="Z33" i="19"/>
  <c r="X8" i="19"/>
  <c r="Z8" i="19"/>
  <c r="V32" i="19"/>
  <c r="W33" i="19" s="1"/>
  <c r="V31" i="19"/>
  <c r="V30" i="19"/>
  <c r="W30" i="19" s="1"/>
  <c r="V29" i="19"/>
  <c r="V28" i="19"/>
  <c r="V27" i="19"/>
  <c r="V26" i="19"/>
  <c r="W26" i="19" s="1"/>
  <c r="V25" i="19"/>
  <c r="V24" i="19"/>
  <c r="V23" i="19"/>
  <c r="V22" i="19"/>
  <c r="W22" i="19" s="1"/>
  <c r="V21" i="19"/>
  <c r="V20" i="19"/>
  <c r="V19" i="19"/>
  <c r="V18" i="19"/>
  <c r="W18" i="19" s="1"/>
  <c r="V17" i="19"/>
  <c r="V16" i="19"/>
  <c r="T32" i="19"/>
  <c r="U33" i="19"/>
  <c r="T31" i="19"/>
  <c r="T30" i="19"/>
  <c r="T29" i="19"/>
  <c r="T28" i="19"/>
  <c r="U29" i="19" s="1"/>
  <c r="T27" i="19"/>
  <c r="T26" i="19"/>
  <c r="T25" i="19"/>
  <c r="T24" i="19"/>
  <c r="U25" i="19" s="1"/>
  <c r="T23" i="19"/>
  <c r="T22" i="19"/>
  <c r="T21" i="19"/>
  <c r="T20" i="19"/>
  <c r="U20" i="19" s="1"/>
  <c r="T19" i="19"/>
  <c r="T18" i="19"/>
  <c r="T17" i="19"/>
  <c r="T16" i="19"/>
  <c r="U16" i="19" s="1"/>
  <c r="R32" i="19"/>
  <c r="S33" i="19"/>
  <c r="R31" i="19"/>
  <c r="R30" i="19"/>
  <c r="S30" i="19" s="1"/>
  <c r="R29" i="19"/>
  <c r="R28" i="19"/>
  <c r="R27" i="19"/>
  <c r="R26" i="19"/>
  <c r="R25" i="19"/>
  <c r="R24" i="19"/>
  <c r="R23" i="19"/>
  <c r="R22" i="19"/>
  <c r="R21" i="19"/>
  <c r="R20" i="19"/>
  <c r="R19" i="19"/>
  <c r="R18" i="19"/>
  <c r="R17" i="19"/>
  <c r="R16" i="19"/>
  <c r="P32" i="19"/>
  <c r="Q33" i="19"/>
  <c r="P31" i="19"/>
  <c r="P30" i="19"/>
  <c r="P29" i="19"/>
  <c r="P28" i="19"/>
  <c r="Q28" i="19" s="1"/>
  <c r="P27" i="19"/>
  <c r="P26" i="19"/>
  <c r="P25" i="19"/>
  <c r="P24" i="19"/>
  <c r="Q24" i="19" s="1"/>
  <c r="P23" i="19"/>
  <c r="P22" i="19"/>
  <c r="Q22" i="19" s="1"/>
  <c r="L32" i="19"/>
  <c r="M33" i="19" s="1"/>
  <c r="L31" i="19"/>
  <c r="M31" i="19" s="1"/>
  <c r="L30" i="19"/>
  <c r="L29" i="19"/>
  <c r="M30" i="19" s="1"/>
  <c r="L28" i="19"/>
  <c r="L27" i="19"/>
  <c r="M27" i="19" s="1"/>
  <c r="L26" i="19"/>
  <c r="L25" i="19"/>
  <c r="M26" i="19" s="1"/>
  <c r="L24" i="19"/>
  <c r="L23" i="19"/>
  <c r="M23" i="19" s="1"/>
  <c r="L22" i="19"/>
  <c r="J32" i="19"/>
  <c r="K33" i="19"/>
  <c r="J31" i="19"/>
  <c r="J30" i="19"/>
  <c r="N30" i="19" s="1"/>
  <c r="J29" i="19"/>
  <c r="J28" i="19"/>
  <c r="K28" i="19" s="1"/>
  <c r="J27" i="19"/>
  <c r="J26" i="19"/>
  <c r="K26" i="19" s="1"/>
  <c r="J25" i="19"/>
  <c r="J24" i="19"/>
  <c r="K24" i="19" s="1"/>
  <c r="J23" i="19"/>
  <c r="J22" i="19"/>
  <c r="K23" i="19" s="1"/>
  <c r="J21" i="19"/>
  <c r="N21" i="19"/>
  <c r="J20" i="19"/>
  <c r="J19" i="19"/>
  <c r="K19" i="19" s="1"/>
  <c r="J18" i="19"/>
  <c r="J17" i="19"/>
  <c r="K18" i="19" s="1"/>
  <c r="J16" i="19"/>
  <c r="H32" i="19"/>
  <c r="I33" i="19" s="1"/>
  <c r="H31" i="19"/>
  <c r="H30" i="19"/>
  <c r="I31" i="19" s="1"/>
  <c r="H29" i="19"/>
  <c r="H28" i="19"/>
  <c r="H27" i="19"/>
  <c r="H26" i="19"/>
  <c r="I27" i="19" s="1"/>
  <c r="H25" i="19"/>
  <c r="F32" i="19"/>
  <c r="G33" i="19" s="1"/>
  <c r="F31" i="19"/>
  <c r="F30" i="19"/>
  <c r="F29" i="19"/>
  <c r="F28" i="19"/>
  <c r="F27" i="19"/>
  <c r="G28" i="19" s="1"/>
  <c r="F26" i="19"/>
  <c r="F25" i="19"/>
  <c r="F24" i="19"/>
  <c r="F23" i="19"/>
  <c r="G24" i="19" s="1"/>
  <c r="F22" i="19"/>
  <c r="G22" i="19" s="1"/>
  <c r="D16" i="19"/>
  <c r="D32" i="19"/>
  <c r="E33" i="19"/>
  <c r="D31" i="19"/>
  <c r="D30" i="19"/>
  <c r="D29" i="19"/>
  <c r="D28" i="19"/>
  <c r="E28" i="19" s="1"/>
  <c r="D27" i="19"/>
  <c r="D26" i="19"/>
  <c r="D25" i="19"/>
  <c r="D24" i="19"/>
  <c r="E24" i="19" s="1"/>
  <c r="D23" i="19"/>
  <c r="D22" i="19"/>
  <c r="D21" i="19"/>
  <c r="D20" i="19"/>
  <c r="E21" i="19" s="1"/>
  <c r="D19" i="19"/>
  <c r="D18" i="19"/>
  <c r="D17" i="19"/>
  <c r="N25" i="19"/>
  <c r="N29" i="19"/>
  <c r="N26" i="19"/>
  <c r="N32" i="19"/>
  <c r="N23" i="19"/>
  <c r="N27" i="19"/>
  <c r="N31" i="19"/>
  <c r="U77" i="21"/>
  <c r="W77" i="21"/>
  <c r="X77" i="21"/>
  <c r="Z77" i="21"/>
  <c r="U78" i="21"/>
  <c r="W78" i="21"/>
  <c r="X78" i="21"/>
  <c r="Z78" i="21"/>
  <c r="U79" i="21"/>
  <c r="W79" i="21"/>
  <c r="X79" i="21"/>
  <c r="Z79" i="21"/>
  <c r="U80" i="21"/>
  <c r="W80" i="21"/>
  <c r="X80" i="21"/>
  <c r="Z80" i="21"/>
  <c r="U81" i="21"/>
  <c r="W81" i="21"/>
  <c r="X81" i="21"/>
  <c r="Z81" i="21"/>
  <c r="U82" i="21"/>
  <c r="W82" i="21"/>
  <c r="X82" i="21"/>
  <c r="Z82" i="21"/>
  <c r="U83" i="21"/>
  <c r="W83" i="21"/>
  <c r="X83" i="21"/>
  <c r="Z83" i="21"/>
  <c r="U84" i="21"/>
  <c r="W84" i="21"/>
  <c r="X84" i="21"/>
  <c r="Z84" i="21"/>
  <c r="U85" i="21"/>
  <c r="W85" i="21"/>
  <c r="X85" i="21"/>
  <c r="Z85" i="21"/>
  <c r="U86" i="21"/>
  <c r="W86" i="21"/>
  <c r="X86" i="21"/>
  <c r="Z86" i="21"/>
  <c r="U87" i="21"/>
  <c r="W87" i="21"/>
  <c r="X87" i="21"/>
  <c r="Z87" i="21"/>
  <c r="U88" i="21"/>
  <c r="W88" i="21"/>
  <c r="X88" i="21"/>
  <c r="Z88" i="21"/>
  <c r="Q91" i="21"/>
  <c r="Q90" i="21"/>
  <c r="Q89" i="21"/>
  <c r="Q88" i="21"/>
  <c r="Q87" i="21"/>
  <c r="Q86" i="21"/>
  <c r="Q85" i="21"/>
  <c r="Q84" i="21"/>
  <c r="Q83" i="21"/>
  <c r="Q82" i="21"/>
  <c r="Q81" i="21"/>
  <c r="Q80" i="21"/>
  <c r="N68" i="21"/>
  <c r="N69" i="21"/>
  <c r="N70" i="21"/>
  <c r="N71" i="21"/>
  <c r="N72" i="21"/>
  <c r="N73" i="21"/>
  <c r="N74" i="21"/>
  <c r="N75" i="21"/>
  <c r="N76" i="21"/>
  <c r="M91" i="21"/>
  <c r="M90" i="21"/>
  <c r="M89" i="21"/>
  <c r="M88" i="21"/>
  <c r="M87" i="21"/>
  <c r="M86" i="21"/>
  <c r="M85" i="21"/>
  <c r="M84" i="21"/>
  <c r="M83" i="21"/>
  <c r="M82" i="21"/>
  <c r="M81" i="21"/>
  <c r="M80" i="21"/>
  <c r="N77" i="21"/>
  <c r="N79" i="21"/>
  <c r="N78" i="21"/>
  <c r="N80" i="21"/>
  <c r="O80" i="21"/>
  <c r="N81" i="21"/>
  <c r="O81" i="21"/>
  <c r="N82" i="21"/>
  <c r="O82" i="21"/>
  <c r="N83" i="21"/>
  <c r="O83" i="21"/>
  <c r="N84" i="21"/>
  <c r="O84" i="21"/>
  <c r="N85" i="21"/>
  <c r="O85" i="21"/>
  <c r="N86" i="21"/>
  <c r="O86" i="21"/>
  <c r="N87" i="21"/>
  <c r="O87" i="21"/>
  <c r="N88" i="21"/>
  <c r="O88" i="21"/>
  <c r="S77" i="21"/>
  <c r="K53" i="21"/>
  <c r="S53" i="21"/>
  <c r="U53" i="21"/>
  <c r="K68" i="21"/>
  <c r="G125" i="21"/>
  <c r="I125" i="21"/>
  <c r="K125" i="21"/>
  <c r="M125" i="21"/>
  <c r="N125" i="21"/>
  <c r="Q125" i="21"/>
  <c r="S68" i="21"/>
  <c r="U68" i="21"/>
  <c r="W68" i="21"/>
  <c r="X68" i="21"/>
  <c r="E68" i="21"/>
  <c r="Z68" i="21"/>
  <c r="AA80" i="21"/>
  <c r="Y80" i="21"/>
  <c r="X223" i="21"/>
  <c r="Y235" i="21"/>
  <c r="W223" i="21"/>
  <c r="U223" i="21"/>
  <c r="S223" i="21"/>
  <c r="Q223" i="21"/>
  <c r="M223" i="21"/>
  <c r="K223" i="21"/>
  <c r="I223" i="21"/>
  <c r="G223" i="21"/>
  <c r="E223" i="21"/>
  <c r="X222" i="21"/>
  <c r="W222" i="21"/>
  <c r="U222" i="21"/>
  <c r="S222" i="21"/>
  <c r="Q222" i="21"/>
  <c r="N222" i="21"/>
  <c r="O234" i="21"/>
  <c r="M222" i="21"/>
  <c r="K222" i="21"/>
  <c r="I222" i="21"/>
  <c r="G222" i="21"/>
  <c r="E222" i="21"/>
  <c r="Y233" i="21"/>
  <c r="W221" i="21"/>
  <c r="U221" i="21"/>
  <c r="S221" i="21"/>
  <c r="Q221" i="21"/>
  <c r="N221" i="21"/>
  <c r="O233" i="21"/>
  <c r="M221" i="21"/>
  <c r="K221" i="21"/>
  <c r="I221" i="21"/>
  <c r="G221" i="21"/>
  <c r="E221" i="21"/>
  <c r="X220" i="21"/>
  <c r="W220" i="21"/>
  <c r="U220" i="21"/>
  <c r="S220" i="21"/>
  <c r="Q220" i="21"/>
  <c r="N220" i="21"/>
  <c r="O232" i="21"/>
  <c r="M220" i="21"/>
  <c r="K220" i="21"/>
  <c r="I220" i="21"/>
  <c r="G220" i="21"/>
  <c r="E220" i="21"/>
  <c r="X219" i="21"/>
  <c r="Y231" i="21"/>
  <c r="W219" i="21"/>
  <c r="U219" i="21"/>
  <c r="S219" i="21"/>
  <c r="Q219" i="21"/>
  <c r="N219" i="21"/>
  <c r="O231" i="21"/>
  <c r="M219" i="21"/>
  <c r="K219" i="21"/>
  <c r="I219" i="21"/>
  <c r="G219" i="21"/>
  <c r="E219" i="21"/>
  <c r="X218" i="21"/>
  <c r="W218" i="21"/>
  <c r="U218" i="21"/>
  <c r="S218" i="21"/>
  <c r="Q218" i="21"/>
  <c r="N218" i="21"/>
  <c r="O230" i="21"/>
  <c r="M218" i="21"/>
  <c r="K218" i="21"/>
  <c r="I218" i="21"/>
  <c r="G218" i="21"/>
  <c r="E218" i="21"/>
  <c r="X217" i="21"/>
  <c r="Y229" i="21"/>
  <c r="W217" i="21"/>
  <c r="U217" i="21"/>
  <c r="S217" i="21"/>
  <c r="Q217" i="21"/>
  <c r="N217" i="21"/>
  <c r="O229" i="21"/>
  <c r="M217" i="21"/>
  <c r="K217" i="21"/>
  <c r="I217" i="21"/>
  <c r="G217" i="21"/>
  <c r="E217" i="21"/>
  <c r="X216" i="21"/>
  <c r="W216" i="21"/>
  <c r="U216" i="21"/>
  <c r="S216" i="21"/>
  <c r="Q216" i="21"/>
  <c r="N216" i="21"/>
  <c r="O228" i="21"/>
  <c r="M216" i="21"/>
  <c r="K216" i="21"/>
  <c r="I216" i="21"/>
  <c r="G216" i="21"/>
  <c r="E216" i="21"/>
  <c r="X215" i="21"/>
  <c r="Y227" i="21"/>
  <c r="W215" i="21"/>
  <c r="U215" i="21"/>
  <c r="S215" i="21"/>
  <c r="Q215" i="21"/>
  <c r="N215" i="21"/>
  <c r="O227" i="21"/>
  <c r="M215" i="21"/>
  <c r="K215" i="21"/>
  <c r="I215" i="21"/>
  <c r="G215" i="21"/>
  <c r="E215" i="21"/>
  <c r="X214" i="21"/>
  <c r="W214" i="21"/>
  <c r="U214" i="21"/>
  <c r="S214" i="21"/>
  <c r="Q214" i="21"/>
  <c r="N214" i="21"/>
  <c r="O226" i="21"/>
  <c r="M214" i="21"/>
  <c r="K214" i="21"/>
  <c r="I214" i="21"/>
  <c r="G214" i="21"/>
  <c r="E214" i="21"/>
  <c r="X213" i="21"/>
  <c r="Y225" i="21"/>
  <c r="W213" i="21"/>
  <c r="U213" i="21"/>
  <c r="S213" i="21"/>
  <c r="Q213" i="21"/>
  <c r="N213" i="21"/>
  <c r="O225" i="21"/>
  <c r="M213" i="21"/>
  <c r="K213" i="21"/>
  <c r="I213" i="21"/>
  <c r="G213" i="21"/>
  <c r="E213" i="21"/>
  <c r="X212" i="21"/>
  <c r="W212" i="21"/>
  <c r="U212" i="21"/>
  <c r="S212" i="21"/>
  <c r="Q212" i="21"/>
  <c r="N212" i="21"/>
  <c r="O224" i="21"/>
  <c r="M212" i="21"/>
  <c r="K212" i="21"/>
  <c r="I212" i="21"/>
  <c r="G212" i="21"/>
  <c r="E212" i="21"/>
  <c r="Z222" i="21"/>
  <c r="AA234" i="21"/>
  <c r="Y234" i="21"/>
  <c r="Z214" i="21"/>
  <c r="AA226" i="21"/>
  <c r="Y226" i="21"/>
  <c r="Z218" i="21"/>
  <c r="AA230" i="21"/>
  <c r="Y230" i="21"/>
  <c r="Z212" i="21"/>
  <c r="AA224" i="21"/>
  <c r="Y224" i="21"/>
  <c r="Z216" i="21"/>
  <c r="AA228" i="21"/>
  <c r="Y228" i="21"/>
  <c r="Z220" i="21"/>
  <c r="AA232" i="21"/>
  <c r="Y232" i="21"/>
  <c r="Z213" i="21"/>
  <c r="AA225" i="21"/>
  <c r="Z215" i="21"/>
  <c r="AA227" i="21"/>
  <c r="Z217" i="21"/>
  <c r="AA229" i="21"/>
  <c r="Z219" i="21"/>
  <c r="AA231" i="21"/>
  <c r="Z221" i="21"/>
  <c r="AA233" i="21"/>
  <c r="Z223" i="21"/>
  <c r="AA235" i="21"/>
  <c r="X32" i="19"/>
  <c r="Y33" i="19" s="1"/>
  <c r="W32" i="19"/>
  <c r="U32" i="19"/>
  <c r="S32" i="19"/>
  <c r="Q32" i="19"/>
  <c r="K32" i="19"/>
  <c r="G32" i="19"/>
  <c r="E32" i="19"/>
  <c r="Z32" i="19"/>
  <c r="AA33" i="19" s="1"/>
  <c r="G173" i="21"/>
  <c r="I173" i="21"/>
  <c r="K173" i="21"/>
  <c r="M173" i="21"/>
  <c r="N173" i="21"/>
  <c r="Q173" i="21"/>
  <c r="S173" i="21"/>
  <c r="U173" i="21"/>
  <c r="W173" i="21"/>
  <c r="X173" i="21"/>
  <c r="Z173" i="21"/>
  <c r="U30" i="19"/>
  <c r="X211" i="21"/>
  <c r="W211" i="21"/>
  <c r="U211" i="21"/>
  <c r="S211" i="21"/>
  <c r="Q211" i="21"/>
  <c r="N211" i="21"/>
  <c r="M211" i="21"/>
  <c r="K211" i="21"/>
  <c r="I211" i="21"/>
  <c r="G211" i="21"/>
  <c r="E211" i="21"/>
  <c r="X210" i="21"/>
  <c r="W210" i="21"/>
  <c r="U210" i="21"/>
  <c r="S210" i="21"/>
  <c r="Q210" i="21"/>
  <c r="N210" i="21"/>
  <c r="M210" i="21"/>
  <c r="K210" i="21"/>
  <c r="I210" i="21"/>
  <c r="G210" i="21"/>
  <c r="E210" i="21"/>
  <c r="N209" i="21"/>
  <c r="M209" i="21"/>
  <c r="K209" i="21"/>
  <c r="I209" i="21"/>
  <c r="G209" i="21"/>
  <c r="E209" i="21"/>
  <c r="X208" i="21"/>
  <c r="W208" i="21"/>
  <c r="U208" i="21"/>
  <c r="S208" i="21"/>
  <c r="Q208" i="21"/>
  <c r="N208" i="21"/>
  <c r="O220" i="21"/>
  <c r="M208" i="21"/>
  <c r="K208" i="21"/>
  <c r="I208" i="21"/>
  <c r="G208" i="21"/>
  <c r="E208" i="21"/>
  <c r="X207" i="21"/>
  <c r="Y219" i="21"/>
  <c r="W207" i="21"/>
  <c r="U207" i="21"/>
  <c r="S207" i="21"/>
  <c r="Q207" i="21"/>
  <c r="N207" i="21"/>
  <c r="O219" i="21"/>
  <c r="M207" i="21"/>
  <c r="K207" i="21"/>
  <c r="I207" i="21"/>
  <c r="G207" i="21"/>
  <c r="E207" i="21"/>
  <c r="X206" i="21"/>
  <c r="W206" i="21"/>
  <c r="U206" i="21"/>
  <c r="S206" i="21"/>
  <c r="Q206" i="21"/>
  <c r="N206" i="21"/>
  <c r="O218" i="21"/>
  <c r="M206" i="21"/>
  <c r="K206" i="21"/>
  <c r="I206" i="21"/>
  <c r="G206" i="21"/>
  <c r="E206" i="21"/>
  <c r="X205" i="21"/>
  <c r="Y217" i="21"/>
  <c r="W205" i="21"/>
  <c r="U205" i="21"/>
  <c r="S205" i="21"/>
  <c r="Q205" i="21"/>
  <c r="N205" i="21"/>
  <c r="O217" i="21"/>
  <c r="M205" i="21"/>
  <c r="K205" i="21"/>
  <c r="I205" i="21"/>
  <c r="G205" i="21"/>
  <c r="E205" i="21"/>
  <c r="X204" i="21"/>
  <c r="W204" i="21"/>
  <c r="U204" i="21"/>
  <c r="S204" i="21"/>
  <c r="Q204" i="21"/>
  <c r="N204" i="21"/>
  <c r="O216" i="21"/>
  <c r="M204" i="21"/>
  <c r="K204" i="21"/>
  <c r="I204" i="21"/>
  <c r="G204" i="21"/>
  <c r="E204" i="21"/>
  <c r="X203" i="21"/>
  <c r="Y215" i="21"/>
  <c r="W203" i="21"/>
  <c r="U203" i="21"/>
  <c r="S203" i="21"/>
  <c r="Q203" i="21"/>
  <c r="N203" i="21"/>
  <c r="O215" i="21"/>
  <c r="M203" i="21"/>
  <c r="K203" i="21"/>
  <c r="I203" i="21"/>
  <c r="G203" i="21"/>
  <c r="E203" i="21"/>
  <c r="X202" i="21"/>
  <c r="W202" i="21"/>
  <c r="U202" i="21"/>
  <c r="S202" i="21"/>
  <c r="Q202" i="21"/>
  <c r="N202" i="21"/>
  <c r="O214" i="21"/>
  <c r="M202" i="21"/>
  <c r="K202" i="21"/>
  <c r="I202" i="21"/>
  <c r="G202" i="21"/>
  <c r="E202" i="21"/>
  <c r="X201" i="21"/>
  <c r="Y213" i="21"/>
  <c r="W201" i="21"/>
  <c r="U201" i="21"/>
  <c r="S201" i="21"/>
  <c r="Q201" i="21"/>
  <c r="N201" i="21"/>
  <c r="O213" i="21"/>
  <c r="M201" i="21"/>
  <c r="K201" i="21"/>
  <c r="I201" i="21"/>
  <c r="G201" i="21"/>
  <c r="E201" i="21"/>
  <c r="X200" i="21"/>
  <c r="W200" i="21"/>
  <c r="U200" i="21"/>
  <c r="S200" i="21"/>
  <c r="Q200" i="21"/>
  <c r="N200" i="21"/>
  <c r="M200" i="21"/>
  <c r="K200" i="21"/>
  <c r="I200" i="21"/>
  <c r="G200" i="21"/>
  <c r="E200" i="21"/>
  <c r="Z204" i="21"/>
  <c r="AA216" i="21"/>
  <c r="Y216" i="21"/>
  <c r="Z208" i="21"/>
  <c r="AA220" i="21"/>
  <c r="Y220" i="21"/>
  <c r="O223" i="21"/>
  <c r="Z202" i="21"/>
  <c r="AA214" i="21"/>
  <c r="Y214" i="21"/>
  <c r="Z206" i="21"/>
  <c r="AA218" i="21"/>
  <c r="Y218" i="21"/>
  <c r="O221" i="21"/>
  <c r="Z210" i="21"/>
  <c r="Y222" i="21"/>
  <c r="O212" i="21"/>
  <c r="Y221" i="21"/>
  <c r="Z200" i="21"/>
  <c r="Y212" i="21"/>
  <c r="O222" i="21"/>
  <c r="Y223" i="21"/>
  <c r="Z201" i="21"/>
  <c r="AA213" i="21"/>
  <c r="Z203" i="21"/>
  <c r="AA215" i="21"/>
  <c r="Z205" i="21"/>
  <c r="AA217" i="21"/>
  <c r="Z207" i="21"/>
  <c r="AA219" i="21"/>
  <c r="Z211" i="21"/>
  <c r="X31" i="19"/>
  <c r="Y32" i="19" s="1"/>
  <c r="U31" i="19"/>
  <c r="S31" i="19"/>
  <c r="Q31" i="19"/>
  <c r="E31" i="19"/>
  <c r="AA212" i="21"/>
  <c r="AA222" i="21"/>
  <c r="AA223" i="21"/>
  <c r="AA221" i="21"/>
  <c r="X199" i="21"/>
  <c r="Y211" i="21"/>
  <c r="W199" i="21"/>
  <c r="U199" i="21"/>
  <c r="S199" i="21"/>
  <c r="Q199" i="21"/>
  <c r="N199" i="21"/>
  <c r="O211" i="21"/>
  <c r="M199" i="21"/>
  <c r="K199" i="21"/>
  <c r="I199" i="21"/>
  <c r="G199" i="21"/>
  <c r="E199" i="21"/>
  <c r="X198" i="21"/>
  <c r="W198" i="21"/>
  <c r="U198" i="21"/>
  <c r="S198" i="21"/>
  <c r="Q198" i="21"/>
  <c r="N198" i="21"/>
  <c r="O210" i="21"/>
  <c r="M198" i="21"/>
  <c r="K198" i="21"/>
  <c r="I198" i="21"/>
  <c r="G198" i="21"/>
  <c r="E198" i="21"/>
  <c r="X197" i="21"/>
  <c r="Y209" i="21"/>
  <c r="W197" i="21"/>
  <c r="U197" i="21"/>
  <c r="S197" i="21"/>
  <c r="Q197" i="21"/>
  <c r="N197" i="21"/>
  <c r="O209" i="21"/>
  <c r="M197" i="21"/>
  <c r="K197" i="21"/>
  <c r="I197" i="21"/>
  <c r="G197" i="21"/>
  <c r="E197" i="21"/>
  <c r="Z198" i="21"/>
  <c r="AA210" i="21"/>
  <c r="Y210" i="21"/>
  <c r="Z197" i="21"/>
  <c r="AA209" i="21"/>
  <c r="Z199" i="21"/>
  <c r="AA211" i="21"/>
  <c r="N89" i="21"/>
  <c r="O89" i="21"/>
  <c r="N90" i="21"/>
  <c r="O90" i="21"/>
  <c r="N91" i="21"/>
  <c r="O91" i="21"/>
  <c r="N92" i="21"/>
  <c r="O92" i="21"/>
  <c r="N93" i="21"/>
  <c r="O93" i="21"/>
  <c r="N94" i="21"/>
  <c r="N95" i="21"/>
  <c r="O95" i="21"/>
  <c r="N96" i="21"/>
  <c r="O96" i="21"/>
  <c r="N97" i="21"/>
  <c r="O97" i="21"/>
  <c r="N98" i="21"/>
  <c r="O98" i="21"/>
  <c r="N99" i="21"/>
  <c r="O99" i="21"/>
  <c r="N100" i="21"/>
  <c r="O100" i="21"/>
  <c r="N101" i="21"/>
  <c r="O101" i="21"/>
  <c r="N102" i="21"/>
  <c r="N103" i="21"/>
  <c r="O103" i="21"/>
  <c r="N104" i="21"/>
  <c r="O104" i="21"/>
  <c r="N105" i="21"/>
  <c r="O105" i="21"/>
  <c r="N106" i="21"/>
  <c r="O106" i="21"/>
  <c r="N107" i="21"/>
  <c r="N108" i="21"/>
  <c r="O108" i="21"/>
  <c r="N109" i="21"/>
  <c r="O109" i="21"/>
  <c r="N110" i="21"/>
  <c r="O110" i="21"/>
  <c r="N111" i="21"/>
  <c r="O111" i="21"/>
  <c r="N112" i="21"/>
  <c r="O112" i="21"/>
  <c r="N113" i="21"/>
  <c r="N114" i="21"/>
  <c r="O114" i="21"/>
  <c r="N115" i="21"/>
  <c r="N116" i="21"/>
  <c r="O116" i="21"/>
  <c r="N117" i="21"/>
  <c r="O117" i="21"/>
  <c r="N118" i="21"/>
  <c r="O118" i="21"/>
  <c r="N119" i="21"/>
  <c r="O119" i="21"/>
  <c r="N120" i="21"/>
  <c r="O120" i="21"/>
  <c r="N121" i="21"/>
  <c r="O121" i="21"/>
  <c r="N122" i="21"/>
  <c r="O122" i="21"/>
  <c r="N123" i="21"/>
  <c r="O123" i="21"/>
  <c r="N124" i="21"/>
  <c r="O124" i="21"/>
  <c r="N126" i="21"/>
  <c r="N127" i="21"/>
  <c r="N128" i="21"/>
  <c r="N129" i="21"/>
  <c r="N130" i="21"/>
  <c r="N131" i="21"/>
  <c r="N132" i="21"/>
  <c r="N133" i="21"/>
  <c r="N134" i="21"/>
  <c r="N135" i="21"/>
  <c r="N136" i="21"/>
  <c r="N137" i="21"/>
  <c r="O137" i="21"/>
  <c r="N138" i="21"/>
  <c r="O138" i="21"/>
  <c r="N139" i="21"/>
  <c r="O139" i="21"/>
  <c r="N140" i="21"/>
  <c r="O140" i="21"/>
  <c r="N141" i="21"/>
  <c r="O141" i="21"/>
  <c r="N142" i="21"/>
  <c r="O142" i="21"/>
  <c r="N143" i="21"/>
  <c r="O143" i="21"/>
  <c r="N144" i="21"/>
  <c r="O144" i="21"/>
  <c r="N145" i="21"/>
  <c r="O145" i="21"/>
  <c r="N146" i="21"/>
  <c r="N147" i="21"/>
  <c r="O147" i="21"/>
  <c r="N148" i="21"/>
  <c r="O148" i="21"/>
  <c r="N149" i="21"/>
  <c r="O149" i="21"/>
  <c r="N150" i="21"/>
  <c r="N151" i="21"/>
  <c r="O151" i="21"/>
  <c r="N152" i="21"/>
  <c r="O152" i="21"/>
  <c r="N153" i="21"/>
  <c r="O153" i="21"/>
  <c r="N154" i="21"/>
  <c r="N155" i="21"/>
  <c r="O155" i="21"/>
  <c r="N156" i="21"/>
  <c r="O156" i="21"/>
  <c r="N157" i="21"/>
  <c r="O157" i="21"/>
  <c r="N158" i="21"/>
  <c r="N159" i="21"/>
  <c r="O159" i="21"/>
  <c r="N160" i="21"/>
  <c r="O160" i="21"/>
  <c r="N161" i="21"/>
  <c r="O173" i="21"/>
  <c r="N162" i="21"/>
  <c r="O162" i="21"/>
  <c r="N163" i="21"/>
  <c r="O163" i="21"/>
  <c r="N164" i="21"/>
  <c r="O164" i="21"/>
  <c r="N165" i="21"/>
  <c r="O165" i="21"/>
  <c r="N166" i="21"/>
  <c r="O166" i="21"/>
  <c r="N167" i="21"/>
  <c r="O167" i="21"/>
  <c r="N168" i="21"/>
  <c r="O168" i="21"/>
  <c r="N169" i="21"/>
  <c r="O169" i="21"/>
  <c r="N170" i="21"/>
  <c r="O170" i="21"/>
  <c r="N171" i="21"/>
  <c r="O171" i="21"/>
  <c r="N172" i="21"/>
  <c r="O172" i="21"/>
  <c r="N174" i="21"/>
  <c r="N175" i="21"/>
  <c r="N176" i="21"/>
  <c r="N177" i="21"/>
  <c r="N178" i="21"/>
  <c r="N179" i="21"/>
  <c r="N180" i="21"/>
  <c r="N181" i="21"/>
  <c r="N182" i="21"/>
  <c r="N183" i="21"/>
  <c r="N184" i="21"/>
  <c r="N185" i="21"/>
  <c r="O197" i="21"/>
  <c r="N186" i="21"/>
  <c r="O198" i="21"/>
  <c r="N187" i="21"/>
  <c r="O199" i="21"/>
  <c r="N188" i="21"/>
  <c r="O200" i="21"/>
  <c r="N189" i="21"/>
  <c r="O201" i="21"/>
  <c r="N190" i="21"/>
  <c r="O202" i="21"/>
  <c r="N191" i="21"/>
  <c r="O203" i="21"/>
  <c r="N192" i="21"/>
  <c r="O204" i="21"/>
  <c r="N193" i="21"/>
  <c r="O205" i="21"/>
  <c r="N194" i="21"/>
  <c r="O206" i="21"/>
  <c r="N195" i="21"/>
  <c r="O207" i="21"/>
  <c r="N196" i="21"/>
  <c r="O208" i="21"/>
  <c r="O115" i="21"/>
  <c r="O107" i="21"/>
  <c r="O102" i="21"/>
  <c r="O126" i="21"/>
  <c r="O187" i="21"/>
  <c r="O182" i="21"/>
  <c r="O178" i="21"/>
  <c r="O174" i="21"/>
  <c r="O191" i="21"/>
  <c r="O134" i="21"/>
  <c r="O180" i="21"/>
  <c r="O184" i="21"/>
  <c r="O176" i="21"/>
  <c r="O175" i="21"/>
  <c r="O130" i="21"/>
  <c r="O183" i="21"/>
  <c r="O188" i="21"/>
  <c r="O136" i="21"/>
  <c r="O132" i="21"/>
  <c r="O128" i="21"/>
  <c r="O195" i="21"/>
  <c r="O158" i="21"/>
  <c r="O154" i="21"/>
  <c r="O150" i="21"/>
  <c r="O146" i="21"/>
  <c r="O131" i="21"/>
  <c r="O135" i="21"/>
  <c r="O133" i="21"/>
  <c r="O129" i="21"/>
  <c r="O127" i="21"/>
  <c r="O113" i="21"/>
  <c r="O125" i="21"/>
  <c r="O94" i="21"/>
  <c r="O192" i="21"/>
  <c r="O179" i="21"/>
  <c r="O189" i="21"/>
  <c r="O193" i="21"/>
  <c r="O185" i="21"/>
  <c r="O196" i="21"/>
  <c r="O177" i="21"/>
  <c r="O181" i="21"/>
  <c r="O161" i="21"/>
  <c r="O186" i="21"/>
  <c r="O190" i="21"/>
  <c r="O194" i="21"/>
  <c r="X29" i="19"/>
  <c r="Z29" i="19" s="1"/>
  <c r="X27" i="19"/>
  <c r="Z27" i="19"/>
  <c r="X25" i="19"/>
  <c r="Z25" i="19" s="1"/>
  <c r="X24" i="19"/>
  <c r="Z24" i="19" s="1"/>
  <c r="X23" i="19"/>
  <c r="Z23" i="19"/>
  <c r="X21" i="19"/>
  <c r="Z21" i="19" s="1"/>
  <c r="X19" i="19"/>
  <c r="Z19" i="19"/>
  <c r="X17" i="19"/>
  <c r="Z17" i="19" s="1"/>
  <c r="X16" i="19"/>
  <c r="Z16" i="19" s="1"/>
  <c r="X15" i="19"/>
  <c r="Z15" i="19"/>
  <c r="X14" i="19"/>
  <c r="Z14" i="19"/>
  <c r="X13" i="19"/>
  <c r="Z13" i="19"/>
  <c r="X12" i="19"/>
  <c r="Z12" i="19"/>
  <c r="X11" i="19"/>
  <c r="Z11" i="19"/>
  <c r="X10" i="19"/>
  <c r="Z10" i="19"/>
  <c r="X9" i="19"/>
  <c r="Z9" i="19"/>
  <c r="X196" i="21"/>
  <c r="Y208" i="21"/>
  <c r="X195" i="21"/>
  <c r="X194" i="21"/>
  <c r="Y206" i="21"/>
  <c r="X193" i="21"/>
  <c r="X192" i="21"/>
  <c r="Y204" i="21"/>
  <c r="X191" i="21"/>
  <c r="X190" i="21"/>
  <c r="Y202" i="21"/>
  <c r="X189" i="21"/>
  <c r="X188" i="21"/>
  <c r="Y200" i="21"/>
  <c r="X187" i="21"/>
  <c r="Y199" i="21"/>
  <c r="X186" i="21"/>
  <c r="Y198" i="21"/>
  <c r="X185" i="21"/>
  <c r="Y197" i="21"/>
  <c r="X184" i="21"/>
  <c r="Z184" i="21"/>
  <c r="X183" i="21"/>
  <c r="Z183" i="21"/>
  <c r="X182" i="21"/>
  <c r="Z182" i="21"/>
  <c r="X181" i="21"/>
  <c r="Z181" i="21"/>
  <c r="X180" i="21"/>
  <c r="Z180" i="21"/>
  <c r="X179" i="21"/>
  <c r="Z179" i="21"/>
  <c r="X178" i="21"/>
  <c r="Z178" i="21"/>
  <c r="X177" i="21"/>
  <c r="Z177" i="21"/>
  <c r="X176" i="21"/>
  <c r="Z176" i="21"/>
  <c r="X175" i="21"/>
  <c r="Z175" i="21"/>
  <c r="X174" i="21"/>
  <c r="Z174" i="21"/>
  <c r="X172" i="21"/>
  <c r="Z172" i="21"/>
  <c r="X171" i="21"/>
  <c r="Z171" i="21"/>
  <c r="X170" i="21"/>
  <c r="Z170" i="21"/>
  <c r="X169" i="21"/>
  <c r="Z169" i="21"/>
  <c r="X168" i="21"/>
  <c r="Z168" i="21"/>
  <c r="X167" i="21"/>
  <c r="Z167" i="21"/>
  <c r="X166" i="21"/>
  <c r="Z166" i="21"/>
  <c r="X165" i="21"/>
  <c r="Z165" i="21"/>
  <c r="X164" i="21"/>
  <c r="Z164" i="21"/>
  <c r="X163" i="21"/>
  <c r="Z163" i="21"/>
  <c r="X162" i="21"/>
  <c r="Z162" i="21"/>
  <c r="X161" i="21"/>
  <c r="X160" i="21"/>
  <c r="Z160" i="21"/>
  <c r="X159" i="21"/>
  <c r="Z159" i="21"/>
  <c r="X158" i="21"/>
  <c r="Z158" i="21"/>
  <c r="X157" i="21"/>
  <c r="Z157" i="21"/>
  <c r="X156" i="21"/>
  <c r="Z156" i="21"/>
  <c r="X155" i="21"/>
  <c r="Z155" i="21"/>
  <c r="X154" i="21"/>
  <c r="Z154" i="21"/>
  <c r="X153" i="21"/>
  <c r="Z153" i="21"/>
  <c r="X152" i="21"/>
  <c r="Z152" i="21"/>
  <c r="X151" i="21"/>
  <c r="Z151" i="21"/>
  <c r="X150" i="21"/>
  <c r="Z150" i="21"/>
  <c r="X149" i="21"/>
  <c r="Z149" i="21"/>
  <c r="X148" i="21"/>
  <c r="Z148" i="21"/>
  <c r="X147" i="21"/>
  <c r="Z147" i="21"/>
  <c r="X146" i="21"/>
  <c r="Z146" i="21"/>
  <c r="X145" i="21"/>
  <c r="Z145" i="21"/>
  <c r="X144" i="21"/>
  <c r="Z144" i="21"/>
  <c r="X143" i="21"/>
  <c r="Z143" i="21"/>
  <c r="X142" i="21"/>
  <c r="Z142" i="21"/>
  <c r="X141" i="21"/>
  <c r="Z141" i="21"/>
  <c r="X140" i="21"/>
  <c r="Z140" i="21"/>
  <c r="X139" i="21"/>
  <c r="Z139" i="21"/>
  <c r="X138" i="21"/>
  <c r="Z138" i="21"/>
  <c r="X137" i="21"/>
  <c r="Z137" i="21"/>
  <c r="X136" i="21"/>
  <c r="Z136" i="21"/>
  <c r="X135" i="21"/>
  <c r="Z135" i="21"/>
  <c r="X134" i="21"/>
  <c r="Z134" i="21"/>
  <c r="X133" i="21"/>
  <c r="Z133" i="21"/>
  <c r="X132" i="21"/>
  <c r="Z132" i="21"/>
  <c r="X131" i="21"/>
  <c r="Z131" i="21"/>
  <c r="X130" i="21"/>
  <c r="Z130" i="21"/>
  <c r="X129" i="21"/>
  <c r="Z129" i="21"/>
  <c r="X128" i="21"/>
  <c r="Z128" i="21"/>
  <c r="X127" i="21"/>
  <c r="Z127" i="21"/>
  <c r="X126" i="21"/>
  <c r="Z126" i="21"/>
  <c r="X125" i="21"/>
  <c r="Z125" i="21"/>
  <c r="X124" i="21"/>
  <c r="Z124" i="21"/>
  <c r="X123" i="21"/>
  <c r="Z123" i="21"/>
  <c r="X122" i="21"/>
  <c r="Z122" i="21"/>
  <c r="X121" i="21"/>
  <c r="Z121" i="21"/>
  <c r="X120" i="21"/>
  <c r="Z120" i="21"/>
  <c r="X119" i="21"/>
  <c r="Z119" i="21"/>
  <c r="X118" i="21"/>
  <c r="Z118" i="21"/>
  <c r="X117" i="21"/>
  <c r="Z117" i="21"/>
  <c r="X116" i="21"/>
  <c r="Z116" i="21"/>
  <c r="X115" i="21"/>
  <c r="Z115" i="21"/>
  <c r="X114" i="21"/>
  <c r="Z114" i="21"/>
  <c r="X113" i="21"/>
  <c r="Z113" i="21"/>
  <c r="X112" i="21"/>
  <c r="Z112" i="21"/>
  <c r="X111" i="21"/>
  <c r="Z111" i="21"/>
  <c r="X110" i="21"/>
  <c r="Z110" i="21"/>
  <c r="X109" i="21"/>
  <c r="Z109" i="21"/>
  <c r="X108" i="21"/>
  <c r="Z108" i="21"/>
  <c r="X107" i="21"/>
  <c r="Z107" i="21"/>
  <c r="X106" i="21"/>
  <c r="Z106" i="21"/>
  <c r="X105" i="21"/>
  <c r="Z105" i="21"/>
  <c r="X104" i="21"/>
  <c r="Z104" i="21"/>
  <c r="X103" i="21"/>
  <c r="Z103" i="21"/>
  <c r="X102" i="21"/>
  <c r="Z102" i="21"/>
  <c r="X101" i="21"/>
  <c r="Z101" i="21"/>
  <c r="X100" i="21"/>
  <c r="Z100" i="21"/>
  <c r="X99" i="21"/>
  <c r="Z99" i="21"/>
  <c r="X98" i="21"/>
  <c r="Z98" i="21"/>
  <c r="X97" i="21"/>
  <c r="Z97" i="21"/>
  <c r="X96" i="21"/>
  <c r="Z96" i="21"/>
  <c r="X95" i="21"/>
  <c r="Z95" i="21"/>
  <c r="X94" i="21"/>
  <c r="Z94" i="21"/>
  <c r="X93" i="21"/>
  <c r="Z93" i="21"/>
  <c r="X92" i="21"/>
  <c r="Z92" i="21"/>
  <c r="X91" i="21"/>
  <c r="Z91" i="21"/>
  <c r="X90" i="21"/>
  <c r="Z90" i="21"/>
  <c r="X89" i="21"/>
  <c r="Z89" i="21"/>
  <c r="X76" i="21"/>
  <c r="X75" i="21"/>
  <c r="X74" i="21"/>
  <c r="X73" i="21"/>
  <c r="X72" i="21"/>
  <c r="Y84" i="21"/>
  <c r="X71" i="21"/>
  <c r="X70" i="21"/>
  <c r="Y82" i="21"/>
  <c r="X69" i="21"/>
  <c r="X67" i="21"/>
  <c r="X66" i="21"/>
  <c r="X65" i="21"/>
  <c r="X64" i="21"/>
  <c r="Z64" i="21"/>
  <c r="X63" i="21"/>
  <c r="Z63" i="21"/>
  <c r="X62" i="21"/>
  <c r="Z62" i="21"/>
  <c r="X61" i="21"/>
  <c r="Z61" i="21"/>
  <c r="X60" i="21"/>
  <c r="Z60" i="21"/>
  <c r="X59" i="21"/>
  <c r="Z59" i="21"/>
  <c r="X58" i="21"/>
  <c r="Z58" i="21"/>
  <c r="X57" i="21"/>
  <c r="Z57" i="21"/>
  <c r="X56" i="21"/>
  <c r="X55" i="21"/>
  <c r="Z55" i="21"/>
  <c r="X54" i="21"/>
  <c r="Z54" i="21"/>
  <c r="X53" i="21"/>
  <c r="Z53" i="21"/>
  <c r="X52" i="21"/>
  <c r="Z52" i="21"/>
  <c r="X51" i="21"/>
  <c r="Z51" i="21"/>
  <c r="X50" i="21"/>
  <c r="Z50" i="21"/>
  <c r="X49" i="21"/>
  <c r="Z49" i="21"/>
  <c r="X48" i="21"/>
  <c r="Z48" i="21"/>
  <c r="X47" i="21"/>
  <c r="Z47" i="21"/>
  <c r="X46" i="21"/>
  <c r="Z46" i="21"/>
  <c r="X45" i="21"/>
  <c r="Z45" i="21"/>
  <c r="X44" i="21"/>
  <c r="Z44" i="21"/>
  <c r="X43" i="21"/>
  <c r="Z43" i="21"/>
  <c r="X42" i="21"/>
  <c r="Z42" i="21"/>
  <c r="X41" i="21"/>
  <c r="Z41" i="21"/>
  <c r="X40" i="21"/>
  <c r="Z40" i="21"/>
  <c r="X39" i="21"/>
  <c r="Z39" i="21"/>
  <c r="X38" i="21"/>
  <c r="Z38" i="21"/>
  <c r="X37" i="21"/>
  <c r="Z37" i="21"/>
  <c r="X36" i="21"/>
  <c r="Z36" i="21"/>
  <c r="X35" i="21"/>
  <c r="Z35" i="21"/>
  <c r="X34" i="21"/>
  <c r="Z34" i="21"/>
  <c r="X33" i="21"/>
  <c r="Z33" i="21"/>
  <c r="X32" i="21"/>
  <c r="Z32" i="21"/>
  <c r="X31" i="21"/>
  <c r="Z31" i="21"/>
  <c r="X30" i="21"/>
  <c r="Z30" i="21"/>
  <c r="X29" i="21"/>
  <c r="Z29" i="21"/>
  <c r="X28" i="21"/>
  <c r="Z28" i="21"/>
  <c r="X27" i="21"/>
  <c r="Z27" i="21"/>
  <c r="X26" i="21"/>
  <c r="Z26" i="21"/>
  <c r="X25" i="21"/>
  <c r="Z25" i="21"/>
  <c r="X24" i="21"/>
  <c r="Z24" i="21"/>
  <c r="X23" i="21"/>
  <c r="Z23" i="21"/>
  <c r="X22" i="21"/>
  <c r="Z22" i="21"/>
  <c r="X21" i="21"/>
  <c r="Z21" i="21"/>
  <c r="X20" i="21"/>
  <c r="Z20" i="21"/>
  <c r="X19" i="21"/>
  <c r="Z19" i="21"/>
  <c r="X18" i="21"/>
  <c r="Z18" i="21"/>
  <c r="X17" i="21"/>
  <c r="Z17" i="21"/>
  <c r="X16" i="21"/>
  <c r="Z16" i="21"/>
  <c r="X15" i="21"/>
  <c r="Z15" i="21"/>
  <c r="X14" i="21"/>
  <c r="Z14" i="21"/>
  <c r="X13" i="21"/>
  <c r="Z13" i="21"/>
  <c r="X12" i="21"/>
  <c r="Z12" i="21"/>
  <c r="X11" i="21"/>
  <c r="Z11" i="21"/>
  <c r="X10" i="21"/>
  <c r="Z10" i="21"/>
  <c r="X9" i="21"/>
  <c r="Z9" i="21"/>
  <c r="X8" i="21"/>
  <c r="Z8" i="21"/>
  <c r="Z188" i="21"/>
  <c r="AA200" i="21"/>
  <c r="Z192" i="21"/>
  <c r="AA204" i="21"/>
  <c r="Z196" i="21"/>
  <c r="AA208" i="21"/>
  <c r="Z70" i="21"/>
  <c r="AA82" i="21"/>
  <c r="Z72" i="21"/>
  <c r="AA84" i="21"/>
  <c r="Z65" i="21"/>
  <c r="AA77" i="21"/>
  <c r="Y77" i="21"/>
  <c r="Z67" i="21"/>
  <c r="AA79" i="21"/>
  <c r="Y79" i="21"/>
  <c r="Z74" i="21"/>
  <c r="AA86" i="21"/>
  <c r="Y86" i="21"/>
  <c r="Z76" i="21"/>
  <c r="AA88" i="21"/>
  <c r="Y88" i="21"/>
  <c r="Z66" i="21"/>
  <c r="AA78" i="21"/>
  <c r="Y78" i="21"/>
  <c r="Z69" i="21"/>
  <c r="AA81" i="21"/>
  <c r="Y81" i="21"/>
  <c r="Z71" i="21"/>
  <c r="AA83" i="21"/>
  <c r="Y83" i="21"/>
  <c r="Z73" i="21"/>
  <c r="AA85" i="21"/>
  <c r="Y85" i="21"/>
  <c r="Z75" i="21"/>
  <c r="AA87" i="21"/>
  <c r="Y87" i="21"/>
  <c r="Z56" i="21"/>
  <c r="AA68" i="21"/>
  <c r="Y68" i="21"/>
  <c r="Z161" i="21"/>
  <c r="AA173" i="21"/>
  <c r="Y173" i="21"/>
  <c r="Z186" i="21"/>
  <c r="AA198" i="21"/>
  <c r="Z190" i="21"/>
  <c r="AA202" i="21"/>
  <c r="Z194" i="21"/>
  <c r="AA206" i="21"/>
  <c r="Z189" i="21"/>
  <c r="AA201" i="21"/>
  <c r="Y201" i="21"/>
  <c r="Z191" i="21"/>
  <c r="AA203" i="21"/>
  <c r="Y203" i="21"/>
  <c r="Z193" i="21"/>
  <c r="AA205" i="21"/>
  <c r="Y205" i="21"/>
  <c r="Z195" i="21"/>
  <c r="AA207" i="21"/>
  <c r="Y207" i="21"/>
  <c r="Z187" i="21"/>
  <c r="AA199" i="21"/>
  <c r="Z185" i="21"/>
  <c r="AA197" i="21"/>
  <c r="K91" i="21"/>
  <c r="K92" i="21"/>
  <c r="K93" i="21"/>
  <c r="K94" i="21"/>
  <c r="K95" i="21"/>
  <c r="K96" i="21"/>
  <c r="K97" i="21"/>
  <c r="K98" i="21"/>
  <c r="K99" i="21"/>
  <c r="K100" i="21"/>
  <c r="K101" i="21"/>
  <c r="K102" i="21"/>
  <c r="K103" i="21"/>
  <c r="K104" i="21"/>
  <c r="K105" i="21"/>
  <c r="K106" i="21"/>
  <c r="K107" i="21"/>
  <c r="K108" i="21"/>
  <c r="K109" i="21"/>
  <c r="K110" i="21"/>
  <c r="K111" i="21"/>
  <c r="K112" i="21"/>
  <c r="K113" i="21"/>
  <c r="K114" i="21"/>
  <c r="K115" i="21"/>
  <c r="K116" i="21"/>
  <c r="K117" i="21"/>
  <c r="K118" i="21"/>
  <c r="K119" i="21"/>
  <c r="K120" i="21"/>
  <c r="K121" i="21"/>
  <c r="K122" i="21"/>
  <c r="K123" i="21"/>
  <c r="K124" i="21"/>
  <c r="K126" i="21"/>
  <c r="K127" i="21"/>
  <c r="K128" i="21"/>
  <c r="K129" i="21"/>
  <c r="K130" i="21"/>
  <c r="Y196" i="21"/>
  <c r="W196" i="21"/>
  <c r="U196" i="21"/>
  <c r="S196" i="21"/>
  <c r="Q196" i="21"/>
  <c r="M196" i="21"/>
  <c r="K196" i="21"/>
  <c r="I196" i="21"/>
  <c r="G196" i="21"/>
  <c r="E196" i="21"/>
  <c r="Y195" i="21"/>
  <c r="W195" i="21"/>
  <c r="U195" i="21"/>
  <c r="S195" i="21"/>
  <c r="Q195" i="21"/>
  <c r="M195" i="21"/>
  <c r="K195" i="21"/>
  <c r="I195" i="21"/>
  <c r="G195" i="21"/>
  <c r="E195" i="21"/>
  <c r="Y194" i="21"/>
  <c r="W194" i="21"/>
  <c r="U194" i="21"/>
  <c r="S194" i="21"/>
  <c r="Q194" i="21"/>
  <c r="M194" i="21"/>
  <c r="K194" i="21"/>
  <c r="I194" i="21"/>
  <c r="G194" i="21"/>
  <c r="E194" i="21"/>
  <c r="Y193" i="21"/>
  <c r="W193" i="21"/>
  <c r="U193" i="21"/>
  <c r="S193" i="21"/>
  <c r="Q193" i="21"/>
  <c r="M193" i="21"/>
  <c r="K193" i="21"/>
  <c r="I193" i="21"/>
  <c r="G193" i="21"/>
  <c r="E193" i="21"/>
  <c r="Y192" i="21"/>
  <c r="W192" i="21"/>
  <c r="U192" i="21"/>
  <c r="S192" i="21"/>
  <c r="Q192" i="21"/>
  <c r="M192" i="21"/>
  <c r="K192" i="21"/>
  <c r="I192" i="21"/>
  <c r="G192" i="21"/>
  <c r="E192" i="21"/>
  <c r="Y191" i="21"/>
  <c r="W191" i="21"/>
  <c r="U191" i="21"/>
  <c r="S191" i="21"/>
  <c r="Q191" i="21"/>
  <c r="M191" i="21"/>
  <c r="K191" i="21"/>
  <c r="I191" i="21"/>
  <c r="G191" i="21"/>
  <c r="E191" i="21"/>
  <c r="Y190" i="21"/>
  <c r="W190" i="21"/>
  <c r="U190" i="21"/>
  <c r="S190" i="21"/>
  <c r="Q190" i="21"/>
  <c r="M190" i="21"/>
  <c r="K190" i="21"/>
  <c r="I190" i="21"/>
  <c r="G190" i="21"/>
  <c r="E190" i="21"/>
  <c r="Y189" i="21"/>
  <c r="W189" i="21"/>
  <c r="U189" i="21"/>
  <c r="S189" i="21"/>
  <c r="Q189" i="21"/>
  <c r="M189" i="21"/>
  <c r="K189" i="21"/>
  <c r="I189" i="21"/>
  <c r="G189" i="21"/>
  <c r="E189" i="21"/>
  <c r="Y188" i="21"/>
  <c r="W188" i="21"/>
  <c r="U188" i="21"/>
  <c r="S188" i="21"/>
  <c r="Q188" i="21"/>
  <c r="M188" i="21"/>
  <c r="K188" i="21"/>
  <c r="I188" i="21"/>
  <c r="G188" i="21"/>
  <c r="E188" i="21"/>
  <c r="Y187" i="21"/>
  <c r="W187" i="21"/>
  <c r="U187" i="21"/>
  <c r="S187" i="21"/>
  <c r="Q187" i="21"/>
  <c r="M187" i="21"/>
  <c r="K187" i="21"/>
  <c r="I187" i="21"/>
  <c r="G187" i="21"/>
  <c r="E187" i="21"/>
  <c r="Y186" i="21"/>
  <c r="W186" i="21"/>
  <c r="U186" i="21"/>
  <c r="S186" i="21"/>
  <c r="Q186" i="21"/>
  <c r="M186" i="21"/>
  <c r="K186" i="21"/>
  <c r="I186" i="21"/>
  <c r="G186" i="21"/>
  <c r="E186" i="21"/>
  <c r="Y185" i="21"/>
  <c r="W185" i="21"/>
  <c r="U185" i="21"/>
  <c r="S185" i="21"/>
  <c r="Q185" i="21"/>
  <c r="M185" i="21"/>
  <c r="K185" i="21"/>
  <c r="I185" i="21"/>
  <c r="G185" i="21"/>
  <c r="E185" i="21"/>
  <c r="AA184" i="21"/>
  <c r="Y184" i="21"/>
  <c r="W184" i="21"/>
  <c r="U184" i="21"/>
  <c r="S184" i="21"/>
  <c r="Q184" i="21"/>
  <c r="M184" i="21"/>
  <c r="K184" i="21"/>
  <c r="I184" i="21"/>
  <c r="G184" i="21"/>
  <c r="E184" i="21"/>
  <c r="AA183" i="21"/>
  <c r="Y183" i="21"/>
  <c r="W183" i="21"/>
  <c r="U183" i="21"/>
  <c r="S183" i="21"/>
  <c r="Q183" i="21"/>
  <c r="M183" i="21"/>
  <c r="K183" i="21"/>
  <c r="I183" i="21"/>
  <c r="G183" i="21"/>
  <c r="E183" i="21"/>
  <c r="AA182" i="21"/>
  <c r="Y182" i="21"/>
  <c r="W182" i="21"/>
  <c r="U182" i="21"/>
  <c r="S182" i="21"/>
  <c r="Q182" i="21"/>
  <c r="M182" i="21"/>
  <c r="K182" i="21"/>
  <c r="I182" i="21"/>
  <c r="G182" i="21"/>
  <c r="E182" i="21"/>
  <c r="AA181" i="21"/>
  <c r="Y181" i="21"/>
  <c r="W181" i="21"/>
  <c r="U181" i="21"/>
  <c r="S181" i="21"/>
  <c r="Q181" i="21"/>
  <c r="M181" i="21"/>
  <c r="K181" i="21"/>
  <c r="I181" i="21"/>
  <c r="G181" i="21"/>
  <c r="E181" i="21"/>
  <c r="AA180" i="21"/>
  <c r="Y180" i="21"/>
  <c r="W180" i="21"/>
  <c r="U180" i="21"/>
  <c r="S180" i="21"/>
  <c r="Q180" i="21"/>
  <c r="M180" i="21"/>
  <c r="K180" i="21"/>
  <c r="I180" i="21"/>
  <c r="G180" i="21"/>
  <c r="E180" i="21"/>
  <c r="AA179" i="21"/>
  <c r="Y179" i="21"/>
  <c r="W179" i="21"/>
  <c r="U179" i="21"/>
  <c r="S179" i="21"/>
  <c r="Q179" i="21"/>
  <c r="M179" i="21"/>
  <c r="K179" i="21"/>
  <c r="I179" i="21"/>
  <c r="G179" i="21"/>
  <c r="E179" i="21"/>
  <c r="AA178" i="21"/>
  <c r="Y178" i="21"/>
  <c r="W178" i="21"/>
  <c r="U178" i="21"/>
  <c r="S178" i="21"/>
  <c r="Q178" i="21"/>
  <c r="M178" i="21"/>
  <c r="K178" i="21"/>
  <c r="I178" i="21"/>
  <c r="G178" i="21"/>
  <c r="E178" i="21"/>
  <c r="AA177" i="21"/>
  <c r="Y177" i="21"/>
  <c r="W177" i="21"/>
  <c r="U177" i="21"/>
  <c r="S177" i="21"/>
  <c r="Q177" i="21"/>
  <c r="M177" i="21"/>
  <c r="K177" i="21"/>
  <c r="I177" i="21"/>
  <c r="G177" i="21"/>
  <c r="E177" i="21"/>
  <c r="AA176" i="21"/>
  <c r="Y176" i="21"/>
  <c r="W176" i="21"/>
  <c r="U176" i="21"/>
  <c r="S176" i="21"/>
  <c r="Q176" i="21"/>
  <c r="M176" i="21"/>
  <c r="K176" i="21"/>
  <c r="I176" i="21"/>
  <c r="G176" i="21"/>
  <c r="E176" i="21"/>
  <c r="AA175" i="21"/>
  <c r="Y175" i="21"/>
  <c r="W175" i="21"/>
  <c r="U175" i="21"/>
  <c r="S175" i="21"/>
  <c r="Q175" i="21"/>
  <c r="M175" i="21"/>
  <c r="K175" i="21"/>
  <c r="I175" i="21"/>
  <c r="G175" i="21"/>
  <c r="E175" i="21"/>
  <c r="AA174" i="21"/>
  <c r="Y174" i="21"/>
  <c r="W174" i="21"/>
  <c r="U174" i="21"/>
  <c r="S174" i="21"/>
  <c r="Q174" i="21"/>
  <c r="M174" i="21"/>
  <c r="K174" i="21"/>
  <c r="I174" i="21"/>
  <c r="G174" i="21"/>
  <c r="E174" i="21"/>
  <c r="E173" i="21"/>
  <c r="AA172" i="21"/>
  <c r="Y172" i="21"/>
  <c r="W172" i="21"/>
  <c r="U172" i="21"/>
  <c r="S172" i="21"/>
  <c r="Q172" i="21"/>
  <c r="M172" i="21"/>
  <c r="K172" i="21"/>
  <c r="I172" i="21"/>
  <c r="G172" i="21"/>
  <c r="E172" i="21"/>
  <c r="AA171" i="21"/>
  <c r="Y171" i="21"/>
  <c r="W171" i="21"/>
  <c r="U171" i="21"/>
  <c r="S171" i="21"/>
  <c r="Q171" i="21"/>
  <c r="M171" i="21"/>
  <c r="K171" i="21"/>
  <c r="I171" i="21"/>
  <c r="G171" i="21"/>
  <c r="E171" i="21"/>
  <c r="AA170" i="21"/>
  <c r="Y170" i="21"/>
  <c r="W170" i="21"/>
  <c r="U170" i="21"/>
  <c r="S170" i="21"/>
  <c r="Q170" i="21"/>
  <c r="M170" i="21"/>
  <c r="K170" i="21"/>
  <c r="I170" i="21"/>
  <c r="G170" i="21"/>
  <c r="E170" i="21"/>
  <c r="AA169" i="21"/>
  <c r="Y169" i="21"/>
  <c r="W169" i="21"/>
  <c r="U169" i="21"/>
  <c r="S169" i="21"/>
  <c r="Q169" i="21"/>
  <c r="M169" i="21"/>
  <c r="K169" i="21"/>
  <c r="I169" i="21"/>
  <c r="G169" i="21"/>
  <c r="E169" i="21"/>
  <c r="AA168" i="21"/>
  <c r="Y168" i="21"/>
  <c r="W168" i="21"/>
  <c r="U168" i="21"/>
  <c r="S168" i="21"/>
  <c r="Q168" i="21"/>
  <c r="M168" i="21"/>
  <c r="K168" i="21"/>
  <c r="I168" i="21"/>
  <c r="G168" i="21"/>
  <c r="E168" i="21"/>
  <c r="AA167" i="21"/>
  <c r="Y167" i="21"/>
  <c r="W167" i="21"/>
  <c r="U167" i="21"/>
  <c r="S167" i="21"/>
  <c r="Q167" i="21"/>
  <c r="M167" i="21"/>
  <c r="K167" i="21"/>
  <c r="I167" i="21"/>
  <c r="G167" i="21"/>
  <c r="E167" i="21"/>
  <c r="AA166" i="21"/>
  <c r="Y166" i="21"/>
  <c r="W166" i="21"/>
  <c r="U166" i="21"/>
  <c r="S166" i="21"/>
  <c r="Q166" i="21"/>
  <c r="M166" i="21"/>
  <c r="K166" i="21"/>
  <c r="I166" i="21"/>
  <c r="G166" i="21"/>
  <c r="E166" i="21"/>
  <c r="AA165" i="21"/>
  <c r="Y165" i="21"/>
  <c r="W165" i="21"/>
  <c r="U165" i="21"/>
  <c r="S165" i="21"/>
  <c r="Q165" i="21"/>
  <c r="M165" i="21"/>
  <c r="K165" i="21"/>
  <c r="I165" i="21"/>
  <c r="G165" i="21"/>
  <c r="E165" i="21"/>
  <c r="AA164" i="21"/>
  <c r="Y164" i="21"/>
  <c r="W164" i="21"/>
  <c r="U164" i="21"/>
  <c r="S164" i="21"/>
  <c r="Q164" i="21"/>
  <c r="M164" i="21"/>
  <c r="K164" i="21"/>
  <c r="I164" i="21"/>
  <c r="G164" i="21"/>
  <c r="E164" i="21"/>
  <c r="AA163" i="21"/>
  <c r="Y163" i="21"/>
  <c r="W163" i="21"/>
  <c r="U163" i="21"/>
  <c r="S163" i="21"/>
  <c r="Q163" i="21"/>
  <c r="M163" i="21"/>
  <c r="K163" i="21"/>
  <c r="I163" i="21"/>
  <c r="G163" i="21"/>
  <c r="E163" i="21"/>
  <c r="AA162" i="21"/>
  <c r="Y162" i="21"/>
  <c r="W162" i="21"/>
  <c r="U162" i="21"/>
  <c r="S162" i="21"/>
  <c r="Q162" i="21"/>
  <c r="M162" i="21"/>
  <c r="K162" i="21"/>
  <c r="I162" i="21"/>
  <c r="G162" i="21"/>
  <c r="E162" i="21"/>
  <c r="Y161" i="21"/>
  <c r="W161" i="21"/>
  <c r="U161" i="21"/>
  <c r="S161" i="21"/>
  <c r="Q161" i="21"/>
  <c r="M161" i="21"/>
  <c r="K161" i="21"/>
  <c r="I161" i="21"/>
  <c r="G161" i="21"/>
  <c r="E161" i="21"/>
  <c r="AA160" i="21"/>
  <c r="Y160" i="21"/>
  <c r="W160" i="21"/>
  <c r="U160" i="21"/>
  <c r="S160" i="21"/>
  <c r="Q160" i="21"/>
  <c r="M160" i="21"/>
  <c r="K160" i="21"/>
  <c r="I160" i="21"/>
  <c r="G160" i="21"/>
  <c r="E160" i="21"/>
  <c r="AA159" i="21"/>
  <c r="Y159" i="21"/>
  <c r="W159" i="21"/>
  <c r="U159" i="21"/>
  <c r="S159" i="21"/>
  <c r="Q159" i="21"/>
  <c r="M159" i="21"/>
  <c r="K159" i="21"/>
  <c r="I159" i="21"/>
  <c r="G159" i="21"/>
  <c r="E159" i="21"/>
  <c r="AA158" i="21"/>
  <c r="Y158" i="21"/>
  <c r="W158" i="21"/>
  <c r="U158" i="21"/>
  <c r="S158" i="21"/>
  <c r="Q158" i="21"/>
  <c r="M158" i="21"/>
  <c r="K158" i="21"/>
  <c r="I158" i="21"/>
  <c r="G158" i="21"/>
  <c r="E158" i="21"/>
  <c r="AA157" i="21"/>
  <c r="Y157" i="21"/>
  <c r="W157" i="21"/>
  <c r="U157" i="21"/>
  <c r="S157" i="21"/>
  <c r="Q157" i="21"/>
  <c r="M157" i="21"/>
  <c r="K157" i="21"/>
  <c r="I157" i="21"/>
  <c r="G157" i="21"/>
  <c r="E157" i="21"/>
  <c r="AA156" i="21"/>
  <c r="Y156" i="21"/>
  <c r="W156" i="21"/>
  <c r="U156" i="21"/>
  <c r="S156" i="21"/>
  <c r="Q156" i="21"/>
  <c r="M156" i="21"/>
  <c r="K156" i="21"/>
  <c r="I156" i="21"/>
  <c r="G156" i="21"/>
  <c r="E156" i="21"/>
  <c r="AA155" i="21"/>
  <c r="Y155" i="21"/>
  <c r="W155" i="21"/>
  <c r="U155" i="21"/>
  <c r="S155" i="21"/>
  <c r="Q155" i="21"/>
  <c r="M155" i="21"/>
  <c r="K155" i="21"/>
  <c r="I155" i="21"/>
  <c r="G155" i="21"/>
  <c r="E155" i="21"/>
  <c r="AA154" i="21"/>
  <c r="Y154" i="21"/>
  <c r="W154" i="21"/>
  <c r="U154" i="21"/>
  <c r="S154" i="21"/>
  <c r="Q154" i="21"/>
  <c r="M154" i="21"/>
  <c r="K154" i="21"/>
  <c r="I154" i="21"/>
  <c r="G154" i="21"/>
  <c r="E154" i="21"/>
  <c r="AA153" i="21"/>
  <c r="Y153" i="21"/>
  <c r="W153" i="21"/>
  <c r="U153" i="21"/>
  <c r="S153" i="21"/>
  <c r="Q153" i="21"/>
  <c r="M153" i="21"/>
  <c r="K153" i="21"/>
  <c r="I153" i="21"/>
  <c r="G153" i="21"/>
  <c r="E153" i="21"/>
  <c r="AA152" i="21"/>
  <c r="Y152" i="21"/>
  <c r="W152" i="21"/>
  <c r="U152" i="21"/>
  <c r="S152" i="21"/>
  <c r="Q152" i="21"/>
  <c r="M152" i="21"/>
  <c r="K152" i="21"/>
  <c r="I152" i="21"/>
  <c r="G152" i="21"/>
  <c r="E152" i="21"/>
  <c r="AA151" i="21"/>
  <c r="Y151" i="21"/>
  <c r="W151" i="21"/>
  <c r="U151" i="21"/>
  <c r="S151" i="21"/>
  <c r="Q151" i="21"/>
  <c r="M151" i="21"/>
  <c r="K151" i="21"/>
  <c r="I151" i="21"/>
  <c r="G151" i="21"/>
  <c r="E151" i="21"/>
  <c r="AA150" i="21"/>
  <c r="Y150" i="21"/>
  <c r="W150" i="21"/>
  <c r="U150" i="21"/>
  <c r="S150" i="21"/>
  <c r="Q150" i="21"/>
  <c r="M150" i="21"/>
  <c r="K150" i="21"/>
  <c r="I150" i="21"/>
  <c r="G150" i="21"/>
  <c r="E150" i="21"/>
  <c r="AA149" i="21"/>
  <c r="Y149" i="21"/>
  <c r="W149" i="21"/>
  <c r="U149" i="21"/>
  <c r="S149" i="21"/>
  <c r="Q149" i="21"/>
  <c r="M149" i="21"/>
  <c r="K149" i="21"/>
  <c r="I149" i="21"/>
  <c r="G149" i="21"/>
  <c r="E149" i="21"/>
  <c r="AA148" i="21"/>
  <c r="Y148" i="21"/>
  <c r="W148" i="21"/>
  <c r="U148" i="21"/>
  <c r="S148" i="21"/>
  <c r="Q148" i="21"/>
  <c r="M148" i="21"/>
  <c r="K148" i="21"/>
  <c r="I148" i="21"/>
  <c r="G148" i="21"/>
  <c r="E148" i="21"/>
  <c r="AA147" i="21"/>
  <c r="Y147" i="21"/>
  <c r="W147" i="21"/>
  <c r="U147" i="21"/>
  <c r="S147" i="21"/>
  <c r="Q147" i="21"/>
  <c r="M147" i="21"/>
  <c r="K147" i="21"/>
  <c r="I147" i="21"/>
  <c r="G147" i="21"/>
  <c r="E147" i="21"/>
  <c r="AA146" i="21"/>
  <c r="Y146" i="21"/>
  <c r="W146" i="21"/>
  <c r="U146" i="21"/>
  <c r="S146" i="21"/>
  <c r="Q146" i="21"/>
  <c r="M146" i="21"/>
  <c r="K146" i="21"/>
  <c r="I146" i="21"/>
  <c r="G146" i="21"/>
  <c r="E146" i="21"/>
  <c r="AA145" i="21"/>
  <c r="Y145" i="21"/>
  <c r="W145" i="21"/>
  <c r="U145" i="21"/>
  <c r="S145" i="21"/>
  <c r="Q145" i="21"/>
  <c r="M145" i="21"/>
  <c r="K145" i="21"/>
  <c r="I145" i="21"/>
  <c r="G145" i="21"/>
  <c r="E145" i="21"/>
  <c r="AA144" i="21"/>
  <c r="Y144" i="21"/>
  <c r="W144" i="21"/>
  <c r="U144" i="21"/>
  <c r="S144" i="21"/>
  <c r="Q144" i="21"/>
  <c r="M144" i="21"/>
  <c r="K144" i="21"/>
  <c r="I144" i="21"/>
  <c r="G144" i="21"/>
  <c r="E144" i="21"/>
  <c r="AA143" i="21"/>
  <c r="Y143" i="21"/>
  <c r="W143" i="21"/>
  <c r="U143" i="21"/>
  <c r="S143" i="21"/>
  <c r="Q143" i="21"/>
  <c r="M143" i="21"/>
  <c r="K143" i="21"/>
  <c r="I143" i="21"/>
  <c r="G143" i="21"/>
  <c r="E143" i="21"/>
  <c r="AA142" i="21"/>
  <c r="Y142" i="21"/>
  <c r="W142" i="21"/>
  <c r="U142" i="21"/>
  <c r="S142" i="21"/>
  <c r="Q142" i="21"/>
  <c r="M142" i="21"/>
  <c r="K142" i="21"/>
  <c r="I142" i="21"/>
  <c r="G142" i="21"/>
  <c r="E142" i="21"/>
  <c r="AA141" i="21"/>
  <c r="Y141" i="21"/>
  <c r="W141" i="21"/>
  <c r="U141" i="21"/>
  <c r="S141" i="21"/>
  <c r="Q141" i="21"/>
  <c r="M141" i="21"/>
  <c r="K141" i="21"/>
  <c r="I141" i="21"/>
  <c r="G141" i="21"/>
  <c r="E141" i="21"/>
  <c r="AA140" i="21"/>
  <c r="Y140" i="21"/>
  <c r="W140" i="21"/>
  <c r="U140" i="21"/>
  <c r="S140" i="21"/>
  <c r="Q140" i="21"/>
  <c r="M140" i="21"/>
  <c r="K140" i="21"/>
  <c r="I140" i="21"/>
  <c r="G140" i="21"/>
  <c r="E140" i="21"/>
  <c r="AA139" i="21"/>
  <c r="Y139" i="21"/>
  <c r="W139" i="21"/>
  <c r="U139" i="21"/>
  <c r="S139" i="21"/>
  <c r="Q139" i="21"/>
  <c r="M139" i="21"/>
  <c r="K139" i="21"/>
  <c r="I139" i="21"/>
  <c r="G139" i="21"/>
  <c r="E139" i="21"/>
  <c r="AA138" i="21"/>
  <c r="Y138" i="21"/>
  <c r="W138" i="21"/>
  <c r="U138" i="21"/>
  <c r="S138" i="21"/>
  <c r="Q138" i="21"/>
  <c r="M138" i="21"/>
  <c r="K138" i="21"/>
  <c r="I138" i="21"/>
  <c r="G138" i="21"/>
  <c r="E138" i="21"/>
  <c r="AA137" i="21"/>
  <c r="Y137" i="21"/>
  <c r="W137" i="21"/>
  <c r="U137" i="21"/>
  <c r="S137" i="21"/>
  <c r="Q137" i="21"/>
  <c r="M137" i="21"/>
  <c r="K137" i="21"/>
  <c r="I137" i="21"/>
  <c r="G137" i="21"/>
  <c r="E137" i="21"/>
  <c r="AA136" i="21"/>
  <c r="Y136" i="21"/>
  <c r="W136" i="21"/>
  <c r="U136" i="21"/>
  <c r="S136" i="21"/>
  <c r="Q136" i="21"/>
  <c r="M136" i="21"/>
  <c r="K136" i="21"/>
  <c r="I136" i="21"/>
  <c r="G136" i="21"/>
  <c r="E136" i="21"/>
  <c r="AA135" i="21"/>
  <c r="Y135" i="21"/>
  <c r="W135" i="21"/>
  <c r="U135" i="21"/>
  <c r="S135" i="21"/>
  <c r="Q135" i="21"/>
  <c r="M135" i="21"/>
  <c r="K135" i="21"/>
  <c r="I135" i="21"/>
  <c r="G135" i="21"/>
  <c r="E135" i="21"/>
  <c r="AA134" i="21"/>
  <c r="Y134" i="21"/>
  <c r="W134" i="21"/>
  <c r="U134" i="21"/>
  <c r="S134" i="21"/>
  <c r="Q134" i="21"/>
  <c r="M134" i="21"/>
  <c r="K134" i="21"/>
  <c r="I134" i="21"/>
  <c r="G134" i="21"/>
  <c r="E134" i="21"/>
  <c r="AA133" i="21"/>
  <c r="Y133" i="21"/>
  <c r="W133" i="21"/>
  <c r="U133" i="21"/>
  <c r="S133" i="21"/>
  <c r="Q133" i="21"/>
  <c r="M133" i="21"/>
  <c r="K133" i="21"/>
  <c r="I133" i="21"/>
  <c r="G133" i="21"/>
  <c r="E133" i="21"/>
  <c r="AA132" i="21"/>
  <c r="Y132" i="21"/>
  <c r="W132" i="21"/>
  <c r="U132" i="21"/>
  <c r="S132" i="21"/>
  <c r="Q132" i="21"/>
  <c r="M132" i="21"/>
  <c r="K132" i="21"/>
  <c r="I132" i="21"/>
  <c r="G132" i="21"/>
  <c r="E132" i="21"/>
  <c r="AA131" i="21"/>
  <c r="Y131" i="21"/>
  <c r="W131" i="21"/>
  <c r="U131" i="21"/>
  <c r="S131" i="21"/>
  <c r="Q131" i="21"/>
  <c r="M131" i="21"/>
  <c r="K131" i="21"/>
  <c r="I131" i="21"/>
  <c r="G131" i="21"/>
  <c r="E131" i="21"/>
  <c r="AA130" i="21"/>
  <c r="Y130" i="21"/>
  <c r="W130" i="21"/>
  <c r="U130" i="21"/>
  <c r="S130" i="21"/>
  <c r="Q130" i="21"/>
  <c r="M130" i="21"/>
  <c r="I130" i="21"/>
  <c r="G130" i="21"/>
  <c r="E130" i="21"/>
  <c r="AA129" i="21"/>
  <c r="Y129" i="21"/>
  <c r="W129" i="21"/>
  <c r="U129" i="21"/>
  <c r="S129" i="21"/>
  <c r="Q129" i="21"/>
  <c r="M129" i="21"/>
  <c r="I129" i="21"/>
  <c r="G129" i="21"/>
  <c r="E129" i="21"/>
  <c r="AA128" i="21"/>
  <c r="Y128" i="21"/>
  <c r="W128" i="21"/>
  <c r="U128" i="21"/>
  <c r="S128" i="21"/>
  <c r="Q128" i="21"/>
  <c r="M128" i="21"/>
  <c r="I128" i="21"/>
  <c r="G128" i="21"/>
  <c r="E128" i="21"/>
  <c r="AA127" i="21"/>
  <c r="Y127" i="21"/>
  <c r="W127" i="21"/>
  <c r="U127" i="21"/>
  <c r="S127" i="21"/>
  <c r="Q127" i="21"/>
  <c r="M127" i="21"/>
  <c r="I127" i="21"/>
  <c r="G127" i="21"/>
  <c r="E127" i="21"/>
  <c r="AA126" i="21"/>
  <c r="Y126" i="21"/>
  <c r="W126" i="21"/>
  <c r="U126" i="21"/>
  <c r="S126" i="21"/>
  <c r="Q126" i="21"/>
  <c r="M126" i="21"/>
  <c r="I126" i="21"/>
  <c r="G126" i="21"/>
  <c r="E126" i="21"/>
  <c r="AA125" i="21"/>
  <c r="Y125" i="21"/>
  <c r="W125" i="21"/>
  <c r="U125" i="21"/>
  <c r="S125" i="21"/>
  <c r="E125" i="21"/>
  <c r="AA124" i="21"/>
  <c r="Y124" i="21"/>
  <c r="W124" i="21"/>
  <c r="U124" i="21"/>
  <c r="S124" i="21"/>
  <c r="Q124" i="21"/>
  <c r="M124" i="21"/>
  <c r="G124" i="21"/>
  <c r="E124" i="21"/>
  <c r="AA123" i="21"/>
  <c r="Y123" i="21"/>
  <c r="W123" i="21"/>
  <c r="U123" i="21"/>
  <c r="S123" i="21"/>
  <c r="Q123" i="21"/>
  <c r="M123" i="21"/>
  <c r="G123" i="21"/>
  <c r="E123" i="21"/>
  <c r="AA122" i="21"/>
  <c r="Y122" i="21"/>
  <c r="W122" i="21"/>
  <c r="U122" i="21"/>
  <c r="S122" i="21"/>
  <c r="Q122" i="21"/>
  <c r="M122" i="21"/>
  <c r="G122" i="21"/>
  <c r="E122" i="21"/>
  <c r="AA121" i="21"/>
  <c r="Y121" i="21"/>
  <c r="W121" i="21"/>
  <c r="U121" i="21"/>
  <c r="S121" i="21"/>
  <c r="Q121" i="21"/>
  <c r="M121" i="21"/>
  <c r="G121" i="21"/>
  <c r="E121" i="21"/>
  <c r="AA120" i="21"/>
  <c r="Y120" i="21"/>
  <c r="W120" i="21"/>
  <c r="U120" i="21"/>
  <c r="S120" i="21"/>
  <c r="Q120" i="21"/>
  <c r="M120" i="21"/>
  <c r="G120" i="21"/>
  <c r="E120" i="21"/>
  <c r="AA119" i="21"/>
  <c r="Y119" i="21"/>
  <c r="W119" i="21"/>
  <c r="U119" i="21"/>
  <c r="S119" i="21"/>
  <c r="Q119" i="21"/>
  <c r="M119" i="21"/>
  <c r="G119" i="21"/>
  <c r="E119" i="21"/>
  <c r="AA118" i="21"/>
  <c r="Y118" i="21"/>
  <c r="W118" i="21"/>
  <c r="U118" i="21"/>
  <c r="S118" i="21"/>
  <c r="Q118" i="21"/>
  <c r="M118" i="21"/>
  <c r="G118" i="21"/>
  <c r="E118" i="21"/>
  <c r="AA117" i="21"/>
  <c r="Y117" i="21"/>
  <c r="W117" i="21"/>
  <c r="U117" i="21"/>
  <c r="S117" i="21"/>
  <c r="Q117" i="21"/>
  <c r="M117" i="21"/>
  <c r="G117" i="21"/>
  <c r="E117" i="21"/>
  <c r="AA116" i="21"/>
  <c r="Y116" i="21"/>
  <c r="W116" i="21"/>
  <c r="U116" i="21"/>
  <c r="S116" i="21"/>
  <c r="Q116" i="21"/>
  <c r="M116" i="21"/>
  <c r="G116" i="21"/>
  <c r="E116" i="21"/>
  <c r="AA115" i="21"/>
  <c r="Y115" i="21"/>
  <c r="W115" i="21"/>
  <c r="U115" i="21"/>
  <c r="S115" i="21"/>
  <c r="Q115" i="21"/>
  <c r="M115" i="21"/>
  <c r="G115" i="21"/>
  <c r="E115" i="21"/>
  <c r="AA114" i="21"/>
  <c r="Y114" i="21"/>
  <c r="W114" i="21"/>
  <c r="U114" i="21"/>
  <c r="S114" i="21"/>
  <c r="Q114" i="21"/>
  <c r="M114" i="21"/>
  <c r="G114" i="21"/>
  <c r="E114" i="21"/>
  <c r="AA113" i="21"/>
  <c r="Y113" i="21"/>
  <c r="W113" i="21"/>
  <c r="U113" i="21"/>
  <c r="S113" i="21"/>
  <c r="Q113" i="21"/>
  <c r="M113" i="21"/>
  <c r="G113" i="21"/>
  <c r="E113" i="21"/>
  <c r="AA112" i="21"/>
  <c r="Y112" i="21"/>
  <c r="W112" i="21"/>
  <c r="U112" i="21"/>
  <c r="S112" i="21"/>
  <c r="Q112" i="21"/>
  <c r="M112" i="21"/>
  <c r="G112" i="21"/>
  <c r="E112" i="21"/>
  <c r="AA111" i="21"/>
  <c r="Y111" i="21"/>
  <c r="W111" i="21"/>
  <c r="U111" i="21"/>
  <c r="S111" i="21"/>
  <c r="Q111" i="21"/>
  <c r="M111" i="21"/>
  <c r="G111" i="21"/>
  <c r="E111" i="21"/>
  <c r="AA110" i="21"/>
  <c r="Y110" i="21"/>
  <c r="W110" i="21"/>
  <c r="U110" i="21"/>
  <c r="S110" i="21"/>
  <c r="Q110" i="21"/>
  <c r="M110" i="21"/>
  <c r="G110" i="21"/>
  <c r="E110" i="21"/>
  <c r="AA109" i="21"/>
  <c r="Y109" i="21"/>
  <c r="W109" i="21"/>
  <c r="U109" i="21"/>
  <c r="S109" i="21"/>
  <c r="Q109" i="21"/>
  <c r="M109" i="21"/>
  <c r="G109" i="21"/>
  <c r="E109" i="21"/>
  <c r="AA108" i="21"/>
  <c r="Y108" i="21"/>
  <c r="W108" i="21"/>
  <c r="U108" i="21"/>
  <c r="S108" i="21"/>
  <c r="Q108" i="21"/>
  <c r="M108" i="21"/>
  <c r="G108" i="21"/>
  <c r="E108" i="21"/>
  <c r="AA107" i="21"/>
  <c r="Y107" i="21"/>
  <c r="W107" i="21"/>
  <c r="U107" i="21"/>
  <c r="S107" i="21"/>
  <c r="Q107" i="21"/>
  <c r="M107" i="21"/>
  <c r="G107" i="21"/>
  <c r="E107" i="21"/>
  <c r="AA106" i="21"/>
  <c r="Y106" i="21"/>
  <c r="W106" i="21"/>
  <c r="U106" i="21"/>
  <c r="S106" i="21"/>
  <c r="Q106" i="21"/>
  <c r="M106" i="21"/>
  <c r="G106" i="21"/>
  <c r="E106" i="21"/>
  <c r="AA105" i="21"/>
  <c r="Y105" i="21"/>
  <c r="W105" i="21"/>
  <c r="U105" i="21"/>
  <c r="S105" i="21"/>
  <c r="Q105" i="21"/>
  <c r="M105" i="21"/>
  <c r="G105" i="21"/>
  <c r="E105" i="21"/>
  <c r="AA104" i="21"/>
  <c r="Y104" i="21"/>
  <c r="W104" i="21"/>
  <c r="U104" i="21"/>
  <c r="S104" i="21"/>
  <c r="Q104" i="21"/>
  <c r="M104" i="21"/>
  <c r="G104" i="21"/>
  <c r="E104" i="21"/>
  <c r="AA103" i="21"/>
  <c r="Y103" i="21"/>
  <c r="W103" i="21"/>
  <c r="U103" i="21"/>
  <c r="S103" i="21"/>
  <c r="Q103" i="21"/>
  <c r="M103" i="21"/>
  <c r="G103" i="21"/>
  <c r="E103" i="21"/>
  <c r="AA102" i="21"/>
  <c r="Y102" i="21"/>
  <c r="W102" i="21"/>
  <c r="U102" i="21"/>
  <c r="S102" i="21"/>
  <c r="Q102" i="21"/>
  <c r="M102" i="21"/>
  <c r="G102" i="21"/>
  <c r="E102" i="21"/>
  <c r="AA101" i="21"/>
  <c r="Y101" i="21"/>
  <c r="W101" i="21"/>
  <c r="U101" i="21"/>
  <c r="S101" i="21"/>
  <c r="Q101" i="21"/>
  <c r="M101" i="21"/>
  <c r="G101" i="21"/>
  <c r="E101" i="21"/>
  <c r="AA100" i="21"/>
  <c r="Y100" i="21"/>
  <c r="W100" i="21"/>
  <c r="U100" i="21"/>
  <c r="S100" i="21"/>
  <c r="Q100" i="21"/>
  <c r="M100" i="21"/>
  <c r="G100" i="21"/>
  <c r="E100" i="21"/>
  <c r="AA99" i="21"/>
  <c r="Y99" i="21"/>
  <c r="W99" i="21"/>
  <c r="U99" i="21"/>
  <c r="S99" i="21"/>
  <c r="Q99" i="21"/>
  <c r="M99" i="21"/>
  <c r="G99" i="21"/>
  <c r="E99" i="21"/>
  <c r="AA98" i="21"/>
  <c r="Y98" i="21"/>
  <c r="W98" i="21"/>
  <c r="U98" i="21"/>
  <c r="S98" i="21"/>
  <c r="Q98" i="21"/>
  <c r="M98" i="21"/>
  <c r="G98" i="21"/>
  <c r="E98" i="21"/>
  <c r="AA97" i="21"/>
  <c r="Y97" i="21"/>
  <c r="W97" i="21"/>
  <c r="U97" i="21"/>
  <c r="S97" i="21"/>
  <c r="Q97" i="21"/>
  <c r="M97" i="21"/>
  <c r="G97" i="21"/>
  <c r="E97" i="21"/>
  <c r="AA96" i="21"/>
  <c r="Y96" i="21"/>
  <c r="W96" i="21"/>
  <c r="U96" i="21"/>
  <c r="S96" i="21"/>
  <c r="Q96" i="21"/>
  <c r="M96" i="21"/>
  <c r="G96" i="21"/>
  <c r="E96" i="21"/>
  <c r="AA95" i="21"/>
  <c r="Y95" i="21"/>
  <c r="W95" i="21"/>
  <c r="U95" i="21"/>
  <c r="S95" i="21"/>
  <c r="Q95" i="21"/>
  <c r="M95" i="21"/>
  <c r="G95" i="21"/>
  <c r="E95" i="21"/>
  <c r="AA94" i="21"/>
  <c r="Y94" i="21"/>
  <c r="W94" i="21"/>
  <c r="U94" i="21"/>
  <c r="S94" i="21"/>
  <c r="Q94" i="21"/>
  <c r="M94" i="21"/>
  <c r="G94" i="21"/>
  <c r="E94" i="21"/>
  <c r="AA93" i="21"/>
  <c r="Y93" i="21"/>
  <c r="W93" i="21"/>
  <c r="U93" i="21"/>
  <c r="S93" i="21"/>
  <c r="Q93" i="21"/>
  <c r="M93" i="21"/>
  <c r="G93" i="21"/>
  <c r="E93" i="21"/>
  <c r="AA92" i="21"/>
  <c r="Y92" i="21"/>
  <c r="W92" i="21"/>
  <c r="U92" i="21"/>
  <c r="S92" i="21"/>
  <c r="Q92" i="21"/>
  <c r="M92" i="21"/>
  <c r="G92" i="21"/>
  <c r="E92" i="21"/>
  <c r="AA91" i="21"/>
  <c r="Y91" i="21"/>
  <c r="W91" i="21"/>
  <c r="U91" i="21"/>
  <c r="S91" i="21"/>
  <c r="E91" i="21"/>
  <c r="AA90" i="21"/>
  <c r="Y90" i="21"/>
  <c r="W90" i="21"/>
  <c r="U90" i="21"/>
  <c r="S90" i="21"/>
  <c r="K90" i="21"/>
  <c r="E90" i="21"/>
  <c r="AA89" i="21"/>
  <c r="Y89" i="21"/>
  <c r="W89" i="21"/>
  <c r="U89" i="21"/>
  <c r="S89" i="21"/>
  <c r="K89" i="21"/>
  <c r="E89" i="21"/>
  <c r="S88" i="21"/>
  <c r="K88" i="21"/>
  <c r="E88" i="21"/>
  <c r="S87" i="21"/>
  <c r="K87" i="21"/>
  <c r="E87" i="21"/>
  <c r="S86" i="21"/>
  <c r="K86" i="21"/>
  <c r="E86" i="21"/>
  <c r="S85" i="21"/>
  <c r="K85" i="21"/>
  <c r="E85" i="21"/>
  <c r="S84" i="21"/>
  <c r="K84" i="21"/>
  <c r="E84" i="21"/>
  <c r="S83" i="21"/>
  <c r="K83" i="21"/>
  <c r="E83" i="21"/>
  <c r="S82" i="21"/>
  <c r="K82" i="21"/>
  <c r="E82" i="21"/>
  <c r="S81" i="21"/>
  <c r="K81" i="21"/>
  <c r="E81" i="21"/>
  <c r="S80" i="21"/>
  <c r="K80" i="21"/>
  <c r="E80" i="21"/>
  <c r="S79" i="21"/>
  <c r="K79" i="21"/>
  <c r="E79" i="21"/>
  <c r="S78" i="21"/>
  <c r="K78" i="21"/>
  <c r="E78" i="21"/>
  <c r="K77" i="21"/>
  <c r="E77" i="21"/>
  <c r="Y76" i="21"/>
  <c r="W76" i="21"/>
  <c r="U76" i="21"/>
  <c r="S76" i="21"/>
  <c r="K76" i="21"/>
  <c r="E76" i="21"/>
  <c r="Y75" i="21"/>
  <c r="W75" i="21"/>
  <c r="U75" i="21"/>
  <c r="S75" i="21"/>
  <c r="K75" i="21"/>
  <c r="E75" i="21"/>
  <c r="Y74" i="21"/>
  <c r="W74" i="21"/>
  <c r="U74" i="21"/>
  <c r="S74" i="21"/>
  <c r="K74" i="21"/>
  <c r="E74" i="21"/>
  <c r="Y73" i="21"/>
  <c r="W73" i="21"/>
  <c r="U73" i="21"/>
  <c r="S73" i="21"/>
  <c r="K73" i="21"/>
  <c r="E73" i="21"/>
  <c r="Y72" i="21"/>
  <c r="W72" i="21"/>
  <c r="U72" i="21"/>
  <c r="S72" i="21"/>
  <c r="K72" i="21"/>
  <c r="E72" i="21"/>
  <c r="Y71" i="21"/>
  <c r="W71" i="21"/>
  <c r="U71" i="21"/>
  <c r="S71" i="21"/>
  <c r="K71" i="21"/>
  <c r="E71" i="21"/>
  <c r="Y70" i="21"/>
  <c r="W70" i="21"/>
  <c r="U70" i="21"/>
  <c r="S70" i="21"/>
  <c r="K70" i="21"/>
  <c r="E70" i="21"/>
  <c r="Y69" i="21"/>
  <c r="W69" i="21"/>
  <c r="U69" i="21"/>
  <c r="S69" i="21"/>
  <c r="K69" i="21"/>
  <c r="E69" i="21"/>
  <c r="Y67" i="21"/>
  <c r="W67" i="21"/>
  <c r="U67" i="21"/>
  <c r="S67" i="21"/>
  <c r="K67" i="21"/>
  <c r="E67" i="21"/>
  <c r="Y66" i="21"/>
  <c r="W66" i="21"/>
  <c r="U66" i="21"/>
  <c r="S66" i="21"/>
  <c r="K66" i="21"/>
  <c r="E66" i="21"/>
  <c r="Y65" i="21"/>
  <c r="W65" i="21"/>
  <c r="U65" i="21"/>
  <c r="S65" i="21"/>
  <c r="K65" i="21"/>
  <c r="E65" i="21"/>
  <c r="AA64" i="21"/>
  <c r="Y64" i="21"/>
  <c r="W64" i="21"/>
  <c r="U64" i="21"/>
  <c r="S64" i="21"/>
  <c r="K64" i="21"/>
  <c r="E64" i="21"/>
  <c r="AA63" i="21"/>
  <c r="Y63" i="21"/>
  <c r="W63" i="21"/>
  <c r="U63" i="21"/>
  <c r="S63" i="21"/>
  <c r="K63" i="21"/>
  <c r="E63" i="21"/>
  <c r="AA62" i="21"/>
  <c r="Y62" i="21"/>
  <c r="W62" i="21"/>
  <c r="U62" i="21"/>
  <c r="S62" i="21"/>
  <c r="K62" i="21"/>
  <c r="E62" i="21"/>
  <c r="AA61" i="21"/>
  <c r="Y61" i="21"/>
  <c r="W61" i="21"/>
  <c r="U61" i="21"/>
  <c r="S61" i="21"/>
  <c r="K61" i="21"/>
  <c r="E61" i="21"/>
  <c r="AA60" i="21"/>
  <c r="Y60" i="21"/>
  <c r="W60" i="21"/>
  <c r="U60" i="21"/>
  <c r="S60" i="21"/>
  <c r="K60" i="21"/>
  <c r="E60" i="21"/>
  <c r="AA59" i="21"/>
  <c r="Y59" i="21"/>
  <c r="W59" i="21"/>
  <c r="U59" i="21"/>
  <c r="S59" i="21"/>
  <c r="K59" i="21"/>
  <c r="E59" i="21"/>
  <c r="AA58" i="21"/>
  <c r="Y58" i="21"/>
  <c r="W58" i="21"/>
  <c r="U58" i="21"/>
  <c r="S58" i="21"/>
  <c r="K58" i="21"/>
  <c r="E58" i="21"/>
  <c r="AA57" i="21"/>
  <c r="Y57" i="21"/>
  <c r="W57" i="21"/>
  <c r="U57" i="21"/>
  <c r="S57" i="21"/>
  <c r="K57" i="21"/>
  <c r="E57" i="21"/>
  <c r="Y56" i="21"/>
  <c r="W56" i="21"/>
  <c r="U56" i="21"/>
  <c r="S56" i="21"/>
  <c r="K56" i="21"/>
  <c r="E56" i="21"/>
  <c r="AA55" i="21"/>
  <c r="Y55" i="21"/>
  <c r="W55" i="21"/>
  <c r="U55" i="21"/>
  <c r="S55" i="21"/>
  <c r="K55" i="21"/>
  <c r="E55" i="21"/>
  <c r="AA54" i="21"/>
  <c r="Y54" i="21"/>
  <c r="W54" i="21"/>
  <c r="U54" i="21"/>
  <c r="S54" i="21"/>
  <c r="K54" i="21"/>
  <c r="E54" i="21"/>
  <c r="AA53" i="21"/>
  <c r="Y53" i="21"/>
  <c r="W53" i="21"/>
  <c r="E53" i="21"/>
  <c r="AA52" i="21"/>
  <c r="Y52" i="21"/>
  <c r="W52" i="21"/>
  <c r="U52" i="21"/>
  <c r="S52" i="21"/>
  <c r="K52" i="21"/>
  <c r="E52" i="21"/>
  <c r="AA51" i="21"/>
  <c r="Y51" i="21"/>
  <c r="W51" i="21"/>
  <c r="U51" i="21"/>
  <c r="S51" i="21"/>
  <c r="K51" i="21"/>
  <c r="E51" i="21"/>
  <c r="AA50" i="21"/>
  <c r="Y50" i="21"/>
  <c r="W50" i="21"/>
  <c r="U50" i="21"/>
  <c r="S50" i="21"/>
  <c r="K50" i="21"/>
  <c r="E50" i="21"/>
  <c r="AA49" i="21"/>
  <c r="Y49" i="21"/>
  <c r="W49" i="21"/>
  <c r="U49" i="21"/>
  <c r="S49" i="21"/>
  <c r="K49" i="21"/>
  <c r="E49" i="21"/>
  <c r="AA48" i="21"/>
  <c r="Y48" i="21"/>
  <c r="W48" i="21"/>
  <c r="U48" i="21"/>
  <c r="S48" i="21"/>
  <c r="K48" i="21"/>
  <c r="E48" i="21"/>
  <c r="AA47" i="21"/>
  <c r="Y47" i="21"/>
  <c r="W47" i="21"/>
  <c r="U47" i="21"/>
  <c r="S47" i="21"/>
  <c r="K47" i="21"/>
  <c r="E47" i="21"/>
  <c r="AA46" i="21"/>
  <c r="Y46" i="21"/>
  <c r="W46" i="21"/>
  <c r="U46" i="21"/>
  <c r="S46" i="21"/>
  <c r="K46" i="21"/>
  <c r="E46" i="21"/>
  <c r="AA45" i="21"/>
  <c r="Y45" i="21"/>
  <c r="W45" i="21"/>
  <c r="U45" i="21"/>
  <c r="S45" i="21"/>
  <c r="K45" i="21"/>
  <c r="E45" i="21"/>
  <c r="AA44" i="21"/>
  <c r="Y44" i="21"/>
  <c r="W44" i="21"/>
  <c r="U44" i="21"/>
  <c r="S44" i="21"/>
  <c r="K44" i="21"/>
  <c r="E44" i="21"/>
  <c r="AA43" i="21"/>
  <c r="Y43" i="21"/>
  <c r="W43" i="21"/>
  <c r="U43" i="21"/>
  <c r="S43" i="21"/>
  <c r="K43" i="21"/>
  <c r="E43" i="21"/>
  <c r="AA42" i="21"/>
  <c r="Y42" i="21"/>
  <c r="W42" i="21"/>
  <c r="U42" i="21"/>
  <c r="S42" i="21"/>
  <c r="K42" i="21"/>
  <c r="E42" i="21"/>
  <c r="AA41" i="21"/>
  <c r="Y41" i="21"/>
  <c r="W41" i="21"/>
  <c r="U41" i="21"/>
  <c r="S41" i="21"/>
  <c r="K41" i="21"/>
  <c r="E41" i="21"/>
  <c r="AA40" i="21"/>
  <c r="Y40" i="21"/>
  <c r="W40" i="21"/>
  <c r="U40" i="21"/>
  <c r="S40" i="21"/>
  <c r="K40" i="21"/>
  <c r="E40" i="21"/>
  <c r="AA39" i="21"/>
  <c r="Y39" i="21"/>
  <c r="W39" i="21"/>
  <c r="U39" i="21"/>
  <c r="S39" i="21"/>
  <c r="K39" i="21"/>
  <c r="E39" i="21"/>
  <c r="AA38" i="21"/>
  <c r="Y38" i="21"/>
  <c r="W38" i="21"/>
  <c r="U38" i="21"/>
  <c r="S38" i="21"/>
  <c r="K38" i="21"/>
  <c r="E38" i="21"/>
  <c r="AA37" i="21"/>
  <c r="Y37" i="21"/>
  <c r="W37" i="21"/>
  <c r="U37" i="21"/>
  <c r="S37" i="21"/>
  <c r="K37" i="21"/>
  <c r="E37" i="21"/>
  <c r="AA36" i="21"/>
  <c r="Y36" i="21"/>
  <c r="W36" i="21"/>
  <c r="U36" i="21"/>
  <c r="S36" i="21"/>
  <c r="K36" i="21"/>
  <c r="E36" i="21"/>
  <c r="AA35" i="21"/>
  <c r="Y35" i="21"/>
  <c r="W35" i="21"/>
  <c r="U35" i="21"/>
  <c r="S35" i="21"/>
  <c r="K35" i="21"/>
  <c r="E35" i="21"/>
  <c r="AA34" i="21"/>
  <c r="Y34" i="21"/>
  <c r="W34" i="21"/>
  <c r="U34" i="21"/>
  <c r="S34" i="21"/>
  <c r="K34" i="21"/>
  <c r="E34" i="21"/>
  <c r="AA33" i="21"/>
  <c r="Y33" i="21"/>
  <c r="W33" i="21"/>
  <c r="U33" i="21"/>
  <c r="S33" i="21"/>
  <c r="K33" i="21"/>
  <c r="E33" i="21"/>
  <c r="AA32" i="21"/>
  <c r="Y32" i="21"/>
  <c r="W32" i="21"/>
  <c r="U32" i="21"/>
  <c r="S32" i="21"/>
  <c r="K32" i="21"/>
  <c r="E32" i="21"/>
  <c r="AA31" i="21"/>
  <c r="Y31" i="21"/>
  <c r="W31" i="21"/>
  <c r="U31" i="21"/>
  <c r="S31" i="21"/>
  <c r="K31" i="21"/>
  <c r="E31" i="21"/>
  <c r="AA30" i="21"/>
  <c r="Y30" i="21"/>
  <c r="W30" i="21"/>
  <c r="U30" i="21"/>
  <c r="S30" i="21"/>
  <c r="K30" i="21"/>
  <c r="E30" i="21"/>
  <c r="AA29" i="21"/>
  <c r="Y29" i="21"/>
  <c r="W29" i="21"/>
  <c r="U29" i="21"/>
  <c r="S29" i="21"/>
  <c r="K29" i="21"/>
  <c r="E29" i="21"/>
  <c r="AA28" i="21"/>
  <c r="Y28" i="21"/>
  <c r="W28" i="21"/>
  <c r="U28" i="21"/>
  <c r="S28" i="21"/>
  <c r="K28" i="21"/>
  <c r="E28" i="21"/>
  <c r="AA27" i="21"/>
  <c r="Y27" i="21"/>
  <c r="W27" i="21"/>
  <c r="U27" i="21"/>
  <c r="S27" i="21"/>
  <c r="K27" i="21"/>
  <c r="E27" i="21"/>
  <c r="AA26" i="21"/>
  <c r="Y26" i="21"/>
  <c r="W26" i="21"/>
  <c r="U26" i="21"/>
  <c r="S26" i="21"/>
  <c r="K26" i="21"/>
  <c r="E26" i="21"/>
  <c r="AA25" i="21"/>
  <c r="Y25" i="21"/>
  <c r="W25" i="21"/>
  <c r="U25" i="21"/>
  <c r="S25" i="21"/>
  <c r="K25" i="21"/>
  <c r="E25" i="21"/>
  <c r="AA24" i="21"/>
  <c r="Y24" i="21"/>
  <c r="W24" i="21"/>
  <c r="U24" i="21"/>
  <c r="S24" i="21"/>
  <c r="K24" i="21"/>
  <c r="E24" i="21"/>
  <c r="AA23" i="21"/>
  <c r="Y23" i="21"/>
  <c r="W23" i="21"/>
  <c r="U23" i="21"/>
  <c r="S23" i="21"/>
  <c r="K23" i="21"/>
  <c r="E23" i="21"/>
  <c r="AA22" i="21"/>
  <c r="Y22" i="21"/>
  <c r="W22" i="21"/>
  <c r="U22" i="21"/>
  <c r="S22" i="21"/>
  <c r="K22" i="21"/>
  <c r="E22" i="21"/>
  <c r="AA21" i="21"/>
  <c r="Y21" i="21"/>
  <c r="W21" i="21"/>
  <c r="U21" i="21"/>
  <c r="S21" i="21"/>
  <c r="K21" i="21"/>
  <c r="E21" i="21"/>
  <c r="AA20" i="21"/>
  <c r="Y20" i="21"/>
  <c r="W20" i="21"/>
  <c r="U20" i="21"/>
  <c r="S20" i="21"/>
  <c r="K20" i="21"/>
  <c r="E20" i="21"/>
  <c r="Q30" i="19"/>
  <c r="G30" i="19"/>
  <c r="E30" i="19"/>
  <c r="W29" i="19"/>
  <c r="S29" i="19"/>
  <c r="M29" i="19"/>
  <c r="K29" i="19"/>
  <c r="G29" i="19"/>
  <c r="W28" i="19"/>
  <c r="U28" i="19"/>
  <c r="S28" i="19"/>
  <c r="I28" i="19"/>
  <c r="U27" i="19"/>
  <c r="Q27" i="19"/>
  <c r="E27" i="19"/>
  <c r="U26" i="19"/>
  <c r="Q26" i="19"/>
  <c r="G26" i="19"/>
  <c r="E26" i="19"/>
  <c r="W25" i="19"/>
  <c r="S25" i="19"/>
  <c r="M25" i="19"/>
  <c r="K25" i="19"/>
  <c r="G25" i="19"/>
  <c r="W24" i="19"/>
  <c r="S24" i="19"/>
  <c r="M24" i="19"/>
  <c r="U23" i="19"/>
  <c r="Q23" i="19"/>
  <c r="E23" i="19"/>
  <c r="U22" i="19"/>
  <c r="E22" i="19"/>
  <c r="W21" i="19"/>
  <c r="S21" i="19"/>
  <c r="K21" i="19"/>
  <c r="W20" i="19"/>
  <c r="S20" i="19"/>
  <c r="U19" i="19"/>
  <c r="E19" i="19"/>
  <c r="U18" i="19"/>
  <c r="E18" i="19"/>
  <c r="Y17" i="19"/>
  <c r="W17" i="19"/>
  <c r="S17" i="19"/>
  <c r="E17" i="19"/>
  <c r="W16" i="19"/>
  <c r="S16" i="19"/>
  <c r="K16" i="19"/>
  <c r="E16" i="19"/>
  <c r="AA15" i="19"/>
  <c r="Y15" i="19"/>
  <c r="W15" i="19"/>
  <c r="U15" i="19"/>
  <c r="S15" i="19"/>
  <c r="K15" i="19"/>
  <c r="E15" i="19"/>
  <c r="AA14" i="19"/>
  <c r="Y14" i="19"/>
  <c r="W14" i="19"/>
  <c r="U14" i="19"/>
  <c r="S14" i="19"/>
  <c r="K14" i="19"/>
  <c r="E14" i="19"/>
  <c r="AA13" i="19"/>
  <c r="Y13" i="19"/>
  <c r="W13" i="19"/>
  <c r="U13" i="19"/>
  <c r="S13" i="19"/>
  <c r="K13" i="19"/>
  <c r="E13" i="19"/>
  <c r="AA12" i="19"/>
  <c r="Y12" i="19"/>
  <c r="W12" i="19"/>
  <c r="U12" i="19"/>
  <c r="S12" i="19"/>
  <c r="K12" i="19"/>
  <c r="E12" i="19"/>
  <c r="AA11" i="19"/>
  <c r="Y11" i="19"/>
  <c r="W11" i="19"/>
  <c r="U11" i="19"/>
  <c r="S11" i="19"/>
  <c r="K11" i="19"/>
  <c r="E11" i="19"/>
  <c r="AA10" i="19"/>
  <c r="Y10" i="19"/>
  <c r="W10" i="19"/>
  <c r="U10" i="19"/>
  <c r="S10" i="19"/>
  <c r="K10" i="19"/>
  <c r="E10" i="19"/>
  <c r="AA9" i="19"/>
  <c r="Y9" i="19"/>
  <c r="W9" i="19"/>
  <c r="U9" i="19"/>
  <c r="S9" i="19"/>
  <c r="K9" i="19"/>
  <c r="E9" i="19"/>
  <c r="AA188" i="21"/>
  <c r="AA75" i="21"/>
  <c r="AA185" i="21"/>
  <c r="AA192" i="21"/>
  <c r="AA74" i="21"/>
  <c r="AA196" i="21"/>
  <c r="AA66" i="21"/>
  <c r="AA65" i="21"/>
  <c r="AA71" i="21"/>
  <c r="AA72" i="21"/>
  <c r="AA187" i="21"/>
  <c r="AA70" i="21"/>
  <c r="AA191" i="21"/>
  <c r="AA189" i="21"/>
  <c r="AA193" i="21"/>
  <c r="AA56" i="21"/>
  <c r="AA67" i="21"/>
  <c r="AA69" i="21"/>
  <c r="AA73" i="21"/>
  <c r="AA76" i="21"/>
  <c r="AA161" i="21"/>
  <c r="AA190" i="21"/>
  <c r="AA195" i="21"/>
  <c r="AA186" i="21"/>
  <c r="AA194" i="21"/>
  <c r="Z319" i="21" l="1"/>
  <c r="AA331" i="21" s="1"/>
  <c r="Y331" i="21"/>
  <c r="Z318" i="21"/>
  <c r="AA330" i="21" s="1"/>
  <c r="Y330" i="21"/>
  <c r="O329" i="21"/>
  <c r="N41" i="19"/>
  <c r="O37" i="19"/>
  <c r="O38" i="19"/>
  <c r="K17" i="19"/>
  <c r="W23" i="19"/>
  <c r="S27" i="19"/>
  <c r="X22" i="19"/>
  <c r="Y22" i="19" s="1"/>
  <c r="O32" i="19"/>
  <c r="Q35" i="19"/>
  <c r="Q37" i="19"/>
  <c r="W37" i="19"/>
  <c r="U38" i="19"/>
  <c r="E39" i="19"/>
  <c r="M39" i="19"/>
  <c r="G39" i="19"/>
  <c r="Q39" i="19"/>
  <c r="Z22" i="19"/>
  <c r="AA22" i="19" s="1"/>
  <c r="M28" i="19"/>
  <c r="E29" i="19"/>
  <c r="X20" i="19"/>
  <c r="Z20" i="19" s="1"/>
  <c r="AA20" i="19" s="1"/>
  <c r="X28" i="19"/>
  <c r="Z28" i="19" s="1"/>
  <c r="O27" i="19"/>
  <c r="K34" i="19"/>
  <c r="E37" i="19"/>
  <c r="S37" i="19"/>
  <c r="Q38" i="19"/>
  <c r="S18" i="19"/>
  <c r="E20" i="19"/>
  <c r="S22" i="19"/>
  <c r="X18" i="19"/>
  <c r="Y18" i="19" s="1"/>
  <c r="X26" i="19"/>
  <c r="G27" i="19"/>
  <c r="G31" i="19"/>
  <c r="I26" i="19"/>
  <c r="I29" i="19"/>
  <c r="G34" i="19"/>
  <c r="K36" i="19"/>
  <c r="X36" i="19"/>
  <c r="Z36" i="19" s="1"/>
  <c r="X39" i="19"/>
  <c r="Y39" i="19" s="1"/>
  <c r="AA16" i="19"/>
  <c r="AA17" i="19"/>
  <c r="AA25" i="19"/>
  <c r="AA24" i="19"/>
  <c r="AA23" i="19"/>
  <c r="O35" i="19"/>
  <c r="N47" i="19"/>
  <c r="O36" i="19"/>
  <c r="AA28" i="19"/>
  <c r="AA29" i="19"/>
  <c r="O31" i="19"/>
  <c r="O30" i="19"/>
  <c r="O33" i="19"/>
  <c r="O34" i="19"/>
  <c r="E40" i="19"/>
  <c r="E41" i="19"/>
  <c r="Y16" i="19"/>
  <c r="W19" i="19"/>
  <c r="K20" i="19"/>
  <c r="Y20" i="19"/>
  <c r="Y23" i="19"/>
  <c r="U24" i="19"/>
  <c r="E25" i="19"/>
  <c r="Q25" i="19"/>
  <c r="Y25" i="19"/>
  <c r="S26" i="19"/>
  <c r="K27" i="19"/>
  <c r="Q29" i="19"/>
  <c r="Y29" i="19"/>
  <c r="I30" i="19"/>
  <c r="O26" i="19"/>
  <c r="Z31" i="19"/>
  <c r="K31" i="19"/>
  <c r="I32" i="19"/>
  <c r="N28" i="19"/>
  <c r="X34" i="19"/>
  <c r="Y34" i="19" s="1"/>
  <c r="U35" i="19"/>
  <c r="X35" i="19"/>
  <c r="J47" i="19"/>
  <c r="X37" i="19"/>
  <c r="Z37" i="19" s="1"/>
  <c r="K38" i="19"/>
  <c r="U17" i="19"/>
  <c r="Y19" i="19"/>
  <c r="U21" i="19"/>
  <c r="G23" i="19"/>
  <c r="S23" i="19"/>
  <c r="W27" i="19"/>
  <c r="Y28" i="19"/>
  <c r="K30" i="19"/>
  <c r="W31" i="19"/>
  <c r="N24" i="19"/>
  <c r="O24" i="19" s="1"/>
  <c r="N22" i="19"/>
  <c r="E36" i="19"/>
  <c r="G36" i="19"/>
  <c r="S19" i="19"/>
  <c r="K22" i="19"/>
  <c r="Y24" i="19"/>
  <c r="X30" i="19"/>
  <c r="M32" i="19"/>
  <c r="K35" i="19"/>
  <c r="K39" i="19"/>
  <c r="M40" i="19"/>
  <c r="M41" i="19"/>
  <c r="U40" i="19"/>
  <c r="U41" i="19"/>
  <c r="Y312" i="21"/>
  <c r="AA308" i="21"/>
  <c r="AA318" i="21"/>
  <c r="Z305" i="21"/>
  <c r="AA305" i="21" s="1"/>
  <c r="Y317" i="21"/>
  <c r="AA311" i="21"/>
  <c r="AA310" i="21"/>
  <c r="AA319" i="21"/>
  <c r="O319" i="21"/>
  <c r="N40" i="19"/>
  <c r="O41" i="19" s="1"/>
  <c r="O317" i="21"/>
  <c r="O310" i="21"/>
  <c r="O318" i="21"/>
  <c r="I40" i="19"/>
  <c r="G40" i="19"/>
  <c r="Y319" i="21"/>
  <c r="Y318" i="21"/>
  <c r="Z317" i="21"/>
  <c r="AA329" i="21" s="1"/>
  <c r="Y316" i="21"/>
  <c r="AA316" i="21"/>
  <c r="O316" i="21"/>
  <c r="AA315" i="21"/>
  <c r="Y295" i="21"/>
  <c r="Y301" i="21"/>
  <c r="Y306" i="21"/>
  <c r="Y296" i="21"/>
  <c r="Y302" i="21"/>
  <c r="Z300" i="21"/>
  <c r="AA312" i="21" s="1"/>
  <c r="Z294" i="21"/>
  <c r="AA306" i="21" s="1"/>
  <c r="Y299" i="21"/>
  <c r="X40" i="19"/>
  <c r="AA293" i="21"/>
  <c r="Z295" i="21"/>
  <c r="AA307" i="21" s="1"/>
  <c r="Y309" i="21"/>
  <c r="Y311" i="21"/>
  <c r="Y315" i="21"/>
  <c r="Y303" i="21"/>
  <c r="W40" i="19"/>
  <c r="Y313" i="21"/>
  <c r="AA314" i="21"/>
  <c r="AA294" i="21"/>
  <c r="O298" i="21"/>
  <c r="Q40" i="19"/>
  <c r="O314" i="21"/>
  <c r="O296" i="21"/>
  <c r="K40" i="19"/>
  <c r="N39" i="19"/>
  <c r="O309" i="21"/>
  <c r="O313" i="21"/>
  <c r="O315" i="21"/>
  <c r="I39" i="19"/>
  <c r="AA296" i="21"/>
  <c r="AA300" i="21"/>
  <c r="AA298" i="21"/>
  <c r="AA303" i="21"/>
  <c r="S40" i="19"/>
  <c r="AA295" i="21"/>
  <c r="S39" i="19"/>
  <c r="AA299" i="21"/>
  <c r="AA304" i="21"/>
  <c r="AA297" i="21"/>
  <c r="Y314" i="21"/>
  <c r="Z313" i="21"/>
  <c r="AA313" i="21" s="1"/>
  <c r="AA21" i="19" l="1"/>
  <c r="Z18" i="19"/>
  <c r="Z39" i="19"/>
  <c r="AA39" i="19" s="1"/>
  <c r="Y27" i="19"/>
  <c r="Y26" i="19"/>
  <c r="Y21" i="19"/>
  <c r="Z26" i="19"/>
  <c r="O23" i="19"/>
  <c r="O22" i="19"/>
  <c r="Z30" i="19"/>
  <c r="AA30" i="19" s="1"/>
  <c r="Y30" i="19"/>
  <c r="AA37" i="19"/>
  <c r="AA38" i="19"/>
  <c r="Y37" i="19"/>
  <c r="Y38" i="19"/>
  <c r="Y40" i="19"/>
  <c r="Y41" i="19"/>
  <c r="Z34" i="19"/>
  <c r="AA34" i="19" s="1"/>
  <c r="AA32" i="19"/>
  <c r="O25" i="19"/>
  <c r="Y31" i="19"/>
  <c r="Z35" i="19"/>
  <c r="Y36" i="19"/>
  <c r="Y35" i="19"/>
  <c r="O29" i="19"/>
  <c r="O28" i="19"/>
  <c r="AA317" i="21"/>
  <c r="Z40" i="19"/>
  <c r="AA41" i="19" s="1"/>
  <c r="O40" i="19"/>
  <c r="O39" i="19"/>
  <c r="AA26" i="19" l="1"/>
  <c r="AA27" i="19"/>
  <c r="AA19" i="19"/>
  <c r="AA18" i="19"/>
  <c r="AA40" i="19"/>
  <c r="AA36" i="19"/>
  <c r="AA35" i="19"/>
  <c r="AA31" i="19"/>
</calcChain>
</file>

<file path=xl/sharedStrings.xml><?xml version="1.0" encoding="utf-8"?>
<sst xmlns="http://schemas.openxmlformats.org/spreadsheetml/2006/main" count="942" uniqueCount="336">
  <si>
    <t>純移出入量</t>
  </si>
  <si>
    <t>一次需要量</t>
  </si>
  <si>
    <t>2008</t>
  </si>
  <si>
    <t>うち業務用</t>
    <rPh sb="2" eb="4">
      <t>ギョウム</t>
    </rPh>
    <rPh sb="4" eb="5">
      <t>ヨウ</t>
    </rPh>
    <phoneticPr fontId="2"/>
  </si>
  <si>
    <t>前年比</t>
    <rPh sb="0" eb="3">
      <t>ゼンネンヒ</t>
    </rPh>
    <phoneticPr fontId="2"/>
  </si>
  <si>
    <t>6</t>
  </si>
  <si>
    <t>7</t>
  </si>
  <si>
    <t>8</t>
  </si>
  <si>
    <t>9</t>
  </si>
  <si>
    <t>10</t>
  </si>
  <si>
    <t>11</t>
  </si>
  <si>
    <t>12</t>
  </si>
  <si>
    <t>4</t>
  </si>
  <si>
    <t>5</t>
  </si>
  <si>
    <t>2</t>
  </si>
  <si>
    <t>3</t>
  </si>
  <si>
    <t>－</t>
    <phoneticPr fontId="2"/>
  </si>
  <si>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</si>
  <si>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年度</t>
    <rPh sb="0" eb="1">
      <t>ネン</t>
    </rPh>
    <rPh sb="1" eb="2">
      <t>ド</t>
    </rPh>
    <phoneticPr fontId="2"/>
  </si>
  <si>
    <t>牛乳生産量</t>
  </si>
  <si>
    <t>加工乳･成分調整牛乳生産量</t>
  </si>
  <si>
    <t>飲用牛乳等
生産量</t>
    <rPh sb="4" eb="5">
      <t>ナド</t>
    </rPh>
    <phoneticPr fontId="2"/>
  </si>
  <si>
    <t>うち学校給食用</t>
    <rPh sb="2" eb="4">
      <t>ガッコウ</t>
    </rPh>
    <rPh sb="4" eb="6">
      <t>キュウショク</t>
    </rPh>
    <rPh sb="6" eb="7">
      <t>ヨウ</t>
    </rPh>
    <phoneticPr fontId="2"/>
  </si>
  <si>
    <t>うち成分調整牛乳</t>
    <phoneticPr fontId="2"/>
  </si>
  <si>
    <t>1995</t>
    <phoneticPr fontId="2"/>
  </si>
  <si>
    <t>1996</t>
    <phoneticPr fontId="2"/>
  </si>
  <si>
    <t>1998</t>
    <phoneticPr fontId="2"/>
  </si>
  <si>
    <t>1999</t>
    <phoneticPr fontId="2"/>
  </si>
  <si>
    <t>2000</t>
  </si>
  <si>
    <t>2001</t>
    <phoneticPr fontId="19"/>
  </si>
  <si>
    <t>2003</t>
    <phoneticPr fontId="19"/>
  </si>
  <si>
    <t>2004</t>
    <phoneticPr fontId="19"/>
  </si>
  <si>
    <t>2006</t>
    <phoneticPr fontId="19"/>
  </si>
  <si>
    <t>2007</t>
    <phoneticPr fontId="19"/>
  </si>
  <si>
    <t>2009</t>
  </si>
  <si>
    <t>2010</t>
    <phoneticPr fontId="19"/>
  </si>
  <si>
    <t>2011</t>
  </si>
  <si>
    <t>2012</t>
    <phoneticPr fontId="19"/>
  </si>
  <si>
    <t>1990</t>
    <phoneticPr fontId="2"/>
  </si>
  <si>
    <t>1991</t>
    <phoneticPr fontId="2"/>
  </si>
  <si>
    <t>3</t>
    <phoneticPr fontId="1"/>
  </si>
  <si>
    <t>1992</t>
    <phoneticPr fontId="2"/>
  </si>
  <si>
    <t>1993</t>
    <phoneticPr fontId="2"/>
  </si>
  <si>
    <t>1994</t>
    <phoneticPr fontId="2"/>
  </si>
  <si>
    <t>1997</t>
    <phoneticPr fontId="2"/>
  </si>
  <si>
    <t>13</t>
  </si>
  <si>
    <t>2002</t>
    <phoneticPr fontId="19"/>
  </si>
  <si>
    <t>14</t>
  </si>
  <si>
    <t>15</t>
  </si>
  <si>
    <t>16</t>
  </si>
  <si>
    <t>2005</t>
    <phoneticPr fontId="19"/>
  </si>
  <si>
    <t>17</t>
  </si>
  <si>
    <t>18</t>
  </si>
  <si>
    <t>19</t>
  </si>
  <si>
    <t>20</t>
  </si>
  <si>
    <t>21</t>
  </si>
  <si>
    <t>22</t>
  </si>
  <si>
    <t>23</t>
  </si>
  <si>
    <t>24</t>
  </si>
  <si>
    <t>年・月</t>
    <rPh sb="0" eb="1">
      <t>ネン</t>
    </rPh>
    <rPh sb="2" eb="3">
      <t>ツキ</t>
    </rPh>
    <phoneticPr fontId="2"/>
  </si>
  <si>
    <t>7</t>
    <phoneticPr fontId="21"/>
  </si>
  <si>
    <t>8</t>
    <phoneticPr fontId="21"/>
  </si>
  <si>
    <t>9</t>
    <phoneticPr fontId="21"/>
  </si>
  <si>
    <t>5</t>
    <phoneticPr fontId="21"/>
  </si>
  <si>
    <t>6</t>
    <phoneticPr fontId="21"/>
  </si>
  <si>
    <t>10</t>
    <phoneticPr fontId="21"/>
  </si>
  <si>
    <t>11</t>
    <phoneticPr fontId="21"/>
  </si>
  <si>
    <t>2013/1</t>
    <phoneticPr fontId="21"/>
  </si>
  <si>
    <t>2</t>
    <phoneticPr fontId="21"/>
  </si>
  <si>
    <t>12</t>
    <phoneticPr fontId="21"/>
  </si>
  <si>
    <t>3</t>
    <phoneticPr fontId="21"/>
  </si>
  <si>
    <t>（単位：kl、％）</t>
    <phoneticPr fontId="2"/>
  </si>
  <si>
    <t>1998/4</t>
    <phoneticPr fontId="21"/>
  </si>
  <si>
    <t>－</t>
    <phoneticPr fontId="2"/>
  </si>
  <si>
    <t>－</t>
    <phoneticPr fontId="2"/>
  </si>
  <si>
    <t>5</t>
    <phoneticPr fontId="22"/>
  </si>
  <si>
    <t>－</t>
    <phoneticPr fontId="2"/>
  </si>
  <si>
    <t>6</t>
    <phoneticPr fontId="21"/>
  </si>
  <si>
    <t>6</t>
    <phoneticPr fontId="22"/>
  </si>
  <si>
    <t>7</t>
    <phoneticPr fontId="21"/>
  </si>
  <si>
    <t>7</t>
    <phoneticPr fontId="22"/>
  </si>
  <si>
    <t>8</t>
    <phoneticPr fontId="22"/>
  </si>
  <si>
    <t>9</t>
    <phoneticPr fontId="21"/>
  </si>
  <si>
    <t>9</t>
    <phoneticPr fontId="22"/>
  </si>
  <si>
    <t>－</t>
    <phoneticPr fontId="2"/>
  </si>
  <si>
    <t>10</t>
    <phoneticPr fontId="22"/>
  </si>
  <si>
    <t>－</t>
    <phoneticPr fontId="2"/>
  </si>
  <si>
    <t>11</t>
    <phoneticPr fontId="22"/>
  </si>
  <si>
    <t>12</t>
    <phoneticPr fontId="22"/>
  </si>
  <si>
    <t>1999/1</t>
    <phoneticPr fontId="21"/>
  </si>
  <si>
    <t>11/1</t>
    <phoneticPr fontId="22"/>
  </si>
  <si>
    <t>2</t>
    <phoneticPr fontId="22"/>
  </si>
  <si>
    <t>3</t>
    <phoneticPr fontId="22"/>
  </si>
  <si>
    <t>1999/4</t>
    <phoneticPr fontId="21"/>
  </si>
  <si>
    <t>11/4</t>
    <phoneticPr fontId="22"/>
  </si>
  <si>
    <t>9</t>
    <phoneticPr fontId="22"/>
  </si>
  <si>
    <t>2000/1</t>
    <phoneticPr fontId="21"/>
  </si>
  <si>
    <t>12/1</t>
    <phoneticPr fontId="22"/>
  </si>
  <si>
    <t>2000/4</t>
    <phoneticPr fontId="21"/>
  </si>
  <si>
    <t>12/4</t>
    <phoneticPr fontId="22"/>
  </si>
  <si>
    <t>2001/1</t>
    <phoneticPr fontId="21"/>
  </si>
  <si>
    <t>13/1</t>
    <phoneticPr fontId="22"/>
  </si>
  <si>
    <t>2001/4</t>
    <phoneticPr fontId="21"/>
  </si>
  <si>
    <t>13/4</t>
    <phoneticPr fontId="22"/>
  </si>
  <si>
    <t>2002/1</t>
    <phoneticPr fontId="21"/>
  </si>
  <si>
    <t>14/1</t>
    <phoneticPr fontId="22"/>
  </si>
  <si>
    <t>2002/4</t>
    <phoneticPr fontId="21"/>
  </si>
  <si>
    <t>14/4</t>
    <phoneticPr fontId="22"/>
  </si>
  <si>
    <t>2003/1</t>
    <phoneticPr fontId="21"/>
  </si>
  <si>
    <t>15/1</t>
    <phoneticPr fontId="22"/>
  </si>
  <si>
    <t>2003/4</t>
    <phoneticPr fontId="21"/>
  </si>
  <si>
    <t>15/4</t>
    <phoneticPr fontId="22"/>
  </si>
  <si>
    <t>2004/1</t>
    <phoneticPr fontId="21"/>
  </si>
  <si>
    <t>16/1</t>
    <phoneticPr fontId="22"/>
  </si>
  <si>
    <t>2004/4</t>
    <phoneticPr fontId="21"/>
  </si>
  <si>
    <t>16/4</t>
    <phoneticPr fontId="22"/>
  </si>
  <si>
    <t>2005/1</t>
    <phoneticPr fontId="21"/>
  </si>
  <si>
    <t>17/1</t>
    <phoneticPr fontId="22"/>
  </si>
  <si>
    <t>2005/4</t>
    <phoneticPr fontId="21"/>
  </si>
  <si>
    <t>17/4</t>
    <phoneticPr fontId="22"/>
  </si>
  <si>
    <t>2006/1</t>
    <phoneticPr fontId="21"/>
  </si>
  <si>
    <t>18/1</t>
    <phoneticPr fontId="22"/>
  </si>
  <si>
    <t>2006/4</t>
    <phoneticPr fontId="21"/>
  </si>
  <si>
    <t>18/4</t>
    <phoneticPr fontId="22"/>
  </si>
  <si>
    <t>2007/1</t>
    <phoneticPr fontId="21"/>
  </si>
  <si>
    <t>19/1</t>
    <phoneticPr fontId="22"/>
  </si>
  <si>
    <t>2007/4</t>
    <phoneticPr fontId="21"/>
  </si>
  <si>
    <t>19/4</t>
    <phoneticPr fontId="22"/>
  </si>
  <si>
    <t>2008/1</t>
    <phoneticPr fontId="21"/>
  </si>
  <si>
    <t>20/1</t>
    <phoneticPr fontId="22"/>
  </si>
  <si>
    <t>2008/4</t>
    <phoneticPr fontId="21"/>
  </si>
  <si>
    <t>20/4</t>
    <phoneticPr fontId="22"/>
  </si>
  <si>
    <t>2009/1</t>
    <phoneticPr fontId="21"/>
  </si>
  <si>
    <t>21/1</t>
    <phoneticPr fontId="22"/>
  </si>
  <si>
    <t>2009/4</t>
    <phoneticPr fontId="21"/>
  </si>
  <si>
    <t>21/4</t>
    <phoneticPr fontId="22"/>
  </si>
  <si>
    <t>2010/1</t>
    <phoneticPr fontId="21"/>
  </si>
  <si>
    <t>22/1</t>
    <phoneticPr fontId="22"/>
  </si>
  <si>
    <t>2010/4</t>
    <phoneticPr fontId="21"/>
  </si>
  <si>
    <t>22/4</t>
    <phoneticPr fontId="22"/>
  </si>
  <si>
    <t>2011/1</t>
    <phoneticPr fontId="21"/>
  </si>
  <si>
    <t>23/1</t>
    <phoneticPr fontId="22"/>
  </si>
  <si>
    <t>2011/4</t>
    <phoneticPr fontId="21"/>
  </si>
  <si>
    <t>23/4</t>
    <phoneticPr fontId="22"/>
  </si>
  <si>
    <t>2012/1</t>
    <phoneticPr fontId="21"/>
  </si>
  <si>
    <t>24/1</t>
    <phoneticPr fontId="22"/>
  </si>
  <si>
    <t>2012/4</t>
    <phoneticPr fontId="21"/>
  </si>
  <si>
    <t>24/4</t>
    <phoneticPr fontId="22"/>
  </si>
  <si>
    <t>25/1</t>
    <phoneticPr fontId="22"/>
  </si>
  <si>
    <t>2013/4</t>
    <phoneticPr fontId="21"/>
  </si>
  <si>
    <t>25/4</t>
    <phoneticPr fontId="22"/>
  </si>
  <si>
    <t>平成 2</t>
    <rPh sb="0" eb="2">
      <t>ヘイセイ</t>
    </rPh>
    <phoneticPr fontId="1"/>
  </si>
  <si>
    <t>平成 10/4</t>
    <rPh sb="0" eb="2">
      <t>ヘイセイ</t>
    </rPh>
    <phoneticPr fontId="22"/>
  </si>
  <si>
    <t>飲用牛乳等生産量及び需給実績(都府県)</t>
    <rPh sb="15" eb="18">
      <t>トフケン</t>
    </rPh>
    <phoneticPr fontId="2"/>
  </si>
  <si>
    <t>うち加工乳</t>
    <rPh sb="2" eb="4">
      <t>カコウ</t>
    </rPh>
    <phoneticPr fontId="2"/>
  </si>
  <si>
    <t>2014/1</t>
    <phoneticPr fontId="21"/>
  </si>
  <si>
    <t>26/1</t>
    <phoneticPr fontId="22"/>
  </si>
  <si>
    <t>前年同月比</t>
    <phoneticPr fontId="2"/>
  </si>
  <si>
    <t>注：1  「前年同月比」「うち加工乳」「純移出入量」「一次需要量」はJミルクによる算出。</t>
    <rPh sb="0" eb="1">
      <t>チュウ</t>
    </rPh>
    <rPh sb="15" eb="17">
      <t>カコウ</t>
    </rPh>
    <rPh sb="17" eb="18">
      <t>ニュウ</t>
    </rPh>
    <rPh sb="41" eb="43">
      <t>サンシュツ</t>
    </rPh>
    <phoneticPr fontId="2"/>
  </si>
  <si>
    <t>（単位：kl、％）</t>
    <phoneticPr fontId="2"/>
  </si>
  <si>
    <t>2013</t>
    <phoneticPr fontId="19"/>
  </si>
  <si>
    <t>25</t>
    <phoneticPr fontId="2"/>
  </si>
  <si>
    <t>2014/4</t>
    <phoneticPr fontId="21"/>
  </si>
  <si>
    <t>2015/1</t>
    <phoneticPr fontId="21"/>
  </si>
  <si>
    <t>26/4</t>
    <phoneticPr fontId="22"/>
  </si>
  <si>
    <t>27/1</t>
    <phoneticPr fontId="22"/>
  </si>
  <si>
    <t>2014</t>
    <phoneticPr fontId="19"/>
  </si>
  <si>
    <t>26</t>
    <phoneticPr fontId="2"/>
  </si>
  <si>
    <t>2015/4</t>
  </si>
  <si>
    <t>27/4</t>
  </si>
  <si>
    <t>2016/1</t>
  </si>
  <si>
    <t>28/1</t>
  </si>
  <si>
    <t>2015</t>
    <phoneticPr fontId="19"/>
  </si>
  <si>
    <t>27</t>
    <phoneticPr fontId="2"/>
  </si>
  <si>
    <t>2016/4</t>
    <phoneticPr fontId="2"/>
  </si>
  <si>
    <t>28/4</t>
    <phoneticPr fontId="2"/>
  </si>
  <si>
    <t>2017/1</t>
    <phoneticPr fontId="2"/>
  </si>
  <si>
    <t>29/1</t>
    <phoneticPr fontId="2"/>
  </si>
  <si>
    <t>.</t>
    <phoneticPr fontId="2"/>
  </si>
  <si>
    <t>2016</t>
    <phoneticPr fontId="19"/>
  </si>
  <si>
    <t>28</t>
    <phoneticPr fontId="2"/>
  </si>
  <si>
    <t>2017/4</t>
    <phoneticPr fontId="21"/>
  </si>
  <si>
    <t>29/4</t>
    <phoneticPr fontId="22"/>
  </si>
  <si>
    <t>5</t>
    <phoneticPr fontId="21"/>
  </si>
  <si>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</si>
  <si>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</si>
  <si>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</si>
  <si>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</si>
  <si>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</si>
  <si>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</si>
  <si>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</si>
  <si>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</si>
  <si>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</si>
  <si>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2018/1</t>
    <phoneticPr fontId="21"/>
  </si>
  <si>
    <t>30/1</t>
    <phoneticPr fontId="22"/>
  </si>
  <si>
    <t xml:space="preserve"> </t>
    <phoneticPr fontId="2"/>
  </si>
  <si>
    <t>2017</t>
    <phoneticPr fontId="19"/>
  </si>
  <si>
    <t>29</t>
    <phoneticPr fontId="2"/>
  </si>
  <si>
    <t>2018/4</t>
    <phoneticPr fontId="21"/>
  </si>
  <si>
    <t>30/4</t>
    <phoneticPr fontId="22"/>
  </si>
  <si>
    <t>2019/1</t>
    <phoneticPr fontId="21"/>
  </si>
  <si>
    <t>31/1</t>
    <phoneticPr fontId="22"/>
  </si>
  <si>
    <t>出荷量</t>
    <phoneticPr fontId="2"/>
  </si>
  <si>
    <t>入荷量</t>
    <phoneticPr fontId="2"/>
  </si>
  <si>
    <t xml:space="preserve">  　 3  飲用牛乳等の流通量のうち、出荷量は工場・処理場が県外の工場・処理場へ飲用牛乳等を出荷した量であり、入荷量は県外の工場・処理場から飲用牛乳等を入荷した量である｡</t>
    <rPh sb="7" eb="9">
      <t>インヨウ</t>
    </rPh>
    <rPh sb="9" eb="11">
      <t>ギュウニュウ</t>
    </rPh>
    <rPh sb="11" eb="12">
      <t>トウ</t>
    </rPh>
    <rPh sb="13" eb="16">
      <t>リュウツウリョウ</t>
    </rPh>
    <rPh sb="20" eb="23">
      <t>シュッカリョウ</t>
    </rPh>
    <rPh sb="24" eb="26">
      <t>コウジョウ</t>
    </rPh>
    <rPh sb="27" eb="30">
      <t>ショリジョウ</t>
    </rPh>
    <rPh sb="31" eb="33">
      <t>ケンガイ</t>
    </rPh>
    <rPh sb="34" eb="36">
      <t>コウジョウ</t>
    </rPh>
    <rPh sb="37" eb="40">
      <t>ショリジョウ</t>
    </rPh>
    <rPh sb="41" eb="43">
      <t>インヨウ</t>
    </rPh>
    <rPh sb="43" eb="45">
      <t>ギュウニュウ</t>
    </rPh>
    <rPh sb="45" eb="46">
      <t>トウ</t>
    </rPh>
    <rPh sb="47" eb="49">
      <t>シュッカ</t>
    </rPh>
    <rPh sb="51" eb="52">
      <t>リョウ</t>
    </rPh>
    <rPh sb="56" eb="59">
      <t>ニュウカリョウ</t>
    </rPh>
    <phoneticPr fontId="2"/>
  </si>
  <si>
    <t xml:space="preserve">  　 4  全国農業地域別の飲用牛乳等の流通量は、全国農業地域内の県別の出荷量、入荷量を積み上げたものである。</t>
    <rPh sb="7" eb="9">
      <t>ゼンコク</t>
    </rPh>
    <rPh sb="9" eb="11">
      <t>ノウギョウ</t>
    </rPh>
    <rPh sb="11" eb="14">
      <t>チイキベツ</t>
    </rPh>
    <rPh sb="15" eb="17">
      <t>インヨウ</t>
    </rPh>
    <rPh sb="17" eb="19">
      <t>ギュウニュウ</t>
    </rPh>
    <rPh sb="19" eb="20">
      <t>トウ</t>
    </rPh>
    <rPh sb="21" eb="24">
      <t>リュウツウリョウ</t>
    </rPh>
    <rPh sb="26" eb="28">
      <t>ゼンコク</t>
    </rPh>
    <rPh sb="28" eb="30">
      <t>ノウギョウ</t>
    </rPh>
    <rPh sb="30" eb="33">
      <t>チイキナイ</t>
    </rPh>
    <rPh sb="34" eb="36">
      <t>ケンベツ</t>
    </rPh>
    <rPh sb="37" eb="40">
      <t>シュッカリョウ</t>
    </rPh>
    <rPh sb="41" eb="44">
      <t>ニュウカリョウ</t>
    </rPh>
    <rPh sb="45" eb="46">
      <t>ツ</t>
    </rPh>
    <rPh sb="47" eb="48">
      <t>ア</t>
    </rPh>
    <phoneticPr fontId="2"/>
  </si>
  <si>
    <t xml:space="preserve">  　 5  色付セルについては確定値。</t>
    <rPh sb="7" eb="8">
      <t>イロ</t>
    </rPh>
    <rPh sb="8" eb="9">
      <t>ツキ</t>
    </rPh>
    <rPh sb="16" eb="18">
      <t>カクテイ</t>
    </rPh>
    <rPh sb="18" eb="19">
      <t>アタイ</t>
    </rPh>
    <phoneticPr fontId="2"/>
  </si>
  <si>
    <t xml:space="preserve">     2  2004年4月の牛乳乳製品統計調査規則の改正に伴う用語の定義の変更及び調査項目の追加によりそれ以前の数値と連続性なし。</t>
    <phoneticPr fontId="2"/>
  </si>
  <si>
    <t xml:space="preserve">  　 4  出荷量、入荷量については、全国から北海道を差し引いたものである。</t>
    <rPh sb="7" eb="10">
      <t>シュッカリョウ</t>
    </rPh>
    <rPh sb="11" eb="14">
      <t>ニュウカリョウ</t>
    </rPh>
    <rPh sb="20" eb="22">
      <t>ゼンコク</t>
    </rPh>
    <rPh sb="24" eb="27">
      <t>ホッカイドウ</t>
    </rPh>
    <rPh sb="28" eb="29">
      <t>サ</t>
    </rPh>
    <rPh sb="30" eb="31">
      <t>ヒ</t>
    </rPh>
    <phoneticPr fontId="2"/>
  </si>
  <si>
    <t>2018</t>
    <phoneticPr fontId="19"/>
  </si>
  <si>
    <t>30</t>
    <phoneticPr fontId="2"/>
  </si>
  <si>
    <t>2019/4</t>
    <phoneticPr fontId="21"/>
  </si>
  <si>
    <t>31/4</t>
    <phoneticPr fontId="22"/>
  </si>
  <si>
    <t>5</t>
    <phoneticPr fontId="21"/>
  </si>
  <si>
    <t>令和元年/5</t>
    <rPh sb="0" eb="2">
      <t>レイワ</t>
    </rPh>
    <rPh sb="2" eb="4">
      <t>ガンネン</t>
    </rPh>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</si>
  <si>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</si>
  <si>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</si>
  <si>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</si>
  <si>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</si>
  <si>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</si>
  <si>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</si>
  <si>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</si>
  <si>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</si>
  <si>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</si>
  <si>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2020/1</t>
    <phoneticPr fontId="21"/>
  </si>
  <si>
    <t>2/1</t>
    <phoneticPr fontId="22"/>
  </si>
  <si>
    <t>2</t>
    <phoneticPr fontId="21"/>
  </si>
  <si>
    <t>2</t>
    <phoneticPr fontId="22"/>
  </si>
  <si>
    <t>3</t>
    <phoneticPr fontId="21"/>
  </si>
  <si>
    <t>3</t>
    <phoneticPr fontId="22"/>
  </si>
  <si>
    <t>2020/4</t>
    <phoneticPr fontId="21"/>
  </si>
  <si>
    <t>2/4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</si>
  <si>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</si>
  <si>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</si>
  <si>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</si>
  <si>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</si>
  <si>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</si>
  <si>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</si>
  <si>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</si>
  <si>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</si>
  <si>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</si>
  <si>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</si>
  <si>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</si>
  <si>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2021/1</t>
    <phoneticPr fontId="21"/>
  </si>
  <si>
    <t>3/1</t>
    <phoneticPr fontId="22"/>
  </si>
  <si>
    <t>2</t>
    <phoneticPr fontId="21"/>
  </si>
  <si>
    <t>2</t>
    <phoneticPr fontId="22"/>
  </si>
  <si>
    <t>3</t>
    <phoneticPr fontId="21"/>
  </si>
  <si>
    <t>3</t>
    <phoneticPr fontId="22"/>
  </si>
  <si>
    <t>2019</t>
    <phoneticPr fontId="19"/>
  </si>
  <si>
    <t>31/令和元</t>
    <rPh sb="3" eb="5">
      <t>レイワ</t>
    </rPh>
    <rPh sb="5" eb="6">
      <t>ガン</t>
    </rPh>
    <phoneticPr fontId="2"/>
  </si>
  <si>
    <t>2020</t>
    <phoneticPr fontId="19"/>
  </si>
  <si>
    <t>2</t>
    <phoneticPr fontId="2"/>
  </si>
  <si>
    <t>2021/4</t>
    <phoneticPr fontId="21"/>
  </si>
  <si>
    <t>3/4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</si>
  <si>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</si>
  <si>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</si>
  <si>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</si>
  <si>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</si>
  <si>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</si>
  <si>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</si>
  <si>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</si>
  <si>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</si>
  <si>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</si>
  <si>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</si>
  <si>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</si>
  <si>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2022/1</t>
    <phoneticPr fontId="21"/>
  </si>
  <si>
    <t>4/1</t>
    <phoneticPr fontId="22"/>
  </si>
  <si>
    <t>2</t>
    <phoneticPr fontId="21"/>
  </si>
  <si>
    <t>2</t>
    <phoneticPr fontId="22"/>
  </si>
  <si>
    <t>3</t>
    <phoneticPr fontId="21"/>
  </si>
  <si>
    <t>3</t>
    <phoneticPr fontId="22"/>
  </si>
  <si>
    <t>2021</t>
    <phoneticPr fontId="19"/>
  </si>
  <si>
    <t>3</t>
    <phoneticPr fontId="2"/>
  </si>
  <si>
    <t>2022/4</t>
    <phoneticPr fontId="21"/>
  </si>
  <si>
    <t>4/4</t>
    <phoneticPr fontId="22"/>
  </si>
  <si>
    <t>5</t>
    <phoneticPr fontId="21"/>
  </si>
  <si>
    <t>5</t>
    <phoneticPr fontId="2"/>
  </si>
  <si>
    <t>6</t>
    <phoneticPr fontId="21"/>
  </si>
  <si>
    <t>7</t>
    <phoneticPr fontId="21"/>
  </si>
  <si>
    <t>7</t>
    <phoneticPr fontId="22"/>
  </si>
  <si>
    <t>8</t>
    <phoneticPr fontId="21"/>
  </si>
  <si>
    <t>8</t>
    <phoneticPr fontId="22"/>
  </si>
  <si>
    <t>9</t>
    <phoneticPr fontId="21"/>
  </si>
  <si>
    <t>11</t>
    <phoneticPr fontId="21"/>
  </si>
  <si>
    <t>12</t>
    <phoneticPr fontId="21"/>
  </si>
  <si>
    <t>2023/1</t>
    <phoneticPr fontId="21"/>
  </si>
  <si>
    <t>5/1</t>
    <phoneticPr fontId="22"/>
  </si>
  <si>
    <t>2</t>
    <phoneticPr fontId="21"/>
  </si>
  <si>
    <t>2</t>
    <phoneticPr fontId="22"/>
  </si>
  <si>
    <t>3</t>
    <phoneticPr fontId="21"/>
  </si>
  <si>
    <t>3</t>
    <phoneticPr fontId="22"/>
  </si>
  <si>
    <t>2022</t>
    <phoneticPr fontId="19"/>
  </si>
  <si>
    <t>4</t>
    <phoneticPr fontId="2"/>
  </si>
  <si>
    <t>2023/4</t>
    <phoneticPr fontId="21"/>
  </si>
  <si>
    <t>5/4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</si>
  <si>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</si>
  <si>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</si>
  <si>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</si>
  <si>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</si>
  <si>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</si>
  <si>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</si>
  <si>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</si>
  <si>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</si>
  <si>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</si>
  <si>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</si>
  <si>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</si>
  <si>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2024/1</t>
    <phoneticPr fontId="21"/>
  </si>
  <si>
    <t>6/1</t>
    <phoneticPr fontId="22"/>
  </si>
  <si>
    <t>2</t>
    <phoneticPr fontId="21"/>
  </si>
  <si>
    <t>2</t>
    <phoneticPr fontId="22"/>
  </si>
  <si>
    <t>3</t>
    <phoneticPr fontId="21"/>
  </si>
  <si>
    <t>3</t>
    <phoneticPr fontId="22"/>
  </si>
  <si>
    <t>毎年1回更新、最終更新日2024/5/27</t>
    <phoneticPr fontId="2"/>
  </si>
  <si>
    <t>2023</t>
    <phoneticPr fontId="19"/>
  </si>
  <si>
    <t>5</t>
    <phoneticPr fontId="2"/>
  </si>
  <si>
    <t>2024/4</t>
    <phoneticPr fontId="21"/>
  </si>
  <si>
    <t>6/4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</si>
  <si>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</si>
  <si>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</si>
  <si>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</si>
  <si>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</si>
  <si>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</si>
  <si>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</si>
  <si>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</si>
  <si>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</si>
  <si>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</si>
  <si>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</si>
  <si>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</si>
  <si>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2025/1</t>
    <phoneticPr fontId="21"/>
  </si>
  <si>
    <t>7/1</t>
    <phoneticPr fontId="22"/>
  </si>
  <si>
    <t>2</t>
    <phoneticPr fontId="21"/>
  </si>
  <si>
    <t>2</t>
    <phoneticPr fontId="22"/>
  </si>
  <si>
    <t>3</t>
    <phoneticPr fontId="21"/>
  </si>
  <si>
    <t>3</t>
    <phoneticPr fontId="22"/>
  </si>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</sst>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Red]\-#,##0\ "/>
    <numFmt numFmtId="177" formatCode="#,##0_ "/>
    <numFmt numFmtId="178" formatCode="#,##0;\-#,##0;&quot;-&quot;"/>
    <numFmt numFmtId="179" formatCode="#,##0.0_ "/>
    <numFmt numFmtId="180" formatCode="#,##0_);[Red]\(#,##0\)"/>
    <numFmt numFmtId="181" formatCode="yyyy/m"/>
    <numFmt numFmtId="182" formatCode="0.0;&quot;▲ &quot;0.0"/>
  </numFmts>
  <fonts count="32">
    <font>
      <sz val="11"/>
      <name val="ＭＳ Ｐゴシック"/>
      <family val="3"/>
      <charset val="128"/>
    </font>
    <font>
      <sz val="11"/>
      <name val="ＭＳ Ｐゴシック"/>
      <family val="3"/>
      <charset val="128"/>
    </font>
    <font>
      <sz val="6"/>
      <name val="ＭＳ Ｐゴシック"/>
      <family val="3"/>
      <charset val="128"/>
    </font>
    <font>
      <sz val="8"/>
      <color indexed="8"/>
      <name val="ＭＳ 明朝"/>
      <family val="1"/>
      <charset val="128"/>
    </font>
    <font>
      <sz val="7"/>
      <color indexed="8"/>
      <name val="ＭＳ 明朝"/>
      <family val="1"/>
      <charset val="128"/>
    </font>
    <font>
      <sz val="8"/>
      <color indexed="9"/>
      <name val="ＭＳ 明朝"/>
      <family val="1"/>
      <charset val="128"/>
    </font>
    <font>
      <sz val="8"/>
      <color indexed="10"/>
      <name val="ＭＳ 明朝"/>
      <family val="1"/>
      <charset val="128"/>
    </font>
    <font>
      <sz val="8"/>
      <color indexed="8"/>
      <name val="ＭＳ Ｐゴシック"/>
      <family val="3"/>
      <charset val="128"/>
    </font>
    <font>
      <b/>
      <sz val="12"/>
      <color indexed="8"/>
      <name val="ＭＳ Ｐゴシック"/>
      <family val="3"/>
      <charset val="128"/>
    </font>
    <font>
      <sz val="10"/>
      <color indexed="8"/>
      <name val="ＭＳ Ｐ明朝"/>
      <family val="1"/>
      <charset val="128"/>
    </font>
    <font>
      <b/>
      <sz val="10"/>
      <color theme="0"/>
      <name val="ＭＳ Ｐゴシック"/>
      <family val="3"/>
      <charset val="128"/>
    </font>
    <font>
      <sz val="10"/>
      <color indexed="8"/>
      <name val="Arial"/>
      <family val="2"/>
    </font>
    <font>
      <b/>
      <sz val="12"/>
      <name val="Arial"/>
      <family val="2"/>
    </font>
    <font>
      <sz val="10"/>
      <name val="Arial"/>
      <family val="2"/>
    </font>
    <font>
      <sz val="8"/>
      <color theme="1"/>
      <name val="ＭＳ Ｐゴシック"/>
      <family val="3"/>
      <charset val="128"/>
    </font>
    <font>
      <b/>
      <sz val="9"/>
      <color theme="0"/>
      <name val="ＭＳ Ｐゴシック"/>
      <family val="3"/>
      <charset val="128"/>
    </font>
    <font>
      <b/>
      <sz val="10"/>
      <color indexed="8"/>
      <name val="ＭＳ Ｐゴシック"/>
      <family val="3"/>
      <charset val="128"/>
    </font>
    <font>
      <sz val="8"/>
      <color theme="0"/>
      <name val="ＭＳ 明朝"/>
      <family val="1"/>
      <charset val="128"/>
    </font>
    <font>
      <sz val="10"/>
      <name val="ＭＳ Ｐゴシック"/>
      <family val="3"/>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name val="ＭＳ Ｐ明朝"/>
      <family val="1"/>
      <charset val="128"/>
    </font>
    <font>
      <sz val="10"/>
      <color indexed="8"/>
      <name val="ＭＳ 明朝"/>
      <family val="1"/>
      <charset val="128"/>
    </font>
    <font>
      <sz val="10"/>
      <color indexed="9"/>
      <name val="ＭＳ 明朝"/>
      <family val="1"/>
      <charset val="128"/>
    </font>
    <font>
      <sz val="8"/>
      <color rgb="FFFF0000"/>
      <name val="ＭＳ 明朝"/>
      <family val="1"/>
      <charset val="128"/>
    </font>
    <font>
      <sz val="10"/>
      <color theme="0"/>
      <name val="ＭＳ 明朝"/>
      <family val="1"/>
      <charset val="128"/>
    </font>
    <font>
      <sz val="8"/>
      <name val="ＭＳ 明朝"/>
      <family val="1"/>
      <charset val="128"/>
    </font>
    <font>
      <sz val="8"/>
      <name val="ＭＳ Ｐゴシック"/>
      <family val="3"/>
      <charset val="128"/>
    </font>
    <font>
      <sz val="10"/>
      <name val="ＭＳ ゴシック"/>
      <family val="3"/>
      <charset val="128"/>
    </font>
    <font>
      <sz val="8"/>
      <color theme="0"/>
      <name val="ＭＳ Ｐ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C000"/>
        <bgColor indexed="64"/>
      </patternFill>
    </fill>
  </fills>
  <borders count="62">
    <border>
      <left/>
      <right/>
      <top/>
      <bottom/>
      <diagonal/>
    </border>
    <border>
      <left/>
      <right/>
      <top style="thin">
        <color indexed="64"/>
      </top>
      <bottom style="thin">
        <color indexed="64"/>
      </bottom>
      <diagonal/>
    </border>
    <border>
      <left style="thin">
        <color auto="1"/>
      </left>
      <right/>
      <top/>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indexed="64"/>
      </right>
      <top style="thin">
        <color auto="1"/>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right/>
      <top style="thin">
        <color auto="1"/>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right style="thin">
        <color indexed="64"/>
      </right>
      <top/>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indexed="64"/>
      </right>
      <top/>
      <bottom style="thin">
        <color indexed="64"/>
      </bottom>
      <diagonal/>
    </border>
    <border>
      <left style="thin">
        <color theme="0" tint="-0.499984740745262"/>
      </left>
      <right/>
      <top/>
      <bottom style="thin">
        <color theme="0" tint="-0.499984740745262"/>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auto="1"/>
      </top>
      <bottom/>
      <diagonal/>
    </border>
    <border>
      <left style="thin">
        <color theme="0"/>
      </left>
      <right/>
      <top style="thin">
        <color auto="1"/>
      </top>
      <bottom/>
      <diagonal/>
    </border>
    <border>
      <left style="thin">
        <color theme="0"/>
      </left>
      <right/>
      <top/>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style="thin">
        <color theme="0" tint="-0.499984740745262"/>
      </right>
      <top/>
      <bottom/>
      <diagonal/>
    </border>
    <border>
      <left style="thin">
        <color theme="1" tint="0.499984740745262"/>
      </left>
      <right style="thin">
        <color theme="1" tint="0.499984740745262"/>
      </right>
      <top/>
      <bottom style="thin">
        <color theme="0" tint="-0.499984740745262"/>
      </bottom>
      <diagonal/>
    </border>
    <border>
      <left style="thin">
        <color theme="1" tint="0.499984740745262"/>
      </left>
      <right style="thin">
        <color theme="0" tint="-0.499984740745262"/>
      </right>
      <top/>
      <bottom style="thin">
        <color theme="0" tint="-0.499984740745262"/>
      </bottom>
      <diagonal/>
    </border>
    <border>
      <left style="thin">
        <color theme="1" tint="0.499984740745262"/>
      </left>
      <right style="thin">
        <color theme="1" tint="0.499984740745262"/>
      </right>
      <top style="thin">
        <color theme="0" tint="-0.499984740745262"/>
      </top>
      <bottom/>
      <diagonal/>
    </border>
    <border>
      <left style="thin">
        <color theme="1" tint="0.499984740745262"/>
      </left>
      <right style="thin">
        <color theme="0" tint="-0.499984740745262"/>
      </right>
      <top style="thin">
        <color theme="0" tint="-0.499984740745262"/>
      </top>
      <bottom/>
      <diagonal/>
    </border>
    <border>
      <left style="thin">
        <color theme="0" tint="-0.499984740745262"/>
      </left>
      <right style="thin">
        <color theme="1" tint="0.499984740745262"/>
      </right>
      <top/>
      <bottom/>
      <diagonal/>
    </border>
    <border>
      <left style="thin">
        <color theme="0" tint="-0.499984740745262"/>
      </left>
      <right style="thin">
        <color theme="1" tint="0.499984740745262"/>
      </right>
      <top/>
      <bottom style="thin">
        <color theme="0" tint="-0.499984740745262"/>
      </bottom>
      <diagonal/>
    </border>
    <border>
      <left style="thin">
        <color theme="0" tint="-0.499984740745262"/>
      </left>
      <right style="thin">
        <color theme="1" tint="0.499984740745262"/>
      </right>
      <top style="thin">
        <color theme="0" tint="-0.499984740745262"/>
      </top>
      <bottom/>
      <diagonal/>
    </border>
    <border>
      <left style="thin">
        <color indexed="64"/>
      </left>
      <right style="thin">
        <color theme="0" tint="-0.499984740745262"/>
      </right>
      <top style="thin">
        <color theme="1" tint="0.499984740745262"/>
      </top>
      <bottom/>
      <diagonal/>
    </border>
    <border>
      <left style="thin">
        <color theme="0" tint="-0.499984740745262"/>
      </left>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right style="thin">
        <color theme="0"/>
      </right>
      <top style="thin">
        <color theme="0"/>
      </top>
      <bottom/>
      <diagonal/>
    </border>
    <border>
      <left style="thin">
        <color theme="0" tint="-0.499984740745262"/>
      </left>
      <right/>
      <top/>
      <bottom style="thin">
        <color indexed="64"/>
      </bottom>
      <diagonal/>
    </border>
  </borders>
  <cellStyleXfs count="8">
    <xf numFmtId="0" fontId="0" fillId="0" borderId="0"/>
    <xf numFmtId="38" fontId="1" fillId="0" borderId="0" applyFont="0" applyFill="0" applyBorder="0" applyAlignment="0" applyProtection="0"/>
    <xf numFmtId="178" fontId="11" fillId="0" borderId="0" applyFill="0" applyBorder="0" applyAlignment="0"/>
    <xf numFmtId="0" fontId="12" fillId="0" borderId="3" applyNumberFormat="0" applyAlignment="0" applyProtection="0">
      <alignment horizontal="left" vertical="center"/>
    </xf>
    <xf numFmtId="0" fontId="12" fillId="0" borderId="1">
      <alignment horizontal="left" vertical="center"/>
    </xf>
    <xf numFmtId="0" fontId="13" fillId="0" borderId="0"/>
    <xf numFmtId="38" fontId="1" fillId="0" borderId="0" applyFont="0" applyFill="0" applyBorder="0" applyAlignment="0" applyProtection="0"/>
    <xf numFmtId="38" fontId="30" fillId="0" borderId="0" applyFont="0" applyFill="0" applyBorder="0" applyAlignment="0" applyProtection="0">
      <alignment vertical="center"/>
    </xf>
  </cellStyleXfs>
  <cellXfs count="210">
    <xf numFmtId="0" fontId="0" fillId="0" borderId="0" xfId="0"/>
    <xf numFmtId="0" fontId="5" fillId="0" borderId="0" xfId="0" applyFont="1" applyFill="1" applyAlignment="1"/>
    <xf numFmtId="0" fontId="5" fillId="0" borderId="0" xfId="0" applyFont="1" applyFill="1"/>
    <xf numFmtId="0" fontId="3" fillId="0" borderId="0" xfId="0" applyFont="1" applyFill="1" applyAlignment="1"/>
    <xf numFmtId="0" fontId="3" fillId="0" borderId="0" xfId="0" applyFont="1" applyFill="1"/>
    <xf numFmtId="0" fontId="8" fillId="0" borderId="0" xfId="0" applyFont="1" applyFill="1" applyAlignment="1"/>
    <xf numFmtId="0" fontId="8" fillId="0" borderId="0" xfId="0" applyFont="1" applyFill="1" applyBorder="1" applyAlignment="1">
      <alignment horizontal="left"/>
    </xf>
    <xf numFmtId="0" fontId="8" fillId="0" borderId="0" xfId="0" applyFont="1" applyFill="1"/>
    <xf numFmtId="0" fontId="3" fillId="0" borderId="0" xfId="0" applyFont="1" applyFill="1" applyBorder="1" applyAlignment="1">
      <alignment horizontal="left"/>
    </xf>
    <xf numFmtId="0" fontId="7" fillId="0" borderId="0" xfId="0" applyFont="1" applyFill="1" applyAlignment="1">
      <alignment horizontal="right"/>
    </xf>
    <xf numFmtId="0" fontId="6" fillId="0" borderId="0" xfId="0" applyFont="1" applyFill="1"/>
    <xf numFmtId="0" fontId="3" fillId="0" borderId="0" xfId="0" applyFont="1" applyFill="1" applyBorder="1" applyAlignment="1"/>
    <xf numFmtId="3" fontId="4" fillId="0" borderId="0" xfId="1" applyNumberFormat="1" applyFont="1" applyFill="1" applyBorder="1"/>
    <xf numFmtId="0" fontId="3" fillId="0" borderId="0" xfId="0" applyNumberFormat="1" applyFont="1" applyFill="1" applyBorder="1" applyAlignment="1">
      <alignment horizontal="center" vertical="center" wrapText="1"/>
    </xf>
    <xf numFmtId="0" fontId="5" fillId="0" borderId="0" xfId="0" applyFont="1" applyFill="1" applyBorder="1"/>
    <xf numFmtId="176" fontId="7" fillId="0" borderId="0" xfId="1" applyNumberFormat="1" applyFont="1" applyFill="1" applyBorder="1" applyAlignment="1">
      <alignment horizontal="left" vertical="center"/>
    </xf>
    <xf numFmtId="0" fontId="14" fillId="4" borderId="0" xfId="0" applyFont="1" applyFill="1" applyAlignment="1">
      <alignment vertical="center"/>
    </xf>
    <xf numFmtId="0" fontId="14" fillId="4" borderId="0" xfId="0" applyFont="1" applyFill="1" applyAlignment="1">
      <alignment horizontal="left" vertical="center"/>
    </xf>
    <xf numFmtId="0" fontId="8" fillId="0" borderId="0" xfId="0" applyFont="1" applyFill="1" applyAlignment="1">
      <alignment horizontal="center" vertical="center"/>
    </xf>
    <xf numFmtId="0" fontId="3" fillId="0" borderId="0" xfId="0" applyFont="1" applyFill="1" applyAlignment="1">
      <alignment horizontal="center" vertical="center"/>
    </xf>
    <xf numFmtId="0" fontId="17" fillId="3" borderId="17" xfId="0" applyFont="1" applyFill="1" applyBorder="1" applyAlignment="1">
      <alignment horizontal="center" vertical="center"/>
    </xf>
    <xf numFmtId="0" fontId="15" fillId="5" borderId="18" xfId="0" applyFont="1" applyFill="1" applyBorder="1" applyAlignment="1">
      <alignment horizontal="center" vertical="center"/>
    </xf>
    <xf numFmtId="0" fontId="17" fillId="3" borderId="19" xfId="0" applyFont="1" applyFill="1" applyBorder="1" applyAlignment="1">
      <alignment horizontal="center" vertical="center"/>
    </xf>
    <xf numFmtId="0" fontId="10" fillId="3" borderId="19" xfId="0" applyFont="1" applyFill="1" applyBorder="1" applyAlignment="1">
      <alignment vertical="center"/>
    </xf>
    <xf numFmtId="0" fontId="10" fillId="5" borderId="19" xfId="0" applyFont="1" applyFill="1" applyBorder="1" applyAlignment="1">
      <alignment vertical="center" wrapText="1"/>
    </xf>
    <xf numFmtId="0" fontId="15" fillId="5" borderId="20" xfId="0" applyFont="1" applyFill="1" applyBorder="1" applyAlignment="1">
      <alignment horizontal="center" vertical="center"/>
    </xf>
    <xf numFmtId="49" fontId="20" fillId="2" borderId="5" xfId="0" applyNumberFormat="1" applyFont="1" applyFill="1" applyBorder="1" applyAlignment="1">
      <alignment horizontal="right" vertical="center"/>
    </xf>
    <xf numFmtId="49" fontId="20" fillId="2" borderId="21" xfId="0" applyNumberFormat="1" applyFont="1" applyFill="1" applyBorder="1" applyAlignment="1">
      <alignment horizontal="right" vertical="center"/>
    </xf>
    <xf numFmtId="49" fontId="20" fillId="2" borderId="25" xfId="0" applyNumberFormat="1" applyFont="1" applyFill="1" applyBorder="1" applyAlignment="1">
      <alignment horizontal="right" vertical="center"/>
    </xf>
    <xf numFmtId="49" fontId="20" fillId="2" borderId="28" xfId="0" applyNumberFormat="1" applyFont="1" applyFill="1" applyBorder="1" applyAlignment="1">
      <alignment horizontal="right" vertical="center"/>
    </xf>
    <xf numFmtId="0" fontId="24" fillId="0" borderId="0" xfId="0" applyFont="1" applyFill="1" applyAlignment="1"/>
    <xf numFmtId="0" fontId="16" fillId="0" borderId="0" xfId="0" applyFont="1" applyFill="1" applyAlignment="1"/>
    <xf numFmtId="0" fontId="24" fillId="0" borderId="0" xfId="0" applyFont="1" applyFill="1" applyBorder="1" applyAlignment="1"/>
    <xf numFmtId="0" fontId="25" fillId="0" borderId="0" xfId="0" applyFont="1" applyFill="1"/>
    <xf numFmtId="0" fontId="25" fillId="0" borderId="0" xfId="0" applyFont="1" applyFill="1" applyAlignment="1"/>
    <xf numFmtId="177" fontId="3" fillId="0" borderId="0" xfId="0" applyNumberFormat="1" applyFont="1" applyFill="1" applyAlignment="1"/>
    <xf numFmtId="0" fontId="17" fillId="5" borderId="19" xfId="0" applyFont="1" applyFill="1" applyBorder="1" applyAlignment="1">
      <alignment horizontal="center" vertical="center"/>
    </xf>
    <xf numFmtId="49" fontId="20" fillId="2" borderId="40" xfId="0" applyNumberFormat="1" applyFont="1" applyFill="1" applyBorder="1" applyAlignment="1">
      <alignment horizontal="right" vertical="center"/>
    </xf>
    <xf numFmtId="49" fontId="18" fillId="2" borderId="34" xfId="0" applyNumberFormat="1" applyFont="1" applyFill="1" applyBorder="1" applyAlignment="1">
      <alignment horizontal="right" vertical="center"/>
    </xf>
    <xf numFmtId="49" fontId="18" fillId="2" borderId="24" xfId="0" applyNumberFormat="1" applyFont="1" applyFill="1" applyBorder="1" applyAlignment="1">
      <alignment horizontal="right" vertical="center"/>
    </xf>
    <xf numFmtId="49" fontId="18" fillId="2" borderId="6" xfId="0" applyNumberFormat="1" applyFont="1" applyFill="1" applyBorder="1" applyAlignment="1">
      <alignment horizontal="right" vertical="center"/>
    </xf>
    <xf numFmtId="49" fontId="18" fillId="2" borderId="27" xfId="0" applyNumberFormat="1" applyFont="1" applyFill="1" applyBorder="1" applyAlignment="1">
      <alignment horizontal="right" vertical="center"/>
    </xf>
    <xf numFmtId="49" fontId="18" fillId="2" borderId="30" xfId="0" applyNumberFormat="1" applyFont="1" applyFill="1" applyBorder="1" applyAlignment="1">
      <alignment horizontal="right" vertical="center"/>
    </xf>
    <xf numFmtId="49" fontId="18" fillId="2" borderId="25" xfId="0" applyNumberFormat="1" applyFont="1" applyFill="1" applyBorder="1" applyAlignment="1">
      <alignment horizontal="center" vertical="center"/>
    </xf>
    <xf numFmtId="49" fontId="18" fillId="2" borderId="39" xfId="0" applyNumberFormat="1" applyFont="1" applyFill="1" applyBorder="1" applyAlignment="1">
      <alignment horizontal="right" vertical="center"/>
    </xf>
    <xf numFmtId="49" fontId="18" fillId="2" borderId="21" xfId="0" applyNumberFormat="1" applyFont="1" applyFill="1" applyBorder="1" applyAlignment="1">
      <alignment horizontal="center" vertical="center"/>
    </xf>
    <xf numFmtId="49" fontId="18" fillId="2" borderId="37" xfId="0" applyNumberFormat="1" applyFont="1" applyFill="1" applyBorder="1" applyAlignment="1">
      <alignment horizontal="right" vertical="center"/>
    </xf>
    <xf numFmtId="181" fontId="18" fillId="2" borderId="21" xfId="0" applyNumberFormat="1" applyFont="1" applyFill="1" applyBorder="1" applyAlignment="1">
      <alignment horizontal="center" vertical="center"/>
    </xf>
    <xf numFmtId="49" fontId="18" fillId="2" borderId="5" xfId="0" applyNumberFormat="1" applyFont="1" applyFill="1" applyBorder="1" applyAlignment="1">
      <alignment horizontal="center" vertical="center"/>
    </xf>
    <xf numFmtId="49" fontId="18" fillId="2" borderId="36" xfId="0" applyNumberFormat="1" applyFont="1" applyFill="1" applyBorder="1" applyAlignment="1">
      <alignment horizontal="right" vertical="center"/>
    </xf>
    <xf numFmtId="0" fontId="26" fillId="0" borderId="0" xfId="0" applyFont="1" applyFill="1"/>
    <xf numFmtId="0" fontId="17" fillId="0" borderId="0" xfId="0" applyFont="1" applyFill="1" applyAlignment="1"/>
    <xf numFmtId="0" fontId="27" fillId="0" borderId="0" xfId="0" applyFont="1" applyFill="1" applyAlignment="1"/>
    <xf numFmtId="177" fontId="17" fillId="0" borderId="0" xfId="0" applyNumberFormat="1" applyFont="1" applyFill="1" applyAlignment="1"/>
    <xf numFmtId="0" fontId="17" fillId="0" borderId="0" xfId="0" applyFont="1" applyFill="1"/>
    <xf numFmtId="49" fontId="20" fillId="2" borderId="44" xfId="0" applyNumberFormat="1" applyFont="1" applyFill="1" applyBorder="1" applyAlignment="1">
      <alignment horizontal="right" vertical="center"/>
    </xf>
    <xf numFmtId="49" fontId="18" fillId="2" borderId="45" xfId="0" applyNumberFormat="1" applyFont="1" applyFill="1" applyBorder="1" applyAlignment="1">
      <alignment horizontal="right" vertical="center"/>
    </xf>
    <xf numFmtId="177" fontId="23" fillId="0" borderId="21" xfId="0" applyNumberFormat="1" applyFont="1" applyFill="1" applyBorder="1" applyAlignment="1">
      <alignment horizontal="right" vertical="center"/>
    </xf>
    <xf numFmtId="179" fontId="23" fillId="0" borderId="23" xfId="0" applyNumberFormat="1" applyFont="1" applyFill="1" applyBorder="1" applyAlignment="1">
      <alignment horizontal="right" vertical="center"/>
    </xf>
    <xf numFmtId="177" fontId="23" fillId="0" borderId="23" xfId="0" applyNumberFormat="1" applyFont="1" applyFill="1" applyBorder="1" applyAlignment="1">
      <alignment horizontal="right" vertical="center"/>
    </xf>
    <xf numFmtId="180" fontId="23" fillId="0" borderId="23" xfId="0" applyNumberFormat="1" applyFont="1" applyFill="1" applyBorder="1" applyAlignment="1">
      <alignment horizontal="right" vertical="center"/>
    </xf>
    <xf numFmtId="179" fontId="23" fillId="0" borderId="24" xfId="0" applyNumberFormat="1" applyFont="1" applyFill="1" applyBorder="1" applyAlignment="1">
      <alignment horizontal="right" vertical="center"/>
    </xf>
    <xf numFmtId="0" fontId="28" fillId="0" borderId="0" xfId="0" applyFont="1" applyFill="1" applyAlignment="1"/>
    <xf numFmtId="0" fontId="28" fillId="0" borderId="0" xfId="0" applyFont="1" applyFill="1"/>
    <xf numFmtId="0" fontId="28" fillId="0" borderId="0" xfId="0" applyFont="1" applyFill="1" applyBorder="1" applyAlignment="1"/>
    <xf numFmtId="0" fontId="28" fillId="0" borderId="0" xfId="0" applyFont="1" applyFill="1" applyBorder="1"/>
    <xf numFmtId="176" fontId="29" fillId="0" borderId="0" xfId="1" applyNumberFormat="1" applyFont="1" applyFill="1" applyBorder="1" applyAlignment="1">
      <alignment horizontal="left" vertical="center"/>
    </xf>
    <xf numFmtId="0" fontId="28" fillId="0" borderId="0" xfId="0" applyFont="1" applyFill="1" applyAlignment="1">
      <alignment horizontal="center" vertical="center"/>
    </xf>
    <xf numFmtId="177" fontId="26" fillId="0" borderId="0" xfId="0" applyNumberFormat="1" applyFont="1" applyFill="1"/>
    <xf numFmtId="177" fontId="9" fillId="6" borderId="40" xfId="0" applyNumberFormat="1" applyFont="1" applyFill="1" applyBorder="1" applyAlignment="1">
      <alignment horizontal="right" vertical="center"/>
    </xf>
    <xf numFmtId="177" fontId="9" fillId="6" borderId="33" xfId="0" applyNumberFormat="1" applyFont="1" applyFill="1" applyBorder="1" applyAlignment="1">
      <alignment horizontal="right" vertical="center"/>
    </xf>
    <xf numFmtId="177" fontId="9" fillId="6" borderId="21" xfId="0" applyNumberFormat="1" applyFont="1" applyFill="1" applyBorder="1" applyAlignment="1">
      <alignment horizontal="right" vertical="center"/>
    </xf>
    <xf numFmtId="177" fontId="9" fillId="6" borderId="23" xfId="0" applyNumberFormat="1" applyFont="1" applyFill="1" applyBorder="1" applyAlignment="1">
      <alignment horizontal="right" vertical="center"/>
    </xf>
    <xf numFmtId="177" fontId="9" fillId="6" borderId="5" xfId="0" applyNumberFormat="1" applyFont="1" applyFill="1" applyBorder="1" applyAlignment="1">
      <alignment horizontal="right" vertical="center"/>
    </xf>
    <xf numFmtId="179" fontId="9" fillId="6" borderId="22" xfId="0" applyNumberFormat="1" applyFont="1" applyFill="1" applyBorder="1" applyAlignment="1">
      <alignment horizontal="right" vertical="center"/>
    </xf>
    <xf numFmtId="179" fontId="9" fillId="6" borderId="23" xfId="0" applyNumberFormat="1" applyFont="1" applyFill="1" applyBorder="1" applyAlignment="1">
      <alignment horizontal="right" vertical="center"/>
    </xf>
    <xf numFmtId="177" fontId="9" fillId="6" borderId="25" xfId="0" applyNumberFormat="1" applyFont="1" applyFill="1" applyBorder="1" applyAlignment="1">
      <alignment horizontal="right" vertical="center"/>
    </xf>
    <xf numFmtId="179" fontId="9" fillId="6" borderId="26" xfId="0" applyNumberFormat="1" applyFont="1" applyFill="1" applyBorder="1" applyAlignment="1">
      <alignment horizontal="right" vertical="center"/>
    </xf>
    <xf numFmtId="177" fontId="23" fillId="6" borderId="21" xfId="0" applyNumberFormat="1" applyFont="1" applyFill="1" applyBorder="1" applyAlignment="1">
      <alignment horizontal="right" vertical="center"/>
    </xf>
    <xf numFmtId="177" fontId="23" fillId="6" borderId="25" xfId="0" applyNumberFormat="1" applyFont="1" applyFill="1" applyBorder="1" applyAlignment="1">
      <alignment horizontal="right" vertical="center"/>
    </xf>
    <xf numFmtId="177" fontId="23" fillId="6" borderId="5" xfId="0" applyNumberFormat="1" applyFont="1" applyFill="1" applyBorder="1" applyAlignment="1">
      <alignment horizontal="right" vertical="center"/>
    </xf>
    <xf numFmtId="179" fontId="23" fillId="6" borderId="23" xfId="0" applyNumberFormat="1" applyFont="1" applyFill="1" applyBorder="1" applyAlignment="1">
      <alignment horizontal="right" vertical="center"/>
    </xf>
    <xf numFmtId="179" fontId="23" fillId="6" borderId="26" xfId="0" applyNumberFormat="1" applyFont="1" applyFill="1" applyBorder="1" applyAlignment="1">
      <alignment horizontal="right" vertical="center"/>
    </xf>
    <xf numFmtId="179" fontId="23" fillId="6" borderId="22" xfId="0" applyNumberFormat="1" applyFont="1" applyFill="1" applyBorder="1" applyAlignment="1">
      <alignment horizontal="right" vertical="center"/>
    </xf>
    <xf numFmtId="180" fontId="23" fillId="6" borderId="26" xfId="0" applyNumberFormat="1" applyFont="1" applyFill="1" applyBorder="1" applyAlignment="1"/>
    <xf numFmtId="177" fontId="9" fillId="6" borderId="22" xfId="0" applyNumberFormat="1" applyFont="1" applyFill="1" applyBorder="1" applyAlignment="1">
      <alignment horizontal="right" vertical="center"/>
    </xf>
    <xf numFmtId="177" fontId="23" fillId="6" borderId="23" xfId="0" applyNumberFormat="1" applyFont="1" applyFill="1" applyBorder="1" applyAlignment="1">
      <alignment horizontal="right" vertical="center"/>
    </xf>
    <xf numFmtId="177" fontId="23" fillId="6" borderId="22" xfId="0" applyNumberFormat="1" applyFont="1" applyFill="1" applyBorder="1" applyAlignment="1">
      <alignment horizontal="right" vertical="center"/>
    </xf>
    <xf numFmtId="180" fontId="9" fillId="6" borderId="23" xfId="0" applyNumberFormat="1" applyFont="1" applyFill="1" applyBorder="1" applyAlignment="1">
      <alignment horizontal="right" vertical="center"/>
    </xf>
    <xf numFmtId="180" fontId="9" fillId="6" borderId="22" xfId="0" applyNumberFormat="1" applyFont="1" applyFill="1" applyBorder="1" applyAlignment="1">
      <alignment horizontal="right" vertical="center"/>
    </xf>
    <xf numFmtId="180" fontId="23" fillId="6" borderId="23" xfId="0" applyNumberFormat="1" applyFont="1" applyFill="1" applyBorder="1" applyAlignment="1">
      <alignment horizontal="right" vertical="center"/>
    </xf>
    <xf numFmtId="180" fontId="23" fillId="6" borderId="22" xfId="0" applyNumberFormat="1" applyFont="1" applyFill="1" applyBorder="1" applyAlignment="1">
      <alignment horizontal="right" vertical="center"/>
    </xf>
    <xf numFmtId="0" fontId="23" fillId="6" borderId="26" xfId="0" applyFont="1" applyFill="1" applyBorder="1" applyAlignment="1"/>
    <xf numFmtId="177" fontId="9" fillId="6" borderId="26" xfId="0" applyNumberFormat="1" applyFont="1" applyFill="1" applyBorder="1" applyAlignment="1">
      <alignment horizontal="right" vertical="center"/>
    </xf>
    <xf numFmtId="180" fontId="9" fillId="6" borderId="26" xfId="0" applyNumberFormat="1" applyFont="1" applyFill="1" applyBorder="1" applyAlignment="1">
      <alignment vertical="center"/>
    </xf>
    <xf numFmtId="180" fontId="23" fillId="6" borderId="26" xfId="0" applyNumberFormat="1" applyFont="1" applyFill="1" applyBorder="1" applyAlignment="1">
      <alignment vertical="center"/>
    </xf>
    <xf numFmtId="177" fontId="23" fillId="6" borderId="26" xfId="0" applyNumberFormat="1" applyFont="1" applyFill="1" applyBorder="1" applyAlignment="1">
      <alignment horizontal="right" vertical="center"/>
    </xf>
    <xf numFmtId="177" fontId="9" fillId="6" borderId="41" xfId="0" applyNumberFormat="1" applyFont="1" applyFill="1" applyBorder="1" applyAlignment="1">
      <alignment horizontal="right" vertical="center"/>
    </xf>
    <xf numFmtId="177" fontId="9" fillId="6" borderId="34" xfId="0" applyNumberFormat="1" applyFont="1" applyFill="1" applyBorder="1" applyAlignment="1">
      <alignment horizontal="right" vertical="center"/>
    </xf>
    <xf numFmtId="177" fontId="9" fillId="6" borderId="24" xfId="0" applyNumberFormat="1" applyFont="1" applyFill="1" applyBorder="1" applyAlignment="1">
      <alignment horizontal="right" vertical="center"/>
    </xf>
    <xf numFmtId="179" fontId="9" fillId="6" borderId="6" xfId="0" applyNumberFormat="1" applyFont="1" applyFill="1" applyBorder="1" applyAlignment="1">
      <alignment horizontal="right" vertical="center"/>
    </xf>
    <xf numFmtId="179" fontId="9" fillId="6" borderId="24" xfId="0" applyNumberFormat="1" applyFont="1" applyFill="1" applyBorder="1" applyAlignment="1">
      <alignment horizontal="right" vertical="center"/>
    </xf>
    <xf numFmtId="179" fontId="9" fillId="6" borderId="27" xfId="0" applyNumberFormat="1" applyFont="1" applyFill="1" applyBorder="1" applyAlignment="1">
      <alignment horizontal="right" vertical="center"/>
    </xf>
    <xf numFmtId="179" fontId="23" fillId="6" borderId="24" xfId="0" applyNumberFormat="1" applyFont="1" applyFill="1" applyBorder="1" applyAlignment="1">
      <alignment horizontal="right" vertical="center"/>
    </xf>
    <xf numFmtId="179" fontId="23" fillId="6" borderId="27" xfId="0" applyNumberFormat="1" applyFont="1" applyFill="1" applyBorder="1" applyAlignment="1">
      <alignment horizontal="right" vertical="center"/>
    </xf>
    <xf numFmtId="179" fontId="23" fillId="6" borderId="6" xfId="0" applyNumberFormat="1" applyFont="1" applyFill="1" applyBorder="1" applyAlignment="1">
      <alignment horizontal="right" vertical="center"/>
    </xf>
    <xf numFmtId="177" fontId="6" fillId="0" borderId="0" xfId="0" applyNumberFormat="1" applyFont="1" applyFill="1"/>
    <xf numFmtId="177" fontId="9" fillId="6" borderId="48" xfId="0" applyNumberFormat="1" applyFont="1" applyFill="1" applyBorder="1" applyAlignment="1">
      <alignment horizontal="right" vertical="center"/>
    </xf>
    <xf numFmtId="177" fontId="9" fillId="6" borderId="50" xfId="0" applyNumberFormat="1" applyFont="1" applyFill="1" applyBorder="1" applyAlignment="1">
      <alignment horizontal="right" vertical="center"/>
    </xf>
    <xf numFmtId="177" fontId="9" fillId="6" borderId="52" xfId="0" applyNumberFormat="1" applyFont="1" applyFill="1" applyBorder="1" applyAlignment="1">
      <alignment horizontal="right" vertical="center"/>
    </xf>
    <xf numFmtId="177" fontId="9" fillId="6" borderId="53" xfId="0" applyNumberFormat="1" applyFont="1" applyFill="1" applyBorder="1" applyAlignment="1">
      <alignment horizontal="right" vertical="center"/>
    </xf>
    <xf numFmtId="177" fontId="9" fillId="6" borderId="54" xfId="0" applyNumberFormat="1" applyFont="1" applyFill="1" applyBorder="1" applyAlignment="1">
      <alignment horizontal="right" vertical="center"/>
    </xf>
    <xf numFmtId="177" fontId="9" fillId="6" borderId="55" xfId="0" applyNumberFormat="1" applyFont="1" applyFill="1" applyBorder="1" applyAlignment="1">
      <alignment horizontal="right" vertical="center"/>
    </xf>
    <xf numFmtId="177" fontId="9" fillId="6" borderId="47" xfId="0" applyNumberFormat="1" applyFont="1" applyFill="1" applyBorder="1" applyAlignment="1">
      <alignment horizontal="right" vertical="center"/>
    </xf>
    <xf numFmtId="179" fontId="9" fillId="6" borderId="47" xfId="0" applyNumberFormat="1" applyFont="1" applyFill="1" applyBorder="1" applyAlignment="1">
      <alignment horizontal="right" vertical="center"/>
    </xf>
    <xf numFmtId="179" fontId="9" fillId="6" borderId="49" xfId="0" applyNumberFormat="1" applyFont="1" applyFill="1" applyBorder="1" applyAlignment="1">
      <alignment horizontal="right" vertical="center"/>
    </xf>
    <xf numFmtId="179" fontId="9" fillId="6" borderId="51" xfId="0" applyNumberFormat="1" applyFont="1" applyFill="1" applyBorder="1" applyAlignment="1">
      <alignment horizontal="right" vertical="center"/>
    </xf>
    <xf numFmtId="179" fontId="23" fillId="6" borderId="47" xfId="0" applyNumberFormat="1" applyFont="1" applyFill="1" applyBorder="1" applyAlignment="1">
      <alignment horizontal="right" vertical="center"/>
    </xf>
    <xf numFmtId="179" fontId="23" fillId="6" borderId="49" xfId="0" applyNumberFormat="1" applyFont="1" applyFill="1" applyBorder="1" applyAlignment="1">
      <alignment horizontal="right" vertical="center"/>
    </xf>
    <xf numFmtId="179" fontId="23" fillId="6" borderId="51" xfId="0" applyNumberFormat="1" applyFont="1" applyFill="1" applyBorder="1" applyAlignment="1">
      <alignment horizontal="right" vertical="center"/>
    </xf>
    <xf numFmtId="0" fontId="23" fillId="6" borderId="26" xfId="0" applyFont="1" applyFill="1" applyBorder="1"/>
    <xf numFmtId="0" fontId="23" fillId="6" borderId="26" xfId="0" applyFont="1" applyFill="1" applyBorder="1" applyAlignment="1">
      <alignment horizontal="center" vertical="center"/>
    </xf>
    <xf numFmtId="0" fontId="29" fillId="4" borderId="0" xfId="0" applyFont="1" applyFill="1" applyAlignment="1">
      <alignment horizontal="left" vertical="center"/>
    </xf>
    <xf numFmtId="177" fontId="23" fillId="6" borderId="44" xfId="0" applyNumberFormat="1" applyFont="1" applyFill="1" applyBorder="1" applyAlignment="1">
      <alignment horizontal="right" vertical="center"/>
    </xf>
    <xf numFmtId="179" fontId="23" fillId="6" borderId="46" xfId="0" applyNumberFormat="1" applyFont="1" applyFill="1" applyBorder="1" applyAlignment="1">
      <alignment horizontal="right" vertical="center"/>
    </xf>
    <xf numFmtId="180" fontId="23" fillId="6" borderId="46" xfId="0" applyNumberFormat="1" applyFont="1" applyFill="1" applyBorder="1" applyAlignment="1"/>
    <xf numFmtId="180" fontId="23" fillId="6" borderId="46" xfId="0" applyNumberFormat="1" applyFont="1" applyFill="1" applyBorder="1" applyAlignment="1">
      <alignment vertical="center"/>
    </xf>
    <xf numFmtId="177" fontId="23" fillId="6" borderId="46" xfId="0" applyNumberFormat="1" applyFont="1" applyFill="1" applyBorder="1" applyAlignment="1">
      <alignment horizontal="right" vertical="center"/>
    </xf>
    <xf numFmtId="179" fontId="23" fillId="6" borderId="45" xfId="0" applyNumberFormat="1" applyFont="1" applyFill="1" applyBorder="1" applyAlignment="1">
      <alignment horizontal="right" vertical="center"/>
    </xf>
    <xf numFmtId="177" fontId="23" fillId="0" borderId="28" xfId="0" applyNumberFormat="1" applyFont="1" applyFill="1" applyBorder="1" applyAlignment="1">
      <alignment horizontal="right" vertical="center"/>
    </xf>
    <xf numFmtId="49" fontId="18" fillId="2" borderId="56" xfId="0" applyNumberFormat="1" applyFont="1" applyFill="1" applyBorder="1" applyAlignment="1">
      <alignment horizontal="center" vertical="center"/>
    </xf>
    <xf numFmtId="49" fontId="18" fillId="2" borderId="57"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17" fillId="0" borderId="0" xfId="0" applyFont="1" applyFill="1" applyAlignment="1">
      <alignment horizontal="center" vertical="center"/>
    </xf>
    <xf numFmtId="49" fontId="20" fillId="2" borderId="56" xfId="0" applyNumberFormat="1" applyFont="1" applyFill="1" applyBorder="1" applyAlignment="1">
      <alignment horizontal="right" vertical="center"/>
    </xf>
    <xf numFmtId="49" fontId="18" fillId="2" borderId="59" xfId="0" applyNumberFormat="1" applyFont="1" applyFill="1" applyBorder="1" applyAlignment="1">
      <alignment horizontal="right" vertical="center"/>
    </xf>
    <xf numFmtId="0" fontId="29" fillId="0" borderId="0" xfId="0" applyFont="1" applyAlignment="1">
      <alignment horizontal="right"/>
    </xf>
    <xf numFmtId="0" fontId="7" fillId="0" borderId="0" xfId="0" applyFont="1" applyFill="1" applyAlignment="1">
      <alignment horizontal="left" vertical="center"/>
    </xf>
    <xf numFmtId="20" fontId="8" fillId="0" borderId="0" xfId="0" applyNumberFormat="1" applyFont="1" applyFill="1"/>
    <xf numFmtId="180" fontId="23" fillId="6" borderId="23" xfId="0" applyNumberFormat="1" applyFont="1" applyFill="1" applyBorder="1" applyAlignment="1"/>
    <xf numFmtId="180" fontId="9" fillId="6" borderId="23" xfId="0" applyNumberFormat="1" applyFont="1" applyFill="1" applyBorder="1" applyAlignment="1">
      <alignment vertical="center"/>
    </xf>
    <xf numFmtId="180" fontId="23" fillId="6" borderId="23" xfId="0" applyNumberFormat="1" applyFont="1" applyFill="1" applyBorder="1" applyAlignment="1">
      <alignment vertical="center"/>
    </xf>
    <xf numFmtId="0" fontId="31" fillId="4" borderId="0" xfId="0" applyFont="1" applyFill="1" applyAlignment="1">
      <alignment horizontal="left" vertical="center"/>
    </xf>
    <xf numFmtId="177" fontId="9" fillId="6" borderId="44" xfId="0" applyNumberFormat="1" applyFont="1" applyFill="1" applyBorder="1" applyAlignment="1">
      <alignment horizontal="right" vertical="center"/>
    </xf>
    <xf numFmtId="179" fontId="9" fillId="6" borderId="46" xfId="0" applyNumberFormat="1" applyFont="1" applyFill="1" applyBorder="1" applyAlignment="1">
      <alignment horizontal="right" vertical="center"/>
    </xf>
    <xf numFmtId="177" fontId="23" fillId="6" borderId="56" xfId="0" applyNumberFormat="1" applyFont="1" applyFill="1" applyBorder="1" applyAlignment="1">
      <alignment horizontal="right" vertical="center"/>
    </xf>
    <xf numFmtId="179" fontId="23" fillId="6" borderId="58" xfId="0" applyNumberFormat="1" applyFont="1" applyFill="1" applyBorder="1" applyAlignment="1">
      <alignment horizontal="right" vertical="center"/>
    </xf>
    <xf numFmtId="177" fontId="23" fillId="6" borderId="58" xfId="0" applyNumberFormat="1" applyFont="1" applyFill="1" applyBorder="1" applyAlignment="1">
      <alignment horizontal="right" vertical="center"/>
    </xf>
    <xf numFmtId="179" fontId="23" fillId="6" borderId="59" xfId="0" applyNumberFormat="1" applyFont="1" applyFill="1" applyBorder="1" applyAlignment="1">
      <alignment horizontal="right" vertical="center"/>
    </xf>
    <xf numFmtId="180" fontId="23" fillId="6" borderId="58" xfId="0" applyNumberFormat="1" applyFont="1" applyFill="1" applyBorder="1" applyAlignment="1">
      <alignment horizontal="right" vertical="center"/>
    </xf>
    <xf numFmtId="180" fontId="9" fillId="6" borderId="46" xfId="0" applyNumberFormat="1" applyFont="1" applyFill="1" applyBorder="1" applyAlignment="1">
      <alignment vertical="center"/>
    </xf>
    <xf numFmtId="177" fontId="9" fillId="6" borderId="46" xfId="0" applyNumberFormat="1" applyFont="1" applyFill="1" applyBorder="1" applyAlignment="1">
      <alignment horizontal="right" vertical="center"/>
    </xf>
    <xf numFmtId="177" fontId="26" fillId="0" borderId="0" xfId="0" applyNumberFormat="1" applyFont="1" applyFill="1" applyAlignment="1"/>
    <xf numFmtId="179" fontId="9" fillId="6" borderId="45" xfId="0" applyNumberFormat="1" applyFont="1" applyFill="1" applyBorder="1" applyAlignment="1">
      <alignment horizontal="right" vertical="center"/>
    </xf>
    <xf numFmtId="177" fontId="23" fillId="0" borderId="26" xfId="0" applyNumberFormat="1" applyFont="1" applyFill="1" applyBorder="1" applyAlignment="1">
      <alignment horizontal="right" vertical="center"/>
    </xf>
    <xf numFmtId="177" fontId="28" fillId="0" borderId="0" xfId="0" applyNumberFormat="1" applyFont="1" applyFill="1"/>
    <xf numFmtId="177" fontId="3" fillId="0" borderId="0" xfId="0" applyNumberFormat="1" applyFont="1" applyFill="1" applyAlignment="1">
      <alignment horizontal="center" vertical="center"/>
    </xf>
    <xf numFmtId="177" fontId="23" fillId="0" borderId="29" xfId="0" applyNumberFormat="1" applyFont="1" applyFill="1" applyBorder="1" applyAlignment="1">
      <alignment horizontal="right" vertical="center"/>
    </xf>
    <xf numFmtId="182" fontId="14" fillId="0" borderId="0" xfId="0" applyNumberFormat="1" applyFont="1" applyFill="1" applyAlignment="1">
      <alignment horizontal="right" vertical="center"/>
    </xf>
    <xf numFmtId="179" fontId="23" fillId="0" borderId="29" xfId="0" applyNumberFormat="1" applyFont="1" applyFill="1" applyBorder="1" applyAlignment="1">
      <alignment horizontal="right" vertical="center"/>
    </xf>
    <xf numFmtId="180" fontId="23" fillId="0" borderId="29" xfId="0" applyNumberFormat="1" applyFont="1" applyFill="1" applyBorder="1" applyAlignment="1"/>
    <xf numFmtId="180" fontId="23" fillId="0" borderId="29" xfId="0" applyNumberFormat="1" applyFont="1" applyFill="1" applyBorder="1" applyAlignment="1">
      <alignment vertical="center"/>
    </xf>
    <xf numFmtId="179" fontId="23" fillId="0" borderId="30" xfId="0" applyNumberFormat="1" applyFont="1" applyFill="1" applyBorder="1" applyAlignment="1">
      <alignment horizontal="right" vertical="center"/>
    </xf>
    <xf numFmtId="179" fontId="23" fillId="0" borderId="22" xfId="0" applyNumberFormat="1" applyFont="1" applyFill="1" applyBorder="1" applyAlignment="1">
      <alignment horizontal="right" vertical="center"/>
    </xf>
    <xf numFmtId="177" fontId="23" fillId="0" borderId="22" xfId="0" applyNumberFormat="1" applyFont="1" applyFill="1" applyBorder="1" applyAlignment="1">
      <alignment horizontal="right" vertical="center"/>
    </xf>
    <xf numFmtId="179" fontId="23" fillId="0" borderId="6" xfId="0" applyNumberFormat="1" applyFont="1" applyFill="1" applyBorder="1" applyAlignment="1">
      <alignment horizontal="right" vertical="center"/>
    </xf>
    <xf numFmtId="49" fontId="18" fillId="2" borderId="28" xfId="0" applyNumberFormat="1" applyFont="1" applyFill="1" applyBorder="1" applyAlignment="1">
      <alignment horizontal="center" vertical="center"/>
    </xf>
    <xf numFmtId="49" fontId="18" fillId="2" borderId="61" xfId="0" applyNumberFormat="1" applyFont="1" applyFill="1" applyBorder="1" applyAlignment="1">
      <alignment horizontal="right" vertical="center"/>
    </xf>
    <xf numFmtId="177" fontId="9" fillId="7" borderId="23" xfId="0" applyNumberFormat="1" applyFont="1" applyFill="1" applyBorder="1" applyAlignment="1">
      <alignment horizontal="right" vertical="center"/>
    </xf>
    <xf numFmtId="180" fontId="9" fillId="7" borderId="26" xfId="0" applyNumberFormat="1" applyFont="1" applyFill="1" applyBorder="1" applyAlignment="1">
      <alignment vertical="center"/>
    </xf>
    <xf numFmtId="177" fontId="23" fillId="7" borderId="22" xfId="0" applyNumberFormat="1" applyFont="1" applyFill="1" applyBorder="1" applyAlignment="1">
      <alignment horizontal="right" vertical="center"/>
    </xf>
    <xf numFmtId="177" fontId="23" fillId="7" borderId="23" xfId="0" applyNumberFormat="1" applyFont="1" applyFill="1" applyBorder="1" applyAlignment="1">
      <alignment horizontal="right" vertical="center"/>
    </xf>
    <xf numFmtId="177" fontId="9" fillId="7" borderId="21" xfId="0" applyNumberFormat="1" applyFont="1" applyFill="1" applyBorder="1" applyAlignment="1">
      <alignment horizontal="right" vertical="center"/>
    </xf>
    <xf numFmtId="177" fontId="9" fillId="7" borderId="25" xfId="0" applyNumberFormat="1" applyFont="1" applyFill="1" applyBorder="1" applyAlignment="1">
      <alignment horizontal="right" vertical="center"/>
    </xf>
    <xf numFmtId="177" fontId="23" fillId="7" borderId="5" xfId="0" applyNumberFormat="1" applyFont="1" applyFill="1" applyBorder="1" applyAlignment="1">
      <alignment horizontal="right" vertical="center"/>
    </xf>
    <xf numFmtId="177" fontId="23" fillId="7" borderId="21" xfId="0" applyNumberFormat="1" applyFont="1" applyFill="1" applyBorder="1" applyAlignment="1">
      <alignment horizontal="right" vertical="center"/>
    </xf>
    <xf numFmtId="180" fontId="23" fillId="7" borderId="26" xfId="0" applyNumberFormat="1" applyFont="1" applyFill="1" applyBorder="1" applyAlignment="1">
      <alignment vertical="center"/>
    </xf>
    <xf numFmtId="177" fontId="23" fillId="7" borderId="25" xfId="0" applyNumberFormat="1" applyFont="1" applyFill="1" applyBorder="1" applyAlignment="1">
      <alignment horizontal="right" vertical="center"/>
    </xf>
    <xf numFmtId="177" fontId="28" fillId="0" borderId="0" xfId="0" applyNumberFormat="1" applyFont="1" applyFill="1" applyAlignment="1"/>
    <xf numFmtId="0" fontId="10" fillId="3" borderId="11"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4" xfId="0" applyFont="1" applyFill="1" applyBorder="1" applyAlignment="1">
      <alignment horizontal="center" vertical="center"/>
    </xf>
    <xf numFmtId="0" fontId="10" fillId="5" borderId="11"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5" borderId="15" xfId="0" applyFont="1" applyFill="1" applyBorder="1" applyAlignment="1">
      <alignment horizontal="center" vertical="center"/>
    </xf>
    <xf numFmtId="0" fontId="10" fillId="5" borderId="14"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3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38"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3" xfId="0" applyFont="1" applyFill="1" applyBorder="1" applyAlignment="1">
      <alignment horizontal="center" vertical="center"/>
    </xf>
    <xf numFmtId="0" fontId="17" fillId="3" borderId="10" xfId="0" applyFont="1" applyFill="1" applyBorder="1" applyAlignment="1">
      <alignment horizontal="center" vertical="center"/>
    </xf>
    <xf numFmtId="0" fontId="17" fillId="3" borderId="11" xfId="0" applyFont="1" applyFill="1" applyBorder="1" applyAlignment="1">
      <alignment horizontal="center" vertical="center"/>
    </xf>
    <xf numFmtId="0" fontId="10" fillId="3" borderId="42"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60" xfId="0" applyFont="1" applyFill="1" applyBorder="1" applyAlignment="1">
      <alignment horizontal="center" vertical="center" wrapText="1"/>
    </xf>
    <xf numFmtId="0" fontId="10" fillId="3" borderId="9" xfId="0" applyFont="1" applyFill="1" applyBorder="1" applyAlignment="1">
      <alignment horizontal="center" vertical="center" wrapText="1"/>
    </xf>
  </cellXfs>
  <cellStyles count="8">
    <cellStyle name="Calc Currency (0)" xfId="2"/>
    <cellStyle name="Header1" xfId="3"/>
    <cellStyle name="Header2" xfId="4"/>
    <cellStyle name="Normal_#18-Internet" xfId="5"/>
    <cellStyle name="桁区切り" xfId="1" builtinId="6"/>
    <cellStyle name="桁区切り 2" xfId="6"/>
    <cellStyle name="桁区切り 3" xfId="7"/>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EF8-4427-AB63-D074A466123F}"/>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EF8-4427-AB63-D074A466123F}"/>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EF8-4427-AB63-D074A466123F}"/>
            </c:ext>
          </c:extLst>
        </c:ser>
        <c:dLbls>
          <c:showLegendKey val="0"/>
          <c:showVal val="0"/>
          <c:showCatName val="0"/>
          <c:showSerName val="0"/>
          <c:showPercent val="0"/>
          <c:showBubbleSize val="0"/>
        </c:dLbls>
        <c:gapWidth val="150"/>
        <c:overlap val="100"/>
        <c:axId val="178718720"/>
        <c:axId val="373121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EF8-4427-AB63-D074A466123F}"/>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EF8-4427-AB63-D074A466123F}"/>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EF8-4427-AB63-D074A466123F}"/>
            </c:ext>
          </c:extLst>
        </c:ser>
        <c:dLbls>
          <c:showLegendKey val="0"/>
          <c:showVal val="0"/>
          <c:showCatName val="0"/>
          <c:showSerName val="0"/>
          <c:showPercent val="0"/>
          <c:showBubbleSize val="0"/>
        </c:dLbls>
        <c:marker val="1"/>
        <c:smooth val="0"/>
        <c:axId val="178718720"/>
        <c:axId val="373121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EF8-4427-AB63-D074A466123F}"/>
            </c:ext>
          </c:extLst>
        </c:ser>
        <c:dLbls>
          <c:showLegendKey val="0"/>
          <c:showVal val="0"/>
          <c:showCatName val="0"/>
          <c:showSerName val="0"/>
          <c:showPercent val="0"/>
          <c:showBubbleSize val="0"/>
        </c:dLbls>
        <c:marker val="1"/>
        <c:smooth val="0"/>
        <c:axId val="178719232"/>
        <c:axId val="37313280"/>
      </c:lineChart>
      <c:catAx>
        <c:axId val="17871872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128"/>
        <c:crossesAt val="0"/>
        <c:auto val="1"/>
        <c:lblAlgn val="ctr"/>
        <c:lblOffset val="100"/>
        <c:tickLblSkip val="1"/>
        <c:tickMarkSkip val="1"/>
        <c:noMultiLvlLbl val="0"/>
      </c:catAx>
      <c:valAx>
        <c:axId val="3731212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78718720"/>
        <c:crosses val="autoZero"/>
        <c:crossBetween val="between"/>
      </c:valAx>
      <c:catAx>
        <c:axId val="178719232"/>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7871923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２００１年度生乳需給実績（北海道）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DA0-4790-8838-5D13A60B8999}"/>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DA0-4790-8838-5D13A60B8999}"/>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DA0-4790-8838-5D13A60B8999}"/>
            </c:ext>
          </c:extLst>
        </c:ser>
        <c:dLbls>
          <c:showLegendKey val="0"/>
          <c:showVal val="0"/>
          <c:showCatName val="0"/>
          <c:showSerName val="0"/>
          <c:showPercent val="0"/>
          <c:showBubbleSize val="0"/>
        </c:dLbls>
        <c:gapWidth val="150"/>
        <c:overlap val="100"/>
        <c:axId val="182273024"/>
        <c:axId val="26215276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DA0-4790-8838-5D13A60B8999}"/>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DA0-4790-8838-5D13A60B8999}"/>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DA0-4790-8838-5D13A60B8999}"/>
            </c:ext>
          </c:extLst>
        </c:ser>
        <c:dLbls>
          <c:showLegendKey val="0"/>
          <c:showVal val="0"/>
          <c:showCatName val="0"/>
          <c:showSerName val="0"/>
          <c:showPercent val="0"/>
          <c:showBubbleSize val="0"/>
        </c:dLbls>
        <c:marker val="1"/>
        <c:smooth val="0"/>
        <c:axId val="182273024"/>
        <c:axId val="26215276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DA0-4790-8838-5D13A60B8999}"/>
            </c:ext>
          </c:extLst>
        </c:ser>
        <c:dLbls>
          <c:showLegendKey val="0"/>
          <c:showVal val="0"/>
          <c:showCatName val="0"/>
          <c:showSerName val="0"/>
          <c:showPercent val="0"/>
          <c:showBubbleSize val="0"/>
        </c:dLbls>
        <c:marker val="1"/>
        <c:smooth val="0"/>
        <c:axId val="182273536"/>
        <c:axId val="262153344"/>
      </c:lineChart>
      <c:catAx>
        <c:axId val="18227302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2152768"/>
        <c:crossesAt val="-1000"/>
        <c:auto val="1"/>
        <c:lblAlgn val="ctr"/>
        <c:lblOffset val="100"/>
        <c:tickLblSkip val="1"/>
        <c:tickMarkSkip val="1"/>
        <c:noMultiLvlLbl val="0"/>
      </c:catAx>
      <c:valAx>
        <c:axId val="26215276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273024"/>
        <c:crosses val="autoZero"/>
        <c:crossBetween val="between"/>
      </c:valAx>
      <c:catAx>
        <c:axId val="182273536"/>
        <c:scaling>
          <c:orientation val="minMax"/>
        </c:scaling>
        <c:delete val="1"/>
        <c:axPos val="b"/>
        <c:majorTickMark val="out"/>
        <c:minorTickMark val="none"/>
        <c:tickLblPos val="nextTo"/>
        <c:crossAx val="262153344"/>
        <c:crosses val="autoZero"/>
        <c:auto val="1"/>
        <c:lblAlgn val="ctr"/>
        <c:lblOffset val="100"/>
        <c:noMultiLvlLbl val="0"/>
      </c:catAx>
      <c:valAx>
        <c:axId val="26215334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27353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２００１年度飲用牛乳需給実績(北海道）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734-45C5-BC79-6C5F7745F4F5}"/>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734-45C5-BC79-6C5F7745F4F5}"/>
            </c:ext>
          </c:extLst>
        </c:ser>
        <c:dLbls>
          <c:showLegendKey val="0"/>
          <c:showVal val="0"/>
          <c:showCatName val="0"/>
          <c:showSerName val="0"/>
          <c:showPercent val="0"/>
          <c:showBubbleSize val="0"/>
        </c:dLbls>
        <c:gapWidth val="150"/>
        <c:overlap val="100"/>
        <c:axId val="182275584"/>
        <c:axId val="26215507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2734-45C5-BC79-6C5F7745F4F5}"/>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734-45C5-BC79-6C5F7745F4F5}"/>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734-45C5-BC79-6C5F7745F4F5}"/>
            </c:ext>
          </c:extLst>
        </c:ser>
        <c:dLbls>
          <c:showLegendKey val="0"/>
          <c:showVal val="0"/>
          <c:showCatName val="0"/>
          <c:showSerName val="0"/>
          <c:showPercent val="0"/>
          <c:showBubbleSize val="0"/>
        </c:dLbls>
        <c:marker val="1"/>
        <c:smooth val="0"/>
        <c:axId val="182275584"/>
        <c:axId val="26215507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734-45C5-BC79-6C5F7745F4F5}"/>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734-45C5-BC79-6C5F7745F4F5}"/>
            </c:ext>
          </c:extLst>
        </c:ser>
        <c:dLbls>
          <c:showLegendKey val="0"/>
          <c:showVal val="0"/>
          <c:showCatName val="0"/>
          <c:showSerName val="0"/>
          <c:showPercent val="0"/>
          <c:showBubbleSize val="0"/>
        </c:dLbls>
        <c:marker val="1"/>
        <c:smooth val="0"/>
        <c:axId val="184188928"/>
        <c:axId val="262155648"/>
      </c:lineChart>
      <c:catAx>
        <c:axId val="18227558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155072"/>
        <c:crosses val="autoZero"/>
        <c:auto val="1"/>
        <c:lblAlgn val="ctr"/>
        <c:lblOffset val="100"/>
        <c:tickLblSkip val="1"/>
        <c:tickMarkSkip val="1"/>
        <c:noMultiLvlLbl val="0"/>
      </c:catAx>
      <c:valAx>
        <c:axId val="26215507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2275584"/>
        <c:crosses val="autoZero"/>
        <c:crossBetween val="between"/>
        <c:majorUnit val="5000"/>
        <c:minorUnit val="1000"/>
      </c:valAx>
      <c:catAx>
        <c:axId val="184188928"/>
        <c:scaling>
          <c:orientation val="minMax"/>
        </c:scaling>
        <c:delete val="1"/>
        <c:axPos val="b"/>
        <c:majorTickMark val="out"/>
        <c:minorTickMark val="none"/>
        <c:tickLblPos val="nextTo"/>
        <c:crossAx val="262155648"/>
        <c:crossesAt val="80"/>
        <c:auto val="1"/>
        <c:lblAlgn val="ctr"/>
        <c:lblOffset val="100"/>
        <c:noMultiLvlLbl val="0"/>
      </c:catAx>
      <c:valAx>
        <c:axId val="26215564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18892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２００１年度還元試算量と生乳仕向け率（北海道）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03B-47D9-B832-E66CCAC977BC}"/>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03B-47D9-B832-E66CCAC977BC}"/>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03B-47D9-B832-E66CCAC977BC}"/>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C03B-47D9-B832-E66CCAC977BC}"/>
            </c:ext>
          </c:extLst>
        </c:ser>
        <c:dLbls>
          <c:showLegendKey val="0"/>
          <c:showVal val="0"/>
          <c:showCatName val="0"/>
          <c:showSerName val="0"/>
          <c:showPercent val="0"/>
          <c:showBubbleSize val="0"/>
        </c:dLbls>
        <c:gapWidth val="150"/>
        <c:overlap val="100"/>
        <c:axId val="184191488"/>
        <c:axId val="26215852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03B-47D9-B832-E66CCAC977BC}"/>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03B-47D9-B832-E66CCAC977BC}"/>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03B-47D9-B832-E66CCAC977BC}"/>
            </c:ext>
          </c:extLst>
        </c:ser>
        <c:dLbls>
          <c:showLegendKey val="0"/>
          <c:showVal val="0"/>
          <c:showCatName val="0"/>
          <c:showSerName val="0"/>
          <c:showPercent val="0"/>
          <c:showBubbleSize val="0"/>
        </c:dLbls>
        <c:marker val="1"/>
        <c:smooth val="0"/>
        <c:axId val="184191488"/>
        <c:axId val="26215852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C03B-47D9-B832-E66CCAC977BC}"/>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C03B-47D9-B832-E66CCAC977BC}"/>
            </c:ext>
          </c:extLst>
        </c:ser>
        <c:dLbls>
          <c:showLegendKey val="0"/>
          <c:showVal val="0"/>
          <c:showCatName val="0"/>
          <c:showSerName val="0"/>
          <c:showPercent val="0"/>
          <c:showBubbleSize val="0"/>
        </c:dLbls>
        <c:marker val="1"/>
        <c:smooth val="0"/>
        <c:axId val="184192000"/>
        <c:axId val="262159104"/>
      </c:lineChart>
      <c:catAx>
        <c:axId val="18419148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158528"/>
        <c:crosses val="autoZero"/>
        <c:auto val="1"/>
        <c:lblAlgn val="ctr"/>
        <c:lblOffset val="100"/>
        <c:tickLblSkip val="1"/>
        <c:tickMarkSkip val="1"/>
        <c:noMultiLvlLbl val="0"/>
      </c:catAx>
      <c:valAx>
        <c:axId val="26215852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191488"/>
        <c:crosses val="autoZero"/>
        <c:crossBetween val="between"/>
        <c:majorUnit val="2000"/>
      </c:valAx>
      <c:catAx>
        <c:axId val="184192000"/>
        <c:scaling>
          <c:orientation val="minMax"/>
        </c:scaling>
        <c:delete val="1"/>
        <c:axPos val="b"/>
        <c:majorTickMark val="out"/>
        <c:minorTickMark val="none"/>
        <c:tickLblPos val="nextTo"/>
        <c:crossAx val="262159104"/>
        <c:crosses val="autoZero"/>
        <c:auto val="1"/>
        <c:lblAlgn val="ctr"/>
        <c:lblOffset val="100"/>
        <c:noMultiLvlLbl val="0"/>
      </c:catAx>
      <c:valAx>
        <c:axId val="26215910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19200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12D-438C-B1FE-D1E28356342B}"/>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12D-438C-B1FE-D1E28356342B}"/>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12D-438C-B1FE-D1E28356342B}"/>
            </c:ext>
          </c:extLst>
        </c:ser>
        <c:dLbls>
          <c:showLegendKey val="0"/>
          <c:showVal val="0"/>
          <c:showCatName val="0"/>
          <c:showSerName val="0"/>
          <c:showPercent val="0"/>
          <c:showBubbleSize val="0"/>
        </c:dLbls>
        <c:gapWidth val="150"/>
        <c:overlap val="100"/>
        <c:axId val="186214400"/>
        <c:axId val="32768876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12D-438C-B1FE-D1E28356342B}"/>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12D-438C-B1FE-D1E28356342B}"/>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12D-438C-B1FE-D1E28356342B}"/>
            </c:ext>
          </c:extLst>
        </c:ser>
        <c:dLbls>
          <c:showLegendKey val="0"/>
          <c:showVal val="0"/>
          <c:showCatName val="0"/>
          <c:showSerName val="0"/>
          <c:showPercent val="0"/>
          <c:showBubbleSize val="0"/>
        </c:dLbls>
        <c:marker val="1"/>
        <c:smooth val="0"/>
        <c:axId val="186214400"/>
        <c:axId val="32768876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12D-438C-B1FE-D1E28356342B}"/>
            </c:ext>
          </c:extLst>
        </c:ser>
        <c:dLbls>
          <c:showLegendKey val="0"/>
          <c:showVal val="0"/>
          <c:showCatName val="0"/>
          <c:showSerName val="0"/>
          <c:showPercent val="0"/>
          <c:showBubbleSize val="0"/>
        </c:dLbls>
        <c:marker val="1"/>
        <c:smooth val="0"/>
        <c:axId val="186214912"/>
        <c:axId val="327689344"/>
      </c:lineChart>
      <c:catAx>
        <c:axId val="18621440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7688768"/>
        <c:crossesAt val="0"/>
        <c:auto val="1"/>
        <c:lblAlgn val="ctr"/>
        <c:lblOffset val="100"/>
        <c:tickLblSkip val="1"/>
        <c:tickMarkSkip val="1"/>
        <c:noMultiLvlLbl val="0"/>
      </c:catAx>
      <c:valAx>
        <c:axId val="32768876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6214400"/>
        <c:crosses val="autoZero"/>
        <c:crossBetween val="between"/>
      </c:valAx>
      <c:catAx>
        <c:axId val="186214912"/>
        <c:scaling>
          <c:orientation val="minMax"/>
        </c:scaling>
        <c:delete val="1"/>
        <c:axPos val="b"/>
        <c:majorTickMark val="out"/>
        <c:minorTickMark val="none"/>
        <c:tickLblPos val="nextTo"/>
        <c:crossAx val="327689344"/>
        <c:crosses val="autoZero"/>
        <c:auto val="1"/>
        <c:lblAlgn val="ctr"/>
        <c:lblOffset val="100"/>
        <c:noMultiLvlLbl val="0"/>
      </c:catAx>
      <c:valAx>
        <c:axId val="32768934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621491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112-4DD4-8ABE-0B145851D082}"/>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112-4DD4-8ABE-0B145851D082}"/>
            </c:ext>
          </c:extLst>
        </c:ser>
        <c:dLbls>
          <c:showLegendKey val="0"/>
          <c:showVal val="0"/>
          <c:showCatName val="0"/>
          <c:showSerName val="0"/>
          <c:showPercent val="0"/>
          <c:showBubbleSize val="0"/>
        </c:dLbls>
        <c:gapWidth val="150"/>
        <c:overlap val="100"/>
        <c:axId val="186241536"/>
        <c:axId val="36901798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9112-4DD4-8ABE-0B145851D082}"/>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112-4DD4-8ABE-0B145851D082}"/>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112-4DD4-8ABE-0B145851D082}"/>
            </c:ext>
          </c:extLst>
        </c:ser>
        <c:dLbls>
          <c:showLegendKey val="0"/>
          <c:showVal val="0"/>
          <c:showCatName val="0"/>
          <c:showSerName val="0"/>
          <c:showPercent val="0"/>
          <c:showBubbleSize val="0"/>
        </c:dLbls>
        <c:marker val="1"/>
        <c:smooth val="0"/>
        <c:axId val="186241536"/>
        <c:axId val="36901798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112-4DD4-8ABE-0B145851D082}"/>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112-4DD4-8ABE-0B145851D082}"/>
            </c:ext>
          </c:extLst>
        </c:ser>
        <c:dLbls>
          <c:showLegendKey val="0"/>
          <c:showVal val="0"/>
          <c:showCatName val="0"/>
          <c:showSerName val="0"/>
          <c:showPercent val="0"/>
          <c:showBubbleSize val="0"/>
        </c:dLbls>
        <c:marker val="1"/>
        <c:smooth val="0"/>
        <c:axId val="186242048"/>
        <c:axId val="369019712"/>
      </c:lineChart>
      <c:catAx>
        <c:axId val="18624153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017984"/>
        <c:crosses val="autoZero"/>
        <c:auto val="1"/>
        <c:lblAlgn val="ctr"/>
        <c:lblOffset val="100"/>
        <c:tickLblSkip val="1"/>
        <c:tickMarkSkip val="1"/>
        <c:noMultiLvlLbl val="0"/>
      </c:catAx>
      <c:valAx>
        <c:axId val="369017984"/>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6241536"/>
        <c:crosses val="autoZero"/>
        <c:crossBetween val="between"/>
        <c:majorUnit val="100"/>
        <c:minorUnit val="100"/>
      </c:valAx>
      <c:catAx>
        <c:axId val="186242048"/>
        <c:scaling>
          <c:orientation val="minMax"/>
        </c:scaling>
        <c:delete val="1"/>
        <c:axPos val="b"/>
        <c:majorTickMark val="out"/>
        <c:minorTickMark val="none"/>
        <c:tickLblPos val="nextTo"/>
        <c:crossAx val="369019712"/>
        <c:crossesAt val="80"/>
        <c:auto val="1"/>
        <c:lblAlgn val="ctr"/>
        <c:lblOffset val="100"/>
        <c:noMultiLvlLbl val="0"/>
      </c:catAx>
      <c:valAx>
        <c:axId val="369019712"/>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6242048"/>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346-4B8B-9BB0-01C907397E73}"/>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346-4B8B-9BB0-01C907397E73}"/>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346-4B8B-9BB0-01C907397E73}"/>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1346-4B8B-9BB0-01C907397E73}"/>
            </c:ext>
          </c:extLst>
        </c:ser>
        <c:dLbls>
          <c:showLegendKey val="0"/>
          <c:showVal val="0"/>
          <c:showCatName val="0"/>
          <c:showSerName val="0"/>
          <c:showPercent val="0"/>
          <c:showBubbleSize val="0"/>
        </c:dLbls>
        <c:gapWidth val="150"/>
        <c:overlap val="100"/>
        <c:axId val="186244096"/>
        <c:axId val="36923916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346-4B8B-9BB0-01C907397E73}"/>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346-4B8B-9BB0-01C907397E73}"/>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346-4B8B-9BB0-01C907397E73}"/>
            </c:ext>
          </c:extLst>
        </c:ser>
        <c:dLbls>
          <c:showLegendKey val="0"/>
          <c:showVal val="0"/>
          <c:showCatName val="0"/>
          <c:showSerName val="0"/>
          <c:showPercent val="0"/>
          <c:showBubbleSize val="0"/>
        </c:dLbls>
        <c:marker val="1"/>
        <c:smooth val="0"/>
        <c:axId val="186244096"/>
        <c:axId val="36923916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1346-4B8B-9BB0-01C907397E73}"/>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1346-4B8B-9BB0-01C907397E73}"/>
            </c:ext>
          </c:extLst>
        </c:ser>
        <c:dLbls>
          <c:showLegendKey val="0"/>
          <c:showVal val="0"/>
          <c:showCatName val="0"/>
          <c:showSerName val="0"/>
          <c:showPercent val="0"/>
          <c:showBubbleSize val="0"/>
        </c:dLbls>
        <c:marker val="1"/>
        <c:smooth val="0"/>
        <c:axId val="186244608"/>
        <c:axId val="369239744"/>
      </c:lineChart>
      <c:catAx>
        <c:axId val="18624409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239168"/>
        <c:crossesAt val="0"/>
        <c:auto val="1"/>
        <c:lblAlgn val="ctr"/>
        <c:lblOffset val="100"/>
        <c:tickLblSkip val="1"/>
        <c:tickMarkSkip val="1"/>
        <c:noMultiLvlLbl val="0"/>
      </c:catAx>
      <c:valAx>
        <c:axId val="369239168"/>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6244096"/>
        <c:crosses val="autoZero"/>
        <c:crossBetween val="between"/>
        <c:majorUnit val="50"/>
        <c:minorUnit val="50"/>
      </c:valAx>
      <c:catAx>
        <c:axId val="186244608"/>
        <c:scaling>
          <c:orientation val="minMax"/>
        </c:scaling>
        <c:delete val="1"/>
        <c:axPos val="b"/>
        <c:majorTickMark val="out"/>
        <c:minorTickMark val="none"/>
        <c:tickLblPos val="nextTo"/>
        <c:crossAx val="369239744"/>
        <c:crosses val="autoZero"/>
        <c:auto val="1"/>
        <c:lblAlgn val="ctr"/>
        <c:lblOffset val="100"/>
        <c:noMultiLvlLbl val="0"/>
      </c:catAx>
      <c:valAx>
        <c:axId val="369239744"/>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6244608"/>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16C-4F8E-AD92-FD215388AABC}"/>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16C-4F8E-AD92-FD215388AABC}"/>
            </c:ext>
          </c:extLst>
        </c:ser>
        <c:dLbls>
          <c:showLegendKey val="0"/>
          <c:showVal val="0"/>
          <c:showCatName val="0"/>
          <c:showSerName val="0"/>
          <c:showPercent val="0"/>
          <c:showBubbleSize val="0"/>
        </c:dLbls>
        <c:gapWidth val="150"/>
        <c:overlap val="100"/>
        <c:axId val="180321792"/>
        <c:axId val="1386290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16C-4F8E-AD92-FD215388AABC}"/>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16C-4F8E-AD92-FD215388AABC}"/>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16C-4F8E-AD92-FD215388AABC}"/>
            </c:ext>
          </c:extLst>
        </c:ser>
        <c:dLbls>
          <c:showLegendKey val="0"/>
          <c:showVal val="0"/>
          <c:showCatName val="0"/>
          <c:showSerName val="0"/>
          <c:showPercent val="0"/>
          <c:showBubbleSize val="0"/>
        </c:dLbls>
        <c:marker val="1"/>
        <c:smooth val="0"/>
        <c:axId val="180321792"/>
        <c:axId val="1386290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16C-4F8E-AD92-FD215388AABC}"/>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16C-4F8E-AD92-FD215388AABC}"/>
            </c:ext>
          </c:extLst>
        </c:ser>
        <c:dLbls>
          <c:showLegendKey val="0"/>
          <c:showVal val="0"/>
          <c:showCatName val="0"/>
          <c:showSerName val="0"/>
          <c:showPercent val="0"/>
          <c:showBubbleSize val="0"/>
        </c:dLbls>
        <c:marker val="1"/>
        <c:smooth val="0"/>
        <c:axId val="180950528"/>
        <c:axId val="138630208"/>
      </c:lineChart>
      <c:catAx>
        <c:axId val="18032179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29056"/>
        <c:crosses val="autoZero"/>
        <c:auto val="1"/>
        <c:lblAlgn val="ctr"/>
        <c:lblOffset val="100"/>
        <c:tickLblSkip val="1"/>
        <c:tickMarkSkip val="1"/>
        <c:noMultiLvlLbl val="0"/>
      </c:catAx>
      <c:valAx>
        <c:axId val="138629056"/>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21792"/>
        <c:crosses val="autoZero"/>
        <c:crossBetween val="between"/>
        <c:majorUnit val="100"/>
        <c:minorUnit val="100"/>
      </c:valAx>
      <c:catAx>
        <c:axId val="180950528"/>
        <c:scaling>
          <c:orientation val="minMax"/>
        </c:scaling>
        <c:delete val="1"/>
        <c:axPos val="b"/>
        <c:majorTickMark val="out"/>
        <c:minorTickMark val="none"/>
        <c:tickLblPos val="nextTo"/>
        <c:crossAx val="138630208"/>
        <c:crossesAt val="80"/>
        <c:auto val="1"/>
        <c:lblAlgn val="ctr"/>
        <c:lblOffset val="100"/>
        <c:noMultiLvlLbl val="0"/>
      </c:catAx>
      <c:valAx>
        <c:axId val="13863020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950528"/>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2A4-4372-AC5E-6E942C3675D4}"/>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2A4-4372-AC5E-6E942C3675D4}"/>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2A4-4372-AC5E-6E942C3675D4}"/>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A2A4-4372-AC5E-6E942C3675D4}"/>
            </c:ext>
          </c:extLst>
        </c:ser>
        <c:dLbls>
          <c:showLegendKey val="0"/>
          <c:showVal val="0"/>
          <c:showCatName val="0"/>
          <c:showSerName val="0"/>
          <c:showPercent val="0"/>
          <c:showBubbleSize val="0"/>
        </c:dLbls>
        <c:gapWidth val="150"/>
        <c:overlap val="100"/>
        <c:axId val="180952576"/>
        <c:axId val="1386319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2A4-4372-AC5E-6E942C3675D4}"/>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2A4-4372-AC5E-6E942C3675D4}"/>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2A4-4372-AC5E-6E942C3675D4}"/>
            </c:ext>
          </c:extLst>
        </c:ser>
        <c:dLbls>
          <c:showLegendKey val="0"/>
          <c:showVal val="0"/>
          <c:showCatName val="0"/>
          <c:showSerName val="0"/>
          <c:showPercent val="0"/>
          <c:showBubbleSize val="0"/>
        </c:dLbls>
        <c:marker val="1"/>
        <c:smooth val="0"/>
        <c:axId val="180952576"/>
        <c:axId val="1386319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A2A4-4372-AC5E-6E942C3675D4}"/>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A2A4-4372-AC5E-6E942C3675D4}"/>
            </c:ext>
          </c:extLst>
        </c:ser>
        <c:dLbls>
          <c:showLegendKey val="0"/>
          <c:showVal val="0"/>
          <c:showCatName val="0"/>
          <c:showSerName val="0"/>
          <c:showPercent val="0"/>
          <c:showBubbleSize val="0"/>
        </c:dLbls>
        <c:marker val="1"/>
        <c:smooth val="0"/>
        <c:axId val="181470208"/>
        <c:axId val="138632512"/>
      </c:lineChart>
      <c:catAx>
        <c:axId val="18095257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31936"/>
        <c:crossesAt val="0"/>
        <c:auto val="1"/>
        <c:lblAlgn val="ctr"/>
        <c:lblOffset val="100"/>
        <c:tickLblSkip val="1"/>
        <c:tickMarkSkip val="1"/>
        <c:noMultiLvlLbl val="0"/>
      </c:catAx>
      <c:valAx>
        <c:axId val="13863193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952576"/>
        <c:crosses val="autoZero"/>
        <c:crossBetween val="between"/>
        <c:majorUnit val="50"/>
        <c:minorUnit val="50"/>
      </c:valAx>
      <c:catAx>
        <c:axId val="181470208"/>
        <c:scaling>
          <c:orientation val="minMax"/>
        </c:scaling>
        <c:delete val="1"/>
        <c:axPos val="b"/>
        <c:majorTickMark val="out"/>
        <c:minorTickMark val="none"/>
        <c:tickLblPos val="nextTo"/>
        <c:crossAx val="138632512"/>
        <c:crosses val="autoZero"/>
        <c:auto val="1"/>
        <c:lblAlgn val="ctr"/>
        <c:lblOffset val="100"/>
        <c:noMultiLvlLbl val="0"/>
      </c:catAx>
      <c:valAx>
        <c:axId val="13863251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470208"/>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299-4B39-8B4E-09292C7B392A}"/>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299-4B39-8B4E-09292C7B392A}"/>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299-4B39-8B4E-09292C7B392A}"/>
            </c:ext>
          </c:extLst>
        </c:ser>
        <c:dLbls>
          <c:showLegendKey val="0"/>
          <c:showVal val="0"/>
          <c:showCatName val="0"/>
          <c:showSerName val="0"/>
          <c:showPercent val="0"/>
          <c:showBubbleSize val="0"/>
        </c:dLbls>
        <c:gapWidth val="150"/>
        <c:overlap val="100"/>
        <c:axId val="181547520"/>
        <c:axId val="2181236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299-4B39-8B4E-09292C7B392A}"/>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299-4B39-8B4E-09292C7B392A}"/>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299-4B39-8B4E-09292C7B392A}"/>
            </c:ext>
          </c:extLst>
        </c:ser>
        <c:dLbls>
          <c:showLegendKey val="0"/>
          <c:showVal val="0"/>
          <c:showCatName val="0"/>
          <c:showSerName val="0"/>
          <c:showPercent val="0"/>
          <c:showBubbleSize val="0"/>
        </c:dLbls>
        <c:marker val="1"/>
        <c:smooth val="0"/>
        <c:axId val="181547520"/>
        <c:axId val="2181236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299-4B39-8B4E-09292C7B392A}"/>
            </c:ext>
          </c:extLst>
        </c:ser>
        <c:dLbls>
          <c:showLegendKey val="0"/>
          <c:showVal val="0"/>
          <c:showCatName val="0"/>
          <c:showSerName val="0"/>
          <c:showPercent val="0"/>
          <c:showBubbleSize val="0"/>
        </c:dLbls>
        <c:marker val="1"/>
        <c:smooth val="0"/>
        <c:axId val="181548032"/>
        <c:axId val="218124224"/>
      </c:lineChart>
      <c:catAx>
        <c:axId val="18154752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3648"/>
        <c:crossesAt val="-1000"/>
        <c:auto val="1"/>
        <c:lblAlgn val="ctr"/>
        <c:lblOffset val="100"/>
        <c:tickLblSkip val="1"/>
        <c:tickMarkSkip val="1"/>
        <c:noMultiLvlLbl val="0"/>
      </c:catAx>
      <c:valAx>
        <c:axId val="2181236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7520"/>
        <c:crosses val="autoZero"/>
        <c:crossBetween val="between"/>
      </c:valAx>
      <c:catAx>
        <c:axId val="181548032"/>
        <c:scaling>
          <c:orientation val="minMax"/>
        </c:scaling>
        <c:delete val="1"/>
        <c:axPos val="b"/>
        <c:majorTickMark val="out"/>
        <c:minorTickMark val="none"/>
        <c:tickLblPos val="nextTo"/>
        <c:crossAx val="218124224"/>
        <c:crosses val="autoZero"/>
        <c:auto val="1"/>
        <c:lblAlgn val="ctr"/>
        <c:lblOffset val="100"/>
        <c:noMultiLvlLbl val="0"/>
      </c:catAx>
      <c:valAx>
        <c:axId val="218124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8032"/>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AEA-4300-8942-DD1B92EE4E85}"/>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AEA-4300-8942-DD1B92EE4E85}"/>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AEA-4300-8942-DD1B92EE4E85}"/>
            </c:ext>
          </c:extLst>
        </c:ser>
        <c:dLbls>
          <c:showLegendKey val="0"/>
          <c:showVal val="0"/>
          <c:showCatName val="0"/>
          <c:showSerName val="0"/>
          <c:showPercent val="0"/>
          <c:showBubbleSize val="0"/>
        </c:dLbls>
        <c:gapWidth val="150"/>
        <c:overlap val="100"/>
        <c:axId val="181934080"/>
        <c:axId val="2181259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AEA-4300-8942-DD1B92EE4E85}"/>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AEA-4300-8942-DD1B92EE4E85}"/>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AEA-4300-8942-DD1B92EE4E85}"/>
            </c:ext>
          </c:extLst>
        </c:ser>
        <c:dLbls>
          <c:showLegendKey val="0"/>
          <c:showVal val="0"/>
          <c:showCatName val="0"/>
          <c:showSerName val="0"/>
          <c:showPercent val="0"/>
          <c:showBubbleSize val="0"/>
        </c:dLbls>
        <c:marker val="1"/>
        <c:smooth val="0"/>
        <c:axId val="181934080"/>
        <c:axId val="2181259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AEA-4300-8942-DD1B92EE4E85}"/>
            </c:ext>
          </c:extLst>
        </c:ser>
        <c:dLbls>
          <c:showLegendKey val="0"/>
          <c:showVal val="0"/>
          <c:showCatName val="0"/>
          <c:showSerName val="0"/>
          <c:showPercent val="0"/>
          <c:showBubbleSize val="0"/>
        </c:dLbls>
        <c:marker val="1"/>
        <c:smooth val="0"/>
        <c:axId val="181934592"/>
        <c:axId val="218126528"/>
      </c:lineChart>
      <c:catAx>
        <c:axId val="18193408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5952"/>
        <c:crossesAt val="-1000"/>
        <c:auto val="1"/>
        <c:lblAlgn val="ctr"/>
        <c:lblOffset val="100"/>
        <c:tickLblSkip val="1"/>
        <c:tickMarkSkip val="1"/>
        <c:noMultiLvlLbl val="0"/>
      </c:catAx>
      <c:valAx>
        <c:axId val="2181259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4080"/>
        <c:crosses val="autoZero"/>
        <c:crossBetween val="between"/>
      </c:valAx>
      <c:catAx>
        <c:axId val="181934592"/>
        <c:scaling>
          <c:orientation val="minMax"/>
        </c:scaling>
        <c:delete val="1"/>
        <c:axPos val="b"/>
        <c:majorTickMark val="out"/>
        <c:minorTickMark val="none"/>
        <c:tickLblPos val="nextTo"/>
        <c:crossAx val="218126528"/>
        <c:crosses val="autoZero"/>
        <c:auto val="1"/>
        <c:lblAlgn val="ctr"/>
        <c:lblOffset val="100"/>
        <c:noMultiLvlLbl val="0"/>
      </c:catAx>
      <c:valAx>
        <c:axId val="2181265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459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2FA-4863-9EBC-26C7A36147A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2FA-4863-9EBC-26C7A36147A8}"/>
            </c:ext>
          </c:extLst>
        </c:ser>
        <c:dLbls>
          <c:showLegendKey val="0"/>
          <c:showVal val="0"/>
          <c:showCatName val="0"/>
          <c:showSerName val="0"/>
          <c:showPercent val="0"/>
          <c:showBubbleSize val="0"/>
        </c:dLbls>
        <c:gapWidth val="150"/>
        <c:overlap val="100"/>
        <c:axId val="181968384"/>
        <c:axId val="2366264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82FA-4863-9EBC-26C7A36147A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2FA-4863-9EBC-26C7A36147A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2FA-4863-9EBC-26C7A36147A8}"/>
            </c:ext>
          </c:extLst>
        </c:ser>
        <c:dLbls>
          <c:showLegendKey val="0"/>
          <c:showVal val="0"/>
          <c:showCatName val="0"/>
          <c:showSerName val="0"/>
          <c:showPercent val="0"/>
          <c:showBubbleSize val="0"/>
        </c:dLbls>
        <c:marker val="1"/>
        <c:smooth val="0"/>
        <c:axId val="181968384"/>
        <c:axId val="2366264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2FA-4863-9EBC-26C7A36147A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2FA-4863-9EBC-26C7A36147A8}"/>
            </c:ext>
          </c:extLst>
        </c:ser>
        <c:dLbls>
          <c:showLegendKey val="0"/>
          <c:showVal val="0"/>
          <c:showCatName val="0"/>
          <c:showSerName val="0"/>
          <c:showPercent val="0"/>
          <c:showBubbleSize val="0"/>
        </c:dLbls>
        <c:marker val="1"/>
        <c:smooth val="0"/>
        <c:axId val="182307328"/>
        <c:axId val="236627072"/>
      </c:lineChart>
      <c:catAx>
        <c:axId val="18196838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6496"/>
        <c:crosses val="autoZero"/>
        <c:auto val="1"/>
        <c:lblAlgn val="ctr"/>
        <c:lblOffset val="100"/>
        <c:tickLblSkip val="1"/>
        <c:tickMarkSkip val="1"/>
        <c:noMultiLvlLbl val="0"/>
      </c:catAx>
      <c:valAx>
        <c:axId val="2366264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68384"/>
        <c:crosses val="autoZero"/>
        <c:crossBetween val="between"/>
        <c:majorUnit val="5000"/>
        <c:minorUnit val="1000"/>
      </c:valAx>
      <c:catAx>
        <c:axId val="182307328"/>
        <c:scaling>
          <c:orientation val="minMax"/>
        </c:scaling>
        <c:delete val="1"/>
        <c:axPos val="b"/>
        <c:majorTickMark val="out"/>
        <c:minorTickMark val="none"/>
        <c:tickLblPos val="nextTo"/>
        <c:crossAx val="236627072"/>
        <c:crossesAt val="80"/>
        <c:auto val="1"/>
        <c:lblAlgn val="ctr"/>
        <c:lblOffset val="100"/>
        <c:noMultiLvlLbl val="0"/>
      </c:catAx>
      <c:valAx>
        <c:axId val="23662707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230732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BFD-4988-9AA9-6F5EE6C7FAD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BFD-4988-9AA9-6F5EE6C7FAD8}"/>
            </c:ext>
          </c:extLst>
        </c:ser>
        <c:dLbls>
          <c:showLegendKey val="0"/>
          <c:showVal val="0"/>
          <c:showCatName val="0"/>
          <c:showSerName val="0"/>
          <c:showPercent val="0"/>
          <c:showBubbleSize val="0"/>
        </c:dLbls>
        <c:gapWidth val="150"/>
        <c:overlap val="100"/>
        <c:axId val="183310848"/>
        <c:axId val="2366293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2BFD-4988-9AA9-6F5EE6C7FAD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BFD-4988-9AA9-6F5EE6C7FAD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BFD-4988-9AA9-6F5EE6C7FAD8}"/>
            </c:ext>
          </c:extLst>
        </c:ser>
        <c:dLbls>
          <c:showLegendKey val="0"/>
          <c:showVal val="0"/>
          <c:showCatName val="0"/>
          <c:showSerName val="0"/>
          <c:showPercent val="0"/>
          <c:showBubbleSize val="0"/>
        </c:dLbls>
        <c:marker val="1"/>
        <c:smooth val="0"/>
        <c:axId val="183310848"/>
        <c:axId val="2366293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BFD-4988-9AA9-6F5EE6C7FAD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BFD-4988-9AA9-6F5EE6C7FAD8}"/>
            </c:ext>
          </c:extLst>
        </c:ser>
        <c:dLbls>
          <c:showLegendKey val="0"/>
          <c:showVal val="0"/>
          <c:showCatName val="0"/>
          <c:showSerName val="0"/>
          <c:showPercent val="0"/>
          <c:showBubbleSize val="0"/>
        </c:dLbls>
        <c:marker val="1"/>
        <c:smooth val="0"/>
        <c:axId val="181967872"/>
        <c:axId val="236629952"/>
      </c:lineChart>
      <c:catAx>
        <c:axId val="18331084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376"/>
        <c:crosses val="autoZero"/>
        <c:auto val="1"/>
        <c:lblAlgn val="ctr"/>
        <c:lblOffset val="100"/>
        <c:tickLblSkip val="1"/>
        <c:tickMarkSkip val="1"/>
        <c:noMultiLvlLbl val="0"/>
      </c:catAx>
      <c:valAx>
        <c:axId val="23662937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10848"/>
        <c:crosses val="autoZero"/>
        <c:crossBetween val="between"/>
        <c:majorUnit val="5000"/>
        <c:minorUnit val="1000"/>
      </c:valAx>
      <c:catAx>
        <c:axId val="181967872"/>
        <c:scaling>
          <c:orientation val="minMax"/>
        </c:scaling>
        <c:delete val="1"/>
        <c:axPos val="b"/>
        <c:majorTickMark val="out"/>
        <c:minorTickMark val="none"/>
        <c:tickLblPos val="nextTo"/>
        <c:crossAx val="236629952"/>
        <c:crossesAt val="80"/>
        <c:auto val="1"/>
        <c:lblAlgn val="ctr"/>
        <c:lblOffset val="100"/>
        <c:noMultiLvlLbl val="0"/>
      </c:catAx>
      <c:valAx>
        <c:axId val="23662995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6787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6D3-474E-B691-F8F0F2F67708}"/>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6D3-474E-B691-F8F0F2F67708}"/>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6D3-474E-B691-F8F0F2F67708}"/>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A6D3-474E-B691-F8F0F2F67708}"/>
            </c:ext>
          </c:extLst>
        </c:ser>
        <c:dLbls>
          <c:showLegendKey val="0"/>
          <c:showVal val="0"/>
          <c:showCatName val="0"/>
          <c:showSerName val="0"/>
          <c:showPercent val="0"/>
          <c:showBubbleSize val="0"/>
        </c:dLbls>
        <c:gapWidth val="150"/>
        <c:overlap val="100"/>
        <c:axId val="183311872"/>
        <c:axId val="2366709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6D3-474E-B691-F8F0F2F67708}"/>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6D3-474E-B691-F8F0F2F67708}"/>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6D3-474E-B691-F8F0F2F67708}"/>
            </c:ext>
          </c:extLst>
        </c:ser>
        <c:dLbls>
          <c:showLegendKey val="0"/>
          <c:showVal val="0"/>
          <c:showCatName val="0"/>
          <c:showSerName val="0"/>
          <c:showPercent val="0"/>
          <c:showBubbleSize val="0"/>
        </c:dLbls>
        <c:marker val="1"/>
        <c:smooth val="0"/>
        <c:axId val="183311872"/>
        <c:axId val="2366709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A6D3-474E-B691-F8F0F2F67708}"/>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A6D3-474E-B691-F8F0F2F67708}"/>
            </c:ext>
          </c:extLst>
        </c:ser>
        <c:dLbls>
          <c:showLegendKey val="0"/>
          <c:showVal val="0"/>
          <c:showCatName val="0"/>
          <c:showSerName val="0"/>
          <c:showPercent val="0"/>
          <c:showBubbleSize val="0"/>
        </c:dLbls>
        <c:marker val="1"/>
        <c:smooth val="0"/>
        <c:axId val="183321088"/>
        <c:axId val="236671488"/>
      </c:lineChart>
      <c:catAx>
        <c:axId val="18331187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912"/>
        <c:crosses val="autoZero"/>
        <c:auto val="1"/>
        <c:lblAlgn val="ctr"/>
        <c:lblOffset val="100"/>
        <c:tickLblSkip val="1"/>
        <c:tickMarkSkip val="1"/>
        <c:noMultiLvlLbl val="0"/>
      </c:catAx>
      <c:valAx>
        <c:axId val="2366709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11872"/>
        <c:crosses val="autoZero"/>
        <c:crossBetween val="between"/>
        <c:majorUnit val="2000"/>
      </c:valAx>
      <c:catAx>
        <c:axId val="183321088"/>
        <c:scaling>
          <c:orientation val="minMax"/>
        </c:scaling>
        <c:delete val="1"/>
        <c:axPos val="b"/>
        <c:majorTickMark val="out"/>
        <c:minorTickMark val="none"/>
        <c:tickLblPos val="nextTo"/>
        <c:crossAx val="236671488"/>
        <c:crosses val="autoZero"/>
        <c:auto val="1"/>
        <c:lblAlgn val="ctr"/>
        <c:lblOffset val="100"/>
        <c:noMultiLvlLbl val="0"/>
      </c:catAx>
      <c:valAx>
        <c:axId val="2366714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108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F1C-4C58-A9D4-FACBFF048F37}"/>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F1C-4C58-A9D4-FACBFF048F37}"/>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F1C-4C58-A9D4-FACBFF048F37}"/>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BF1C-4C58-A9D4-FACBFF048F37}"/>
            </c:ext>
          </c:extLst>
        </c:ser>
        <c:dLbls>
          <c:showLegendKey val="0"/>
          <c:showVal val="0"/>
          <c:showCatName val="0"/>
          <c:showSerName val="0"/>
          <c:showPercent val="0"/>
          <c:showBubbleSize val="0"/>
        </c:dLbls>
        <c:gapWidth val="150"/>
        <c:overlap val="100"/>
        <c:axId val="183323648"/>
        <c:axId val="2366732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F1C-4C58-A9D4-FACBFF048F37}"/>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F1C-4C58-A9D4-FACBFF048F37}"/>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F1C-4C58-A9D4-FACBFF048F37}"/>
            </c:ext>
          </c:extLst>
        </c:ser>
        <c:dLbls>
          <c:showLegendKey val="0"/>
          <c:showVal val="0"/>
          <c:showCatName val="0"/>
          <c:showSerName val="0"/>
          <c:showPercent val="0"/>
          <c:showBubbleSize val="0"/>
        </c:dLbls>
        <c:marker val="1"/>
        <c:smooth val="0"/>
        <c:axId val="183323648"/>
        <c:axId val="2366732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BF1C-4C58-A9D4-FACBFF048F37}"/>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BF1C-4C58-A9D4-FACBFF048F37}"/>
            </c:ext>
          </c:extLst>
        </c:ser>
        <c:dLbls>
          <c:showLegendKey val="0"/>
          <c:showVal val="0"/>
          <c:showCatName val="0"/>
          <c:showSerName val="0"/>
          <c:showPercent val="0"/>
          <c:showBubbleSize val="0"/>
        </c:dLbls>
        <c:marker val="1"/>
        <c:smooth val="0"/>
        <c:axId val="183324160"/>
        <c:axId val="236673792"/>
      </c:lineChart>
      <c:catAx>
        <c:axId val="18332364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3216"/>
        <c:crosses val="autoZero"/>
        <c:auto val="1"/>
        <c:lblAlgn val="ctr"/>
        <c:lblOffset val="100"/>
        <c:tickLblSkip val="1"/>
        <c:tickMarkSkip val="1"/>
        <c:noMultiLvlLbl val="0"/>
      </c:catAx>
      <c:valAx>
        <c:axId val="2366732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3648"/>
        <c:crosses val="autoZero"/>
        <c:crossBetween val="between"/>
      </c:valAx>
      <c:catAx>
        <c:axId val="183324160"/>
        <c:scaling>
          <c:orientation val="minMax"/>
        </c:scaling>
        <c:delete val="1"/>
        <c:axPos val="b"/>
        <c:majorTickMark val="out"/>
        <c:minorTickMark val="none"/>
        <c:tickLblPos val="nextTo"/>
        <c:crossAx val="236673792"/>
        <c:crosses val="autoZero"/>
        <c:auto val="1"/>
        <c:lblAlgn val="ctr"/>
        <c:lblOffset val="100"/>
        <c:noMultiLvlLbl val="0"/>
      </c:catAx>
      <c:valAx>
        <c:axId val="23667379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416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36</xdr:col>
      <xdr:colOff>0</xdr:colOff>
      <xdr:row>2</xdr:row>
      <xdr:rowOff>0</xdr:rowOff>
    </xdr:from>
    <xdr:to>
      <xdr:col>36</xdr:col>
      <xdr:colOff>76200</xdr:colOff>
      <xdr:row>3</xdr:row>
      <xdr:rowOff>57150</xdr:rowOff>
    </xdr:to>
    <xdr:sp macro="" textlink="">
      <xdr:nvSpPr>
        <xdr:cNvPr id="3" name="Text Box 23">
          <a:extLst>
            <a:ext uri="{FF2B5EF4-FFF2-40B4-BE49-F238E27FC236}">
              <a16:creationId xmlns:a16="http://schemas.microsoft.com/office/drawing/2014/main" xmlns="" id="{00000000-0008-0000-0000-000003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4" name="Text Box 2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5" name="Text Box 50">
          <a:extLst>
            <a:ext uri="{FF2B5EF4-FFF2-40B4-BE49-F238E27FC236}">
              <a16:creationId xmlns:a16="http://schemas.microsoft.com/office/drawing/2014/main" xmlns="" id="{00000000-0008-0000-0000-000005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6" name="Text Box 52">
          <a:extLst>
            <a:ext uri="{FF2B5EF4-FFF2-40B4-BE49-F238E27FC236}">
              <a16:creationId xmlns:a16="http://schemas.microsoft.com/office/drawing/2014/main" xmlns="" id="{00000000-0008-0000-0000-000006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a16="http://schemas.microsoft.com/office/drawing/2014/main" xmlns="" id="{00000000-0008-0000-00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0" name="Text Box 23">
          <a:extLst>
            <a:ext uri="{FF2B5EF4-FFF2-40B4-BE49-F238E27FC236}">
              <a16:creationId xmlns:a16="http://schemas.microsoft.com/office/drawing/2014/main" xmlns="" id="{00000000-0008-0000-0000-00000A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1" name="Text Box 2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2" name="Text Box 50">
          <a:extLst>
            <a:ext uri="{FF2B5EF4-FFF2-40B4-BE49-F238E27FC236}">
              <a16:creationId xmlns:a16="http://schemas.microsoft.com/office/drawing/2014/main" xmlns="" id="{00000000-0008-0000-0000-00000C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3" name="Text Box 52">
          <a:extLst>
            <a:ext uri="{FF2B5EF4-FFF2-40B4-BE49-F238E27FC236}">
              <a16:creationId xmlns:a16="http://schemas.microsoft.com/office/drawing/2014/main" xmlns="" id="{00000000-0008-0000-0000-00000D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5" name="Text Box 24">
          <a:extLst>
            <a:ext uri="{FF2B5EF4-FFF2-40B4-BE49-F238E27FC236}">
              <a16:creationId xmlns:a16="http://schemas.microsoft.com/office/drawing/2014/main" xmlns="" id="{00000000-0008-0000-0000-00000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0">
          <a:extLst>
            <a:ext uri="{FF2B5EF4-FFF2-40B4-BE49-F238E27FC236}">
              <a16:creationId xmlns:a16="http://schemas.microsoft.com/office/drawing/2014/main" xmlns="" id="{00000000-0008-0000-00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 name="Text Box 52">
          <a:extLst>
            <a:ext uri="{FF2B5EF4-FFF2-40B4-BE49-F238E27FC236}">
              <a16:creationId xmlns:a16="http://schemas.microsoft.com/office/drawing/2014/main" xmlns="" id="{00000000-0008-0000-0000-00001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36</xdr:col>
      <xdr:colOff>0</xdr:colOff>
      <xdr:row>2</xdr:row>
      <xdr:rowOff>0</xdr:rowOff>
    </xdr:from>
    <xdr:to>
      <xdr:col>36</xdr:col>
      <xdr:colOff>76200</xdr:colOff>
      <xdr:row>3</xdr:row>
      <xdr:rowOff>47625</xdr:rowOff>
    </xdr:to>
    <xdr:sp macro="" textlink="">
      <xdr:nvSpPr>
        <xdr:cNvPr id="18" name="Text Box 23">
          <a:extLst>
            <a:ext uri="{FF2B5EF4-FFF2-40B4-BE49-F238E27FC236}">
              <a16:creationId xmlns:a16="http://schemas.microsoft.com/office/drawing/2014/main" xmlns="" id="{00000000-0008-0000-0000-000012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9" name="Text Box 24">
          <a:extLst>
            <a:ext uri="{FF2B5EF4-FFF2-40B4-BE49-F238E27FC236}">
              <a16:creationId xmlns:a16="http://schemas.microsoft.com/office/drawing/2014/main" xmlns="" id="{00000000-0008-0000-0000-000013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0" name="Text Box 50">
          <a:extLst>
            <a:ext uri="{FF2B5EF4-FFF2-40B4-BE49-F238E27FC236}">
              <a16:creationId xmlns:a16="http://schemas.microsoft.com/office/drawing/2014/main" xmlns="" id="{00000000-0008-0000-0000-000014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1" name="Text Box 52">
          <a:extLst>
            <a:ext uri="{FF2B5EF4-FFF2-40B4-BE49-F238E27FC236}">
              <a16:creationId xmlns:a16="http://schemas.microsoft.com/office/drawing/2014/main" xmlns="" id="{00000000-0008-0000-0000-000015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0</xdr:colOff>
      <xdr:row>2</xdr:row>
      <xdr:rowOff>0</xdr:rowOff>
    </xdr:from>
    <xdr:to>
      <xdr:col>36</xdr:col>
      <xdr:colOff>0</xdr:colOff>
      <xdr:row>2</xdr:row>
      <xdr:rowOff>0</xdr:rowOff>
    </xdr:to>
    <xdr:graphicFrame macro="">
      <xdr:nvGraphicFramePr>
        <xdr:cNvPr id="22" name="グラフ 95">
          <a:extLst>
            <a:ext uri="{FF2B5EF4-FFF2-40B4-BE49-F238E27FC236}">
              <a16:creationId xmlns:a16="http://schemas.microsoft.com/office/drawing/2014/main" xmlns=""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3" name="グラフ 96">
          <a:extLst>
            <a:ext uri="{FF2B5EF4-FFF2-40B4-BE49-F238E27FC236}">
              <a16:creationId xmlns:a16="http://schemas.microsoft.com/office/drawing/2014/main" xmlns=""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4" name="グラフ 100">
          <a:extLst>
            <a:ext uri="{FF2B5EF4-FFF2-40B4-BE49-F238E27FC236}">
              <a16:creationId xmlns:a16="http://schemas.microsoft.com/office/drawing/2014/main" xmlns=""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5" name="グラフ 103">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6" name="グラフ 131">
          <a:extLst>
            <a:ext uri="{FF2B5EF4-FFF2-40B4-BE49-F238E27FC236}">
              <a16:creationId xmlns:a16="http://schemas.microsoft.com/office/drawing/2014/main" xmlns=""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7" name="Rectangle 132">
          <a:extLst>
            <a:ext uri="{FF2B5EF4-FFF2-40B4-BE49-F238E27FC236}">
              <a16:creationId xmlns:a16="http://schemas.microsoft.com/office/drawing/2014/main" xmlns="" id="{00000000-0008-0000-0000-00001B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graphicFrame macro="">
      <xdr:nvGraphicFramePr>
        <xdr:cNvPr id="28" name="グラフ 135">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9" name="Rectangle 149">
          <a:extLst>
            <a:ext uri="{FF2B5EF4-FFF2-40B4-BE49-F238E27FC236}">
              <a16:creationId xmlns:a16="http://schemas.microsoft.com/office/drawing/2014/main" xmlns="" id="{00000000-0008-0000-0000-00001D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0" name="Rectangle 150">
          <a:extLst>
            <a:ext uri="{FF2B5EF4-FFF2-40B4-BE49-F238E27FC236}">
              <a16:creationId xmlns:a16="http://schemas.microsoft.com/office/drawing/2014/main" xmlns="" id="{00000000-0008-0000-0000-00001E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1" name="Rectangle 154">
          <a:extLst>
            <a:ext uri="{FF2B5EF4-FFF2-40B4-BE49-F238E27FC236}">
              <a16:creationId xmlns:a16="http://schemas.microsoft.com/office/drawing/2014/main" xmlns="" id="{00000000-0008-0000-0000-00001F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2" name="Rectangle 159">
          <a:extLst>
            <a:ext uri="{FF2B5EF4-FFF2-40B4-BE49-F238E27FC236}">
              <a16:creationId xmlns:a16="http://schemas.microsoft.com/office/drawing/2014/main" xmlns="" id="{00000000-0008-0000-0000-000020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3" name="Text Box 161">
          <a:extLst>
            <a:ext uri="{FF2B5EF4-FFF2-40B4-BE49-F238E27FC236}">
              <a16:creationId xmlns:a16="http://schemas.microsoft.com/office/drawing/2014/main" xmlns="" id="{00000000-0008-0000-0000-000021000000}"/>
            </a:ext>
          </a:extLst>
        </xdr:cNvPr>
        <xdr:cNvSpPr txBox="1">
          <a:spLocks noChangeArrowheads="1"/>
        </xdr:cNvSpPr>
      </xdr:nvSpPr>
      <xdr:spPr bwMode="auto">
        <a:xfrm>
          <a:off x="186118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4" name="Text Box 23">
          <a:extLst>
            <a:ext uri="{FF2B5EF4-FFF2-40B4-BE49-F238E27FC236}">
              <a16:creationId xmlns:a16="http://schemas.microsoft.com/office/drawing/2014/main" xmlns="" id="{00000000-0008-0000-0000-000022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24">
          <a:extLst>
            <a:ext uri="{FF2B5EF4-FFF2-40B4-BE49-F238E27FC236}">
              <a16:creationId xmlns:a16="http://schemas.microsoft.com/office/drawing/2014/main" xmlns="" id="{00000000-0008-0000-0000-000023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0">
          <a:extLst>
            <a:ext uri="{FF2B5EF4-FFF2-40B4-BE49-F238E27FC236}">
              <a16:creationId xmlns:a16="http://schemas.microsoft.com/office/drawing/2014/main" xmlns="" id="{00000000-0008-0000-0000-000024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7" name="Text Box 52">
          <a:extLst>
            <a:ext uri="{FF2B5EF4-FFF2-40B4-BE49-F238E27FC236}">
              <a16:creationId xmlns:a16="http://schemas.microsoft.com/office/drawing/2014/main" xmlns="" id="{00000000-0008-0000-0000-000025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3">
          <a:extLst>
            <a:ext uri="{FF2B5EF4-FFF2-40B4-BE49-F238E27FC236}">
              <a16:creationId xmlns:a16="http://schemas.microsoft.com/office/drawing/2014/main" xmlns=""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24">
          <a:extLst>
            <a:ext uri="{FF2B5EF4-FFF2-40B4-BE49-F238E27FC236}">
              <a16:creationId xmlns:a16="http://schemas.microsoft.com/office/drawing/2014/main" xmlns=""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0">
          <a:extLst>
            <a:ext uri="{FF2B5EF4-FFF2-40B4-BE49-F238E27FC236}">
              <a16:creationId xmlns:a16="http://schemas.microsoft.com/office/drawing/2014/main" xmlns=""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 name="Text Box 52">
          <a:extLst>
            <a:ext uri="{FF2B5EF4-FFF2-40B4-BE49-F238E27FC236}">
              <a16:creationId xmlns:a16="http://schemas.microsoft.com/office/drawing/2014/main" xmlns="" id="{00000000-0008-0000-0000-000029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3">
          <a:extLst>
            <a:ext uri="{FF2B5EF4-FFF2-40B4-BE49-F238E27FC236}">
              <a16:creationId xmlns:a16="http://schemas.microsoft.com/office/drawing/2014/main" xmlns="" id="{00000000-0008-0000-0000-00002A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24">
          <a:extLst>
            <a:ext uri="{FF2B5EF4-FFF2-40B4-BE49-F238E27FC236}">
              <a16:creationId xmlns:a16="http://schemas.microsoft.com/office/drawing/2014/main" xmlns="" id="{00000000-0008-0000-0000-00002B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0">
          <a:extLst>
            <a:ext uri="{FF2B5EF4-FFF2-40B4-BE49-F238E27FC236}">
              <a16:creationId xmlns:a16="http://schemas.microsoft.com/office/drawing/2014/main" xmlns="" id="{00000000-0008-0000-0000-00002C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5" name="Text Box 52">
          <a:extLst>
            <a:ext uri="{FF2B5EF4-FFF2-40B4-BE49-F238E27FC236}">
              <a16:creationId xmlns:a16="http://schemas.microsoft.com/office/drawing/2014/main" xmlns="" id="{00000000-0008-0000-0000-00002D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3">
          <a:extLst>
            <a:ext uri="{FF2B5EF4-FFF2-40B4-BE49-F238E27FC236}">
              <a16:creationId xmlns:a16="http://schemas.microsoft.com/office/drawing/2014/main" xmlns="" id="{00000000-0008-0000-00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24">
          <a:extLst>
            <a:ext uri="{FF2B5EF4-FFF2-40B4-BE49-F238E27FC236}">
              <a16:creationId xmlns:a16="http://schemas.microsoft.com/office/drawing/2014/main" xmlns="" id="{00000000-0008-0000-00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0">
          <a:extLst>
            <a:ext uri="{FF2B5EF4-FFF2-40B4-BE49-F238E27FC236}">
              <a16:creationId xmlns:a16="http://schemas.microsoft.com/office/drawing/2014/main" xmlns="" id="{00000000-0008-0000-00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52">
          <a:extLst>
            <a:ext uri="{FF2B5EF4-FFF2-40B4-BE49-F238E27FC236}">
              <a16:creationId xmlns:a16="http://schemas.microsoft.com/office/drawing/2014/main" xmlns="" id="{00000000-0008-0000-00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23">
          <a:extLst>
            <a:ext uri="{FF2B5EF4-FFF2-40B4-BE49-F238E27FC236}">
              <a16:creationId xmlns:a16="http://schemas.microsoft.com/office/drawing/2014/main" xmlns="" id="{00000000-0008-0000-00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24">
          <a:extLst>
            <a:ext uri="{FF2B5EF4-FFF2-40B4-BE49-F238E27FC236}">
              <a16:creationId xmlns:a16="http://schemas.microsoft.com/office/drawing/2014/main" xmlns="" id="{00000000-0008-0000-00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2" name="Text Box 50">
          <a:extLst>
            <a:ext uri="{FF2B5EF4-FFF2-40B4-BE49-F238E27FC236}">
              <a16:creationId xmlns:a16="http://schemas.microsoft.com/office/drawing/2014/main" xmlns="" id="{00000000-0008-0000-0000-00003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3" name="Text Box 52">
          <a:extLst>
            <a:ext uri="{FF2B5EF4-FFF2-40B4-BE49-F238E27FC236}">
              <a16:creationId xmlns:a16="http://schemas.microsoft.com/office/drawing/2014/main" xmlns="" id="{00000000-0008-0000-0000-00003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4" name="Text Box 23">
          <a:extLst>
            <a:ext uri="{FF2B5EF4-FFF2-40B4-BE49-F238E27FC236}">
              <a16:creationId xmlns:a16="http://schemas.microsoft.com/office/drawing/2014/main" xmlns="" id="{00000000-0008-0000-0000-00003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 name="Text Box 24">
          <a:extLst>
            <a:ext uri="{FF2B5EF4-FFF2-40B4-BE49-F238E27FC236}">
              <a16:creationId xmlns:a16="http://schemas.microsoft.com/office/drawing/2014/main" xmlns="" id="{00000000-0008-0000-0000-00003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 name="Text Box 50">
          <a:extLst>
            <a:ext uri="{FF2B5EF4-FFF2-40B4-BE49-F238E27FC236}">
              <a16:creationId xmlns:a16="http://schemas.microsoft.com/office/drawing/2014/main" xmlns="" id="{00000000-0008-0000-0000-00003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7" name="Text Box 24">
          <a:extLst>
            <a:ext uri="{FF2B5EF4-FFF2-40B4-BE49-F238E27FC236}">
              <a16:creationId xmlns:a16="http://schemas.microsoft.com/office/drawing/2014/main" xmlns="" id="{00000000-0008-0000-0000-00003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8" name="Text Box 50">
          <a:extLst>
            <a:ext uri="{FF2B5EF4-FFF2-40B4-BE49-F238E27FC236}">
              <a16:creationId xmlns:a16="http://schemas.microsoft.com/office/drawing/2014/main" xmlns="" id="{00000000-0008-0000-0000-00003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9" name="Text Box 52">
          <a:extLst>
            <a:ext uri="{FF2B5EF4-FFF2-40B4-BE49-F238E27FC236}">
              <a16:creationId xmlns:a16="http://schemas.microsoft.com/office/drawing/2014/main" xmlns="" id="{00000000-0008-0000-0000-00003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0" name="Text Box 23">
          <a:extLst>
            <a:ext uri="{FF2B5EF4-FFF2-40B4-BE49-F238E27FC236}">
              <a16:creationId xmlns:a16="http://schemas.microsoft.com/office/drawing/2014/main" xmlns="" id="{00000000-0008-0000-0000-00003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1" name="Text Box 24">
          <a:extLst>
            <a:ext uri="{FF2B5EF4-FFF2-40B4-BE49-F238E27FC236}">
              <a16:creationId xmlns:a16="http://schemas.microsoft.com/office/drawing/2014/main" xmlns="" id="{00000000-0008-0000-0000-00003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2" name="Text Box 50">
          <a:extLst>
            <a:ext uri="{FF2B5EF4-FFF2-40B4-BE49-F238E27FC236}">
              <a16:creationId xmlns:a16="http://schemas.microsoft.com/office/drawing/2014/main" xmlns="" id="{00000000-0008-0000-0000-00003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3" name="Text Box 52">
          <a:extLst>
            <a:ext uri="{FF2B5EF4-FFF2-40B4-BE49-F238E27FC236}">
              <a16:creationId xmlns:a16="http://schemas.microsoft.com/office/drawing/2014/main" xmlns="" id="{00000000-0008-0000-0000-00003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4" name="Text Box 23">
          <a:extLst>
            <a:ext uri="{FF2B5EF4-FFF2-40B4-BE49-F238E27FC236}">
              <a16:creationId xmlns:a16="http://schemas.microsoft.com/office/drawing/2014/main" xmlns="" id="{00000000-0008-0000-0000-00004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5" name="Text Box 24">
          <a:extLst>
            <a:ext uri="{FF2B5EF4-FFF2-40B4-BE49-F238E27FC236}">
              <a16:creationId xmlns:a16="http://schemas.microsoft.com/office/drawing/2014/main" xmlns="" id="{00000000-0008-0000-0000-00004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6" name="Text Box 50">
          <a:extLst>
            <a:ext uri="{FF2B5EF4-FFF2-40B4-BE49-F238E27FC236}">
              <a16:creationId xmlns:a16="http://schemas.microsoft.com/office/drawing/2014/main" xmlns="" id="{00000000-0008-0000-0000-00004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7" name="Text Box 52">
          <a:extLst>
            <a:ext uri="{FF2B5EF4-FFF2-40B4-BE49-F238E27FC236}">
              <a16:creationId xmlns:a16="http://schemas.microsoft.com/office/drawing/2014/main" xmlns="" id="{00000000-0008-0000-0000-00004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8" name="Text Box 23">
          <a:extLst>
            <a:ext uri="{FF2B5EF4-FFF2-40B4-BE49-F238E27FC236}">
              <a16:creationId xmlns:a16="http://schemas.microsoft.com/office/drawing/2014/main" xmlns="" id="{00000000-0008-0000-0000-000044000000}"/>
            </a:ext>
          </a:extLst>
        </xdr:cNvPr>
        <xdr:cNvSpPr txBox="1">
          <a:spLocks noChangeArrowheads="1"/>
        </xdr:cNvSpPr>
      </xdr:nvSpPr>
      <xdr:spPr bwMode="auto">
        <a:xfrm>
          <a:off x="49339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9" name="Text Box 24">
          <a:extLst>
            <a:ext uri="{FF2B5EF4-FFF2-40B4-BE49-F238E27FC236}">
              <a16:creationId xmlns:a16="http://schemas.microsoft.com/office/drawing/2014/main" xmlns="" id="{00000000-0008-0000-0000-000045000000}"/>
            </a:ext>
          </a:extLst>
        </xdr:cNvPr>
        <xdr:cNvSpPr txBox="1">
          <a:spLocks noChangeArrowheads="1"/>
        </xdr:cNvSpPr>
      </xdr:nvSpPr>
      <xdr:spPr bwMode="auto">
        <a:xfrm>
          <a:off x="49339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0" name="Text Box 50">
          <a:extLst>
            <a:ext uri="{FF2B5EF4-FFF2-40B4-BE49-F238E27FC236}">
              <a16:creationId xmlns:a16="http://schemas.microsoft.com/office/drawing/2014/main" xmlns="" id="{00000000-0008-0000-0000-000046000000}"/>
            </a:ext>
          </a:extLst>
        </xdr:cNvPr>
        <xdr:cNvSpPr txBox="1">
          <a:spLocks noChangeArrowheads="1"/>
        </xdr:cNvSpPr>
      </xdr:nvSpPr>
      <xdr:spPr bwMode="auto">
        <a:xfrm>
          <a:off x="49339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1" name="Text Box 52">
          <a:extLst>
            <a:ext uri="{FF2B5EF4-FFF2-40B4-BE49-F238E27FC236}">
              <a16:creationId xmlns:a16="http://schemas.microsoft.com/office/drawing/2014/main" xmlns="" id="{00000000-0008-0000-0000-000047000000}"/>
            </a:ext>
          </a:extLst>
        </xdr:cNvPr>
        <xdr:cNvSpPr txBox="1">
          <a:spLocks noChangeArrowheads="1"/>
        </xdr:cNvSpPr>
      </xdr:nvSpPr>
      <xdr:spPr bwMode="auto">
        <a:xfrm>
          <a:off x="49339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45</xdr:row>
      <xdr:rowOff>0</xdr:rowOff>
    </xdr:from>
    <xdr:ext cx="76200" cy="214033"/>
    <xdr:sp macro="" textlink="">
      <xdr:nvSpPr>
        <xdr:cNvPr id="72" name="Text Box 23">
          <a:extLst>
            <a:ext uri="{FF2B5EF4-FFF2-40B4-BE49-F238E27FC236}">
              <a16:creationId xmlns:a16="http://schemas.microsoft.com/office/drawing/2014/main" xmlns="" id="{00000000-0008-0000-0000-000048000000}"/>
            </a:ext>
          </a:extLst>
        </xdr:cNvPr>
        <xdr:cNvSpPr txBox="1">
          <a:spLocks noChangeArrowheads="1"/>
        </xdr:cNvSpPr>
      </xdr:nvSpPr>
      <xdr:spPr bwMode="auto">
        <a:xfrm>
          <a:off x="428625" y="720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45</xdr:row>
      <xdr:rowOff>0</xdr:rowOff>
    </xdr:from>
    <xdr:ext cx="76200" cy="214033"/>
    <xdr:sp macro="" textlink="">
      <xdr:nvSpPr>
        <xdr:cNvPr id="73" name="Text Box 24">
          <a:extLst>
            <a:ext uri="{FF2B5EF4-FFF2-40B4-BE49-F238E27FC236}">
              <a16:creationId xmlns:a16="http://schemas.microsoft.com/office/drawing/2014/main" xmlns="" id="{00000000-0008-0000-0000-000049000000}"/>
            </a:ext>
          </a:extLst>
        </xdr:cNvPr>
        <xdr:cNvSpPr txBox="1">
          <a:spLocks noChangeArrowheads="1"/>
        </xdr:cNvSpPr>
      </xdr:nvSpPr>
      <xdr:spPr bwMode="auto">
        <a:xfrm>
          <a:off x="428625" y="720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45</xdr:row>
      <xdr:rowOff>0</xdr:rowOff>
    </xdr:from>
    <xdr:ext cx="76200" cy="214033"/>
    <xdr:sp macro="" textlink="">
      <xdr:nvSpPr>
        <xdr:cNvPr id="74" name="Text Box 50">
          <a:extLst>
            <a:ext uri="{FF2B5EF4-FFF2-40B4-BE49-F238E27FC236}">
              <a16:creationId xmlns:a16="http://schemas.microsoft.com/office/drawing/2014/main" xmlns="" id="{00000000-0008-0000-0000-00004A000000}"/>
            </a:ext>
          </a:extLst>
        </xdr:cNvPr>
        <xdr:cNvSpPr txBox="1">
          <a:spLocks noChangeArrowheads="1"/>
        </xdr:cNvSpPr>
      </xdr:nvSpPr>
      <xdr:spPr bwMode="auto">
        <a:xfrm>
          <a:off x="428625" y="720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45</xdr:row>
      <xdr:rowOff>0</xdr:rowOff>
    </xdr:from>
    <xdr:ext cx="76200" cy="214033"/>
    <xdr:sp macro="" textlink="">
      <xdr:nvSpPr>
        <xdr:cNvPr id="75" name="Text Box 52">
          <a:extLst>
            <a:ext uri="{FF2B5EF4-FFF2-40B4-BE49-F238E27FC236}">
              <a16:creationId xmlns:a16="http://schemas.microsoft.com/office/drawing/2014/main" xmlns="" id="{00000000-0008-0000-0000-00004B000000}"/>
            </a:ext>
          </a:extLst>
        </xdr:cNvPr>
        <xdr:cNvSpPr txBox="1">
          <a:spLocks noChangeArrowheads="1"/>
        </xdr:cNvSpPr>
      </xdr:nvSpPr>
      <xdr:spPr bwMode="auto">
        <a:xfrm>
          <a:off x="428625" y="720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45</xdr:row>
      <xdr:rowOff>0</xdr:rowOff>
    </xdr:from>
    <xdr:ext cx="76200" cy="214033"/>
    <xdr:sp macro="" textlink="">
      <xdr:nvSpPr>
        <xdr:cNvPr id="76" name="Text Box 24">
          <a:extLst>
            <a:ext uri="{FF2B5EF4-FFF2-40B4-BE49-F238E27FC236}">
              <a16:creationId xmlns:a16="http://schemas.microsoft.com/office/drawing/2014/main" xmlns="" id="{00000000-0008-0000-0000-00004C000000}"/>
            </a:ext>
          </a:extLst>
        </xdr:cNvPr>
        <xdr:cNvSpPr txBox="1">
          <a:spLocks noChangeArrowheads="1"/>
        </xdr:cNvSpPr>
      </xdr:nvSpPr>
      <xdr:spPr bwMode="auto">
        <a:xfrm>
          <a:off x="428625" y="720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45</xdr:row>
      <xdr:rowOff>0</xdr:rowOff>
    </xdr:from>
    <xdr:ext cx="76200" cy="214033"/>
    <xdr:sp macro="" textlink="">
      <xdr:nvSpPr>
        <xdr:cNvPr id="77" name="Text Box 50">
          <a:extLst>
            <a:ext uri="{FF2B5EF4-FFF2-40B4-BE49-F238E27FC236}">
              <a16:creationId xmlns:a16="http://schemas.microsoft.com/office/drawing/2014/main" xmlns="" id="{00000000-0008-0000-0000-00004D000000}"/>
            </a:ext>
          </a:extLst>
        </xdr:cNvPr>
        <xdr:cNvSpPr txBox="1">
          <a:spLocks noChangeArrowheads="1"/>
        </xdr:cNvSpPr>
      </xdr:nvSpPr>
      <xdr:spPr bwMode="auto">
        <a:xfrm>
          <a:off x="428625" y="720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45</xdr:row>
      <xdr:rowOff>0</xdr:rowOff>
    </xdr:from>
    <xdr:ext cx="76200" cy="214033"/>
    <xdr:sp macro="" textlink="">
      <xdr:nvSpPr>
        <xdr:cNvPr id="78" name="Text Box 52">
          <a:extLst>
            <a:ext uri="{FF2B5EF4-FFF2-40B4-BE49-F238E27FC236}">
              <a16:creationId xmlns:a16="http://schemas.microsoft.com/office/drawing/2014/main" xmlns="" id="{00000000-0008-0000-0000-00004E000000}"/>
            </a:ext>
          </a:extLst>
        </xdr:cNvPr>
        <xdr:cNvSpPr txBox="1">
          <a:spLocks noChangeArrowheads="1"/>
        </xdr:cNvSpPr>
      </xdr:nvSpPr>
      <xdr:spPr bwMode="auto">
        <a:xfrm>
          <a:off x="428625" y="720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3325E02C-1E69-13FB-9CF3-3FB27FA108B1}"/>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4A60B953-82FB-696B-BC02-1AB33A821F1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76200</xdr:colOff>
      <xdr:row>4</xdr:row>
      <xdr:rowOff>57151</xdr:rowOff>
    </xdr:to>
    <xdr:sp macro="" textlink="">
      <xdr:nvSpPr>
        <xdr:cNvPr id="2" name="Text Box 23">
          <a:extLst>
            <a:ext uri="{FF2B5EF4-FFF2-40B4-BE49-F238E27FC236}">
              <a16:creationId xmlns:a16="http://schemas.microsoft.com/office/drawing/2014/main" xmlns="" id="{00000000-0008-0000-0100-000002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xdr:row>
      <xdr:rowOff>0</xdr:rowOff>
    </xdr:from>
    <xdr:to>
      <xdr:col>1</xdr:col>
      <xdr:colOff>76200</xdr:colOff>
      <xdr:row>4</xdr:row>
      <xdr:rowOff>57151</xdr:rowOff>
    </xdr:to>
    <xdr:sp macro="" textlink="">
      <xdr:nvSpPr>
        <xdr:cNvPr id="3" name="Text Box 24">
          <a:extLst>
            <a:ext uri="{FF2B5EF4-FFF2-40B4-BE49-F238E27FC236}">
              <a16:creationId xmlns:a16="http://schemas.microsoft.com/office/drawing/2014/main" xmlns="" id="{00000000-0008-0000-0100-000003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xdr:row>
      <xdr:rowOff>0</xdr:rowOff>
    </xdr:from>
    <xdr:to>
      <xdr:col>1</xdr:col>
      <xdr:colOff>76200</xdr:colOff>
      <xdr:row>4</xdr:row>
      <xdr:rowOff>57151</xdr:rowOff>
    </xdr:to>
    <xdr:sp macro="" textlink="">
      <xdr:nvSpPr>
        <xdr:cNvPr id="4" name="Text Box 50">
          <a:extLst>
            <a:ext uri="{FF2B5EF4-FFF2-40B4-BE49-F238E27FC236}">
              <a16:creationId xmlns:a16="http://schemas.microsoft.com/office/drawing/2014/main" xmlns="" id="{00000000-0008-0000-0100-000004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xdr:row>
      <xdr:rowOff>0</xdr:rowOff>
    </xdr:from>
    <xdr:to>
      <xdr:col>1</xdr:col>
      <xdr:colOff>76200</xdr:colOff>
      <xdr:row>4</xdr:row>
      <xdr:rowOff>57151</xdr:rowOff>
    </xdr:to>
    <xdr:sp macro="" textlink="">
      <xdr:nvSpPr>
        <xdr:cNvPr id="5" name="Text Box 52">
          <a:extLst>
            <a:ext uri="{FF2B5EF4-FFF2-40B4-BE49-F238E27FC236}">
              <a16:creationId xmlns:a16="http://schemas.microsoft.com/office/drawing/2014/main" xmlns="" id="{00000000-0008-0000-0100-000005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3</xdr:row>
      <xdr:rowOff>0</xdr:rowOff>
    </xdr:from>
    <xdr:to>
      <xdr:col>28</xdr:col>
      <xdr:colOff>0</xdr:colOff>
      <xdr:row>3</xdr:row>
      <xdr:rowOff>0</xdr:rowOff>
    </xdr:to>
    <xdr:graphicFrame macro="">
      <xdr:nvGraphicFramePr>
        <xdr:cNvPr id="6" name="グラフ 98">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7" name="グラフ 105">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8" name="グラフ 141">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27</xdr:col>
      <xdr:colOff>0</xdr:colOff>
      <xdr:row>3</xdr:row>
      <xdr:rowOff>0</xdr:rowOff>
    </xdr:from>
    <xdr:to>
      <xdr:col>27</xdr:col>
      <xdr:colOff>76200</xdr:colOff>
      <xdr:row>4</xdr:row>
      <xdr:rowOff>47626</xdr:rowOff>
    </xdr:to>
    <xdr:sp macro="" textlink="">
      <xdr:nvSpPr>
        <xdr:cNvPr id="9" name="Text Box 23">
          <a:extLst>
            <a:ext uri="{FF2B5EF4-FFF2-40B4-BE49-F238E27FC236}">
              <a16:creationId xmlns:a16="http://schemas.microsoft.com/office/drawing/2014/main" xmlns="" id="{00000000-0008-0000-0100-000009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0" name="Text Box 24">
          <a:extLst>
            <a:ext uri="{FF2B5EF4-FFF2-40B4-BE49-F238E27FC236}">
              <a16:creationId xmlns:a16="http://schemas.microsoft.com/office/drawing/2014/main" xmlns="" id="{00000000-0008-0000-0100-00000A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1" name="Text Box 50">
          <a:extLst>
            <a:ext uri="{FF2B5EF4-FFF2-40B4-BE49-F238E27FC236}">
              <a16:creationId xmlns:a16="http://schemas.microsoft.com/office/drawing/2014/main" xmlns="" id="{00000000-0008-0000-0100-00000B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2" name="Text Box 52">
          <a:extLst>
            <a:ext uri="{FF2B5EF4-FFF2-40B4-BE49-F238E27FC236}">
              <a16:creationId xmlns:a16="http://schemas.microsoft.com/office/drawing/2014/main" xmlns="" id="{00000000-0008-0000-0100-00000C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xdr:row>
      <xdr:rowOff>0</xdr:rowOff>
    </xdr:from>
    <xdr:to>
      <xdr:col>1</xdr:col>
      <xdr:colOff>76200</xdr:colOff>
      <xdr:row>4</xdr:row>
      <xdr:rowOff>57152</xdr:rowOff>
    </xdr:to>
    <xdr:sp macro="" textlink="">
      <xdr:nvSpPr>
        <xdr:cNvPr id="13" name="Text Box 24">
          <a:extLst>
            <a:ext uri="{FF2B5EF4-FFF2-40B4-BE49-F238E27FC236}">
              <a16:creationId xmlns:a16="http://schemas.microsoft.com/office/drawing/2014/main" xmlns="" id="{00000000-0008-0000-0100-00000D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xdr:row>
      <xdr:rowOff>0</xdr:rowOff>
    </xdr:from>
    <xdr:to>
      <xdr:col>1</xdr:col>
      <xdr:colOff>76200</xdr:colOff>
      <xdr:row>4</xdr:row>
      <xdr:rowOff>57152</xdr:rowOff>
    </xdr:to>
    <xdr:sp macro="" textlink="">
      <xdr:nvSpPr>
        <xdr:cNvPr id="14" name="Text Box 50">
          <a:extLst>
            <a:ext uri="{FF2B5EF4-FFF2-40B4-BE49-F238E27FC236}">
              <a16:creationId xmlns:a16="http://schemas.microsoft.com/office/drawing/2014/main" xmlns="" id="{00000000-0008-0000-0100-00000E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xdr:row>
      <xdr:rowOff>0</xdr:rowOff>
    </xdr:from>
    <xdr:to>
      <xdr:col>1</xdr:col>
      <xdr:colOff>76200</xdr:colOff>
      <xdr:row>4</xdr:row>
      <xdr:rowOff>57152</xdr:rowOff>
    </xdr:to>
    <xdr:sp macro="" textlink="">
      <xdr:nvSpPr>
        <xdr:cNvPr id="15" name="Text Box 52">
          <a:extLst>
            <a:ext uri="{FF2B5EF4-FFF2-40B4-BE49-F238E27FC236}">
              <a16:creationId xmlns:a16="http://schemas.microsoft.com/office/drawing/2014/main" xmlns="" id="{00000000-0008-0000-0100-00000F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xdr:row>
      <xdr:rowOff>0</xdr:rowOff>
    </xdr:from>
    <xdr:to>
      <xdr:col>1</xdr:col>
      <xdr:colOff>76200</xdr:colOff>
      <xdr:row>4</xdr:row>
      <xdr:rowOff>57152</xdr:rowOff>
    </xdr:to>
    <xdr:sp macro="" textlink="">
      <xdr:nvSpPr>
        <xdr:cNvPr id="16" name="Text Box 23">
          <a:extLst>
            <a:ext uri="{FF2B5EF4-FFF2-40B4-BE49-F238E27FC236}">
              <a16:creationId xmlns:a16="http://schemas.microsoft.com/office/drawing/2014/main" xmlns="" id="{00000000-0008-0000-0100-000010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xdr:row>
      <xdr:rowOff>0</xdr:rowOff>
    </xdr:from>
    <xdr:to>
      <xdr:col>1</xdr:col>
      <xdr:colOff>76200</xdr:colOff>
      <xdr:row>4</xdr:row>
      <xdr:rowOff>57152</xdr:rowOff>
    </xdr:to>
    <xdr:sp macro="" textlink="">
      <xdr:nvSpPr>
        <xdr:cNvPr id="17" name="Text Box 24">
          <a:extLst>
            <a:ext uri="{FF2B5EF4-FFF2-40B4-BE49-F238E27FC236}">
              <a16:creationId xmlns:a16="http://schemas.microsoft.com/office/drawing/2014/main" xmlns="" id="{00000000-0008-0000-0100-000011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xdr:row>
      <xdr:rowOff>0</xdr:rowOff>
    </xdr:from>
    <xdr:to>
      <xdr:col>1</xdr:col>
      <xdr:colOff>76200</xdr:colOff>
      <xdr:row>4</xdr:row>
      <xdr:rowOff>57152</xdr:rowOff>
    </xdr:to>
    <xdr:sp macro="" textlink="">
      <xdr:nvSpPr>
        <xdr:cNvPr id="18" name="Text Box 50">
          <a:extLst>
            <a:ext uri="{FF2B5EF4-FFF2-40B4-BE49-F238E27FC236}">
              <a16:creationId xmlns:a16="http://schemas.microsoft.com/office/drawing/2014/main" xmlns="" id="{00000000-0008-0000-0100-000012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xdr:row>
      <xdr:rowOff>0</xdr:rowOff>
    </xdr:from>
    <xdr:to>
      <xdr:col>1</xdr:col>
      <xdr:colOff>76200</xdr:colOff>
      <xdr:row>4</xdr:row>
      <xdr:rowOff>57152</xdr:rowOff>
    </xdr:to>
    <xdr:sp macro="" textlink="">
      <xdr:nvSpPr>
        <xdr:cNvPr id="19" name="Text Box 52">
          <a:extLst>
            <a:ext uri="{FF2B5EF4-FFF2-40B4-BE49-F238E27FC236}">
              <a16:creationId xmlns:a16="http://schemas.microsoft.com/office/drawing/2014/main" xmlns="" id="{00000000-0008-0000-0100-000013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xdr:row>
      <xdr:rowOff>0</xdr:rowOff>
    </xdr:from>
    <xdr:to>
      <xdr:col>1</xdr:col>
      <xdr:colOff>76200</xdr:colOff>
      <xdr:row>4</xdr:row>
      <xdr:rowOff>57152</xdr:rowOff>
    </xdr:to>
    <xdr:sp macro="" textlink="">
      <xdr:nvSpPr>
        <xdr:cNvPr id="20" name="Text Box 24">
          <a:extLst>
            <a:ext uri="{FF2B5EF4-FFF2-40B4-BE49-F238E27FC236}">
              <a16:creationId xmlns:a16="http://schemas.microsoft.com/office/drawing/2014/main" xmlns="" id="{00000000-0008-0000-0100-000014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xdr:row>
      <xdr:rowOff>0</xdr:rowOff>
    </xdr:from>
    <xdr:to>
      <xdr:col>1</xdr:col>
      <xdr:colOff>76200</xdr:colOff>
      <xdr:row>4</xdr:row>
      <xdr:rowOff>57152</xdr:rowOff>
    </xdr:to>
    <xdr:sp macro="" textlink="">
      <xdr:nvSpPr>
        <xdr:cNvPr id="21" name="Text Box 50">
          <a:extLst>
            <a:ext uri="{FF2B5EF4-FFF2-40B4-BE49-F238E27FC236}">
              <a16:creationId xmlns:a16="http://schemas.microsoft.com/office/drawing/2014/main" xmlns="" id="{00000000-0008-0000-0100-000015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xdr:row>
      <xdr:rowOff>0</xdr:rowOff>
    </xdr:from>
    <xdr:to>
      <xdr:col>1</xdr:col>
      <xdr:colOff>76200</xdr:colOff>
      <xdr:row>4</xdr:row>
      <xdr:rowOff>57152</xdr:rowOff>
    </xdr:to>
    <xdr:sp macro="" textlink="">
      <xdr:nvSpPr>
        <xdr:cNvPr id="22" name="Text Box 52">
          <a:extLst>
            <a:ext uri="{FF2B5EF4-FFF2-40B4-BE49-F238E27FC236}">
              <a16:creationId xmlns:a16="http://schemas.microsoft.com/office/drawing/2014/main" xmlns="" id="{00000000-0008-0000-0100-000016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236</xdr:row>
      <xdr:rowOff>57151</xdr:rowOff>
    </xdr:to>
    <xdr:sp macro="" textlink="">
      <xdr:nvSpPr>
        <xdr:cNvPr id="23" name="Text Box 23">
          <a:extLst>
            <a:ext uri="{FF2B5EF4-FFF2-40B4-BE49-F238E27FC236}">
              <a16:creationId xmlns:a16="http://schemas.microsoft.com/office/drawing/2014/main" xmlns="" id="{00000000-0008-0000-0100-000017000000}"/>
            </a:ext>
          </a:extLst>
        </xdr:cNvPr>
        <xdr:cNvSpPr txBox="1">
          <a:spLocks noChangeArrowheads="1"/>
        </xdr:cNvSpPr>
      </xdr:nvSpPr>
      <xdr:spPr bwMode="auto">
        <a:xfrm>
          <a:off x="0" y="2476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236</xdr:row>
      <xdr:rowOff>57151</xdr:rowOff>
    </xdr:to>
    <xdr:sp macro="" textlink="">
      <xdr:nvSpPr>
        <xdr:cNvPr id="24" name="Text Box 24">
          <a:extLst>
            <a:ext uri="{FF2B5EF4-FFF2-40B4-BE49-F238E27FC236}">
              <a16:creationId xmlns:a16="http://schemas.microsoft.com/office/drawing/2014/main" xmlns="" id="{00000000-0008-0000-0100-000018000000}"/>
            </a:ext>
          </a:extLst>
        </xdr:cNvPr>
        <xdr:cNvSpPr txBox="1">
          <a:spLocks noChangeArrowheads="1"/>
        </xdr:cNvSpPr>
      </xdr:nvSpPr>
      <xdr:spPr bwMode="auto">
        <a:xfrm>
          <a:off x="0" y="2476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236</xdr:row>
      <xdr:rowOff>57151</xdr:rowOff>
    </xdr:to>
    <xdr:sp macro="" textlink="">
      <xdr:nvSpPr>
        <xdr:cNvPr id="25" name="Text Box 50">
          <a:extLst>
            <a:ext uri="{FF2B5EF4-FFF2-40B4-BE49-F238E27FC236}">
              <a16:creationId xmlns:a16="http://schemas.microsoft.com/office/drawing/2014/main" xmlns="" id="{00000000-0008-0000-0100-000019000000}"/>
            </a:ext>
          </a:extLst>
        </xdr:cNvPr>
        <xdr:cNvSpPr txBox="1">
          <a:spLocks noChangeArrowheads="1"/>
        </xdr:cNvSpPr>
      </xdr:nvSpPr>
      <xdr:spPr bwMode="auto">
        <a:xfrm>
          <a:off x="0" y="2476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236</xdr:row>
      <xdr:rowOff>57151</xdr:rowOff>
    </xdr:to>
    <xdr:sp macro="" textlink="">
      <xdr:nvSpPr>
        <xdr:cNvPr id="26" name="Text Box 52">
          <a:extLst>
            <a:ext uri="{FF2B5EF4-FFF2-40B4-BE49-F238E27FC236}">
              <a16:creationId xmlns:a16="http://schemas.microsoft.com/office/drawing/2014/main" xmlns="" id="{00000000-0008-0000-0100-00001A000000}"/>
            </a:ext>
          </a:extLst>
        </xdr:cNvPr>
        <xdr:cNvSpPr txBox="1">
          <a:spLocks noChangeArrowheads="1"/>
        </xdr:cNvSpPr>
      </xdr:nvSpPr>
      <xdr:spPr bwMode="auto">
        <a:xfrm>
          <a:off x="0" y="2476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236</xdr:row>
      <xdr:rowOff>57152</xdr:rowOff>
    </xdr:to>
    <xdr:sp macro="" textlink="">
      <xdr:nvSpPr>
        <xdr:cNvPr id="27" name="Text Box 23">
          <a:extLst>
            <a:ext uri="{FF2B5EF4-FFF2-40B4-BE49-F238E27FC236}">
              <a16:creationId xmlns:a16="http://schemas.microsoft.com/office/drawing/2014/main" xmlns="" id="{00000000-0008-0000-0100-00001B000000}"/>
            </a:ext>
          </a:extLst>
        </xdr:cNvPr>
        <xdr:cNvSpPr txBox="1">
          <a:spLocks noChangeArrowheads="1"/>
        </xdr:cNvSpPr>
      </xdr:nvSpPr>
      <xdr:spPr bwMode="auto">
        <a:xfrm>
          <a:off x="0" y="24765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236</xdr:row>
      <xdr:rowOff>57152</xdr:rowOff>
    </xdr:to>
    <xdr:sp macro="" textlink="">
      <xdr:nvSpPr>
        <xdr:cNvPr id="28" name="Text Box 24">
          <a:extLst>
            <a:ext uri="{FF2B5EF4-FFF2-40B4-BE49-F238E27FC236}">
              <a16:creationId xmlns:a16="http://schemas.microsoft.com/office/drawing/2014/main" xmlns="" id="{00000000-0008-0000-0100-00001C000000}"/>
            </a:ext>
          </a:extLst>
        </xdr:cNvPr>
        <xdr:cNvSpPr txBox="1">
          <a:spLocks noChangeArrowheads="1"/>
        </xdr:cNvSpPr>
      </xdr:nvSpPr>
      <xdr:spPr bwMode="auto">
        <a:xfrm>
          <a:off x="0" y="24765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236</xdr:row>
      <xdr:rowOff>57152</xdr:rowOff>
    </xdr:to>
    <xdr:sp macro="" textlink="">
      <xdr:nvSpPr>
        <xdr:cNvPr id="29" name="Text Box 50">
          <a:extLst>
            <a:ext uri="{FF2B5EF4-FFF2-40B4-BE49-F238E27FC236}">
              <a16:creationId xmlns:a16="http://schemas.microsoft.com/office/drawing/2014/main" xmlns="" id="{00000000-0008-0000-0100-00001D000000}"/>
            </a:ext>
          </a:extLst>
        </xdr:cNvPr>
        <xdr:cNvSpPr txBox="1">
          <a:spLocks noChangeArrowheads="1"/>
        </xdr:cNvSpPr>
      </xdr:nvSpPr>
      <xdr:spPr bwMode="auto">
        <a:xfrm>
          <a:off x="0" y="24765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76200</xdr:colOff>
      <xdr:row>236</xdr:row>
      <xdr:rowOff>57152</xdr:rowOff>
    </xdr:to>
    <xdr:sp macro="" textlink="">
      <xdr:nvSpPr>
        <xdr:cNvPr id="30" name="Text Box 52">
          <a:extLst>
            <a:ext uri="{FF2B5EF4-FFF2-40B4-BE49-F238E27FC236}">
              <a16:creationId xmlns:a16="http://schemas.microsoft.com/office/drawing/2014/main" xmlns="" id="{00000000-0008-0000-0100-00001E000000}"/>
            </a:ext>
          </a:extLst>
        </xdr:cNvPr>
        <xdr:cNvSpPr txBox="1">
          <a:spLocks noChangeArrowheads="1"/>
        </xdr:cNvSpPr>
      </xdr:nvSpPr>
      <xdr:spPr bwMode="auto">
        <a:xfrm>
          <a:off x="0" y="24765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xdr:row>
      <xdr:rowOff>0</xdr:rowOff>
    </xdr:from>
    <xdr:ext cx="76200" cy="214033"/>
    <xdr:sp macro="" textlink="">
      <xdr:nvSpPr>
        <xdr:cNvPr id="31" name="Text Box 23">
          <a:extLst>
            <a:ext uri="{FF2B5EF4-FFF2-40B4-BE49-F238E27FC236}">
              <a16:creationId xmlns:a16="http://schemas.microsoft.com/office/drawing/2014/main" xmlns="" id="{00000000-0008-0000-0100-00001F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xdr:row>
      <xdr:rowOff>0</xdr:rowOff>
    </xdr:from>
    <xdr:ext cx="76200" cy="214033"/>
    <xdr:sp macro="" textlink="">
      <xdr:nvSpPr>
        <xdr:cNvPr id="32" name="Text Box 24">
          <a:extLst>
            <a:ext uri="{FF2B5EF4-FFF2-40B4-BE49-F238E27FC236}">
              <a16:creationId xmlns:a16="http://schemas.microsoft.com/office/drawing/2014/main" xmlns="" id="{00000000-0008-0000-0100-000020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xdr:row>
      <xdr:rowOff>0</xdr:rowOff>
    </xdr:from>
    <xdr:ext cx="76200" cy="214033"/>
    <xdr:sp macro="" textlink="">
      <xdr:nvSpPr>
        <xdr:cNvPr id="33" name="Text Box 50">
          <a:extLst>
            <a:ext uri="{FF2B5EF4-FFF2-40B4-BE49-F238E27FC236}">
              <a16:creationId xmlns:a16="http://schemas.microsoft.com/office/drawing/2014/main" xmlns="" id="{00000000-0008-0000-0100-000021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xdr:row>
      <xdr:rowOff>0</xdr:rowOff>
    </xdr:from>
    <xdr:ext cx="76200" cy="214033"/>
    <xdr:sp macro="" textlink="">
      <xdr:nvSpPr>
        <xdr:cNvPr id="34" name="Text Box 52">
          <a:extLst>
            <a:ext uri="{FF2B5EF4-FFF2-40B4-BE49-F238E27FC236}">
              <a16:creationId xmlns:a16="http://schemas.microsoft.com/office/drawing/2014/main" xmlns="" id="{00000000-0008-0000-0100-000022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xdr:row>
      <xdr:rowOff>0</xdr:rowOff>
    </xdr:from>
    <xdr:ext cx="76200" cy="214033"/>
    <xdr:sp macro="" textlink="">
      <xdr:nvSpPr>
        <xdr:cNvPr id="35" name="Text Box 24">
          <a:extLst>
            <a:ext uri="{FF2B5EF4-FFF2-40B4-BE49-F238E27FC236}">
              <a16:creationId xmlns:a16="http://schemas.microsoft.com/office/drawing/2014/main" xmlns="" id="{00000000-0008-0000-0100-000023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xdr:row>
      <xdr:rowOff>0</xdr:rowOff>
    </xdr:from>
    <xdr:ext cx="76200" cy="214033"/>
    <xdr:sp macro="" textlink="">
      <xdr:nvSpPr>
        <xdr:cNvPr id="36" name="Text Box 50">
          <a:extLst>
            <a:ext uri="{FF2B5EF4-FFF2-40B4-BE49-F238E27FC236}">
              <a16:creationId xmlns:a16="http://schemas.microsoft.com/office/drawing/2014/main" xmlns="" id="{00000000-0008-0000-0100-000024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xdr:row>
      <xdr:rowOff>0</xdr:rowOff>
    </xdr:from>
    <xdr:ext cx="76200" cy="214033"/>
    <xdr:sp macro="" textlink="">
      <xdr:nvSpPr>
        <xdr:cNvPr id="37" name="Text Box 52">
          <a:extLst>
            <a:ext uri="{FF2B5EF4-FFF2-40B4-BE49-F238E27FC236}">
              <a16:creationId xmlns:a16="http://schemas.microsoft.com/office/drawing/2014/main" xmlns="" id="{00000000-0008-0000-0100-000025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236</xdr:row>
      <xdr:rowOff>57149</xdr:rowOff>
    </xdr:to>
    <xdr:sp macro="" textlink="">
      <xdr:nvSpPr>
        <xdr:cNvPr id="38" name="Text Box 23">
          <a:extLst>
            <a:ext uri="{FF2B5EF4-FFF2-40B4-BE49-F238E27FC236}">
              <a16:creationId xmlns:a16="http://schemas.microsoft.com/office/drawing/2014/main" xmlns="" id="{00000000-0008-0000-0100-000026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57149</xdr:rowOff>
    </xdr:to>
    <xdr:sp macro="" textlink="">
      <xdr:nvSpPr>
        <xdr:cNvPr id="39" name="Text Box 24">
          <a:extLst>
            <a:ext uri="{FF2B5EF4-FFF2-40B4-BE49-F238E27FC236}">
              <a16:creationId xmlns:a16="http://schemas.microsoft.com/office/drawing/2014/main" xmlns="" id="{00000000-0008-0000-0100-000027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57149</xdr:rowOff>
    </xdr:to>
    <xdr:sp macro="" textlink="">
      <xdr:nvSpPr>
        <xdr:cNvPr id="40" name="Text Box 50">
          <a:extLst>
            <a:ext uri="{FF2B5EF4-FFF2-40B4-BE49-F238E27FC236}">
              <a16:creationId xmlns:a16="http://schemas.microsoft.com/office/drawing/2014/main" xmlns="" id="{00000000-0008-0000-0100-000028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57149</xdr:rowOff>
    </xdr:to>
    <xdr:sp macro="" textlink="">
      <xdr:nvSpPr>
        <xdr:cNvPr id="41" name="Text Box 52">
          <a:extLst>
            <a:ext uri="{FF2B5EF4-FFF2-40B4-BE49-F238E27FC236}">
              <a16:creationId xmlns:a16="http://schemas.microsoft.com/office/drawing/2014/main" xmlns="" id="{00000000-0008-0000-0100-000029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57151</xdr:rowOff>
    </xdr:to>
    <xdr:sp macro="" textlink="">
      <xdr:nvSpPr>
        <xdr:cNvPr id="42" name="Text Box 23">
          <a:extLst>
            <a:ext uri="{FF2B5EF4-FFF2-40B4-BE49-F238E27FC236}">
              <a16:creationId xmlns:a16="http://schemas.microsoft.com/office/drawing/2014/main" xmlns="" id="{00000000-0008-0000-0100-00002A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57151</xdr:rowOff>
    </xdr:to>
    <xdr:sp macro="" textlink="">
      <xdr:nvSpPr>
        <xdr:cNvPr id="43" name="Text Box 24">
          <a:extLst>
            <a:ext uri="{FF2B5EF4-FFF2-40B4-BE49-F238E27FC236}">
              <a16:creationId xmlns:a16="http://schemas.microsoft.com/office/drawing/2014/main" xmlns="" id="{00000000-0008-0000-0100-00002B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57151</xdr:rowOff>
    </xdr:to>
    <xdr:sp macro="" textlink="">
      <xdr:nvSpPr>
        <xdr:cNvPr id="44" name="Text Box 50">
          <a:extLst>
            <a:ext uri="{FF2B5EF4-FFF2-40B4-BE49-F238E27FC236}">
              <a16:creationId xmlns:a16="http://schemas.microsoft.com/office/drawing/2014/main" xmlns="" id="{00000000-0008-0000-0100-00002C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57151</xdr:rowOff>
    </xdr:to>
    <xdr:sp macro="" textlink="">
      <xdr:nvSpPr>
        <xdr:cNvPr id="45" name="Text Box 52">
          <a:extLst>
            <a:ext uri="{FF2B5EF4-FFF2-40B4-BE49-F238E27FC236}">
              <a16:creationId xmlns:a16="http://schemas.microsoft.com/office/drawing/2014/main" xmlns="" id="{00000000-0008-0000-0100-00002D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46" name="Text Box 23">
          <a:extLst>
            <a:ext uri="{FF2B5EF4-FFF2-40B4-BE49-F238E27FC236}">
              <a16:creationId xmlns:a16="http://schemas.microsoft.com/office/drawing/2014/main" xmlns="" id="{00000000-0008-0000-0100-00002E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7" name="Text Box 24">
          <a:extLst>
            <a:ext uri="{FF2B5EF4-FFF2-40B4-BE49-F238E27FC236}">
              <a16:creationId xmlns:a16="http://schemas.microsoft.com/office/drawing/2014/main" xmlns="" id="{00000000-0008-0000-0100-00002F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8" name="Text Box 50">
          <a:extLst>
            <a:ext uri="{FF2B5EF4-FFF2-40B4-BE49-F238E27FC236}">
              <a16:creationId xmlns:a16="http://schemas.microsoft.com/office/drawing/2014/main" xmlns="" id="{00000000-0008-0000-0100-000030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9" name="Text Box 52">
          <a:extLst>
            <a:ext uri="{FF2B5EF4-FFF2-40B4-BE49-F238E27FC236}">
              <a16:creationId xmlns:a16="http://schemas.microsoft.com/office/drawing/2014/main" xmlns="" id="{00000000-0008-0000-0100-000031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0" name="Text Box 24">
          <a:extLst>
            <a:ext uri="{FF2B5EF4-FFF2-40B4-BE49-F238E27FC236}">
              <a16:creationId xmlns:a16="http://schemas.microsoft.com/office/drawing/2014/main" xmlns="" id="{00000000-0008-0000-0100-000032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1" name="Text Box 50">
          <a:extLst>
            <a:ext uri="{FF2B5EF4-FFF2-40B4-BE49-F238E27FC236}">
              <a16:creationId xmlns:a16="http://schemas.microsoft.com/office/drawing/2014/main" xmlns="" id="{00000000-0008-0000-0100-000033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2" name="Text Box 52">
          <a:extLst>
            <a:ext uri="{FF2B5EF4-FFF2-40B4-BE49-F238E27FC236}">
              <a16:creationId xmlns:a16="http://schemas.microsoft.com/office/drawing/2014/main" xmlns="" id="{00000000-0008-0000-0100-000034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236</xdr:row>
      <xdr:rowOff>57151</xdr:rowOff>
    </xdr:to>
    <xdr:sp macro="" textlink="">
      <xdr:nvSpPr>
        <xdr:cNvPr id="53" name="Text Box 23">
          <a:extLst>
            <a:ext uri="{FF2B5EF4-FFF2-40B4-BE49-F238E27FC236}">
              <a16:creationId xmlns:a16="http://schemas.microsoft.com/office/drawing/2014/main" xmlns="" id="{00000000-0008-0000-0100-000035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57151</xdr:rowOff>
    </xdr:to>
    <xdr:sp macro="" textlink="">
      <xdr:nvSpPr>
        <xdr:cNvPr id="54" name="Text Box 24">
          <a:extLst>
            <a:ext uri="{FF2B5EF4-FFF2-40B4-BE49-F238E27FC236}">
              <a16:creationId xmlns:a16="http://schemas.microsoft.com/office/drawing/2014/main" xmlns="" id="{00000000-0008-0000-0100-000036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57151</xdr:rowOff>
    </xdr:to>
    <xdr:sp macro="" textlink="">
      <xdr:nvSpPr>
        <xdr:cNvPr id="55" name="Text Box 50">
          <a:extLst>
            <a:ext uri="{FF2B5EF4-FFF2-40B4-BE49-F238E27FC236}">
              <a16:creationId xmlns:a16="http://schemas.microsoft.com/office/drawing/2014/main" xmlns="" id="{00000000-0008-0000-0100-000037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57151</xdr:rowOff>
    </xdr:to>
    <xdr:sp macro="" textlink="">
      <xdr:nvSpPr>
        <xdr:cNvPr id="56" name="Text Box 52">
          <a:extLst>
            <a:ext uri="{FF2B5EF4-FFF2-40B4-BE49-F238E27FC236}">
              <a16:creationId xmlns:a16="http://schemas.microsoft.com/office/drawing/2014/main" xmlns="" id="{00000000-0008-0000-0100-000038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57" name="Text Box 23">
          <a:extLst>
            <a:ext uri="{FF2B5EF4-FFF2-40B4-BE49-F238E27FC236}">
              <a16:creationId xmlns:a16="http://schemas.microsoft.com/office/drawing/2014/main" xmlns="" id="{00000000-0008-0000-0100-000039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8" name="Text Box 24">
          <a:extLst>
            <a:ext uri="{FF2B5EF4-FFF2-40B4-BE49-F238E27FC236}">
              <a16:creationId xmlns:a16="http://schemas.microsoft.com/office/drawing/2014/main" xmlns="" id="{00000000-0008-0000-0100-00003A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9" name="Text Box 50">
          <a:extLst>
            <a:ext uri="{FF2B5EF4-FFF2-40B4-BE49-F238E27FC236}">
              <a16:creationId xmlns:a16="http://schemas.microsoft.com/office/drawing/2014/main" xmlns="" id="{00000000-0008-0000-0100-00003B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0" name="Text Box 52">
          <a:extLst>
            <a:ext uri="{FF2B5EF4-FFF2-40B4-BE49-F238E27FC236}">
              <a16:creationId xmlns:a16="http://schemas.microsoft.com/office/drawing/2014/main" xmlns="" id="{00000000-0008-0000-0100-00003C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1" name="Text Box 24">
          <a:extLst>
            <a:ext uri="{FF2B5EF4-FFF2-40B4-BE49-F238E27FC236}">
              <a16:creationId xmlns:a16="http://schemas.microsoft.com/office/drawing/2014/main" xmlns="" id="{00000000-0008-0000-0100-00003D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2" name="Text Box 50">
          <a:extLst>
            <a:ext uri="{FF2B5EF4-FFF2-40B4-BE49-F238E27FC236}">
              <a16:creationId xmlns:a16="http://schemas.microsoft.com/office/drawing/2014/main" xmlns="" id="{00000000-0008-0000-0100-00003E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3" name="Text Box 52">
          <a:extLst>
            <a:ext uri="{FF2B5EF4-FFF2-40B4-BE49-F238E27FC236}">
              <a16:creationId xmlns:a16="http://schemas.microsoft.com/office/drawing/2014/main" xmlns="" id="{00000000-0008-0000-0100-00003F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236</xdr:row>
      <xdr:rowOff>57149</xdr:rowOff>
    </xdr:to>
    <xdr:sp macro="" textlink="">
      <xdr:nvSpPr>
        <xdr:cNvPr id="64" name="Text Box 23">
          <a:extLst>
            <a:ext uri="{FF2B5EF4-FFF2-40B4-BE49-F238E27FC236}">
              <a16:creationId xmlns:a16="http://schemas.microsoft.com/office/drawing/2014/main" xmlns="" id="{00000000-0008-0000-0100-000040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57149</xdr:rowOff>
    </xdr:to>
    <xdr:sp macro="" textlink="">
      <xdr:nvSpPr>
        <xdr:cNvPr id="65" name="Text Box 24">
          <a:extLst>
            <a:ext uri="{FF2B5EF4-FFF2-40B4-BE49-F238E27FC236}">
              <a16:creationId xmlns:a16="http://schemas.microsoft.com/office/drawing/2014/main" xmlns="" id="{00000000-0008-0000-0100-000041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57149</xdr:rowOff>
    </xdr:to>
    <xdr:sp macro="" textlink="">
      <xdr:nvSpPr>
        <xdr:cNvPr id="66" name="Text Box 50">
          <a:extLst>
            <a:ext uri="{FF2B5EF4-FFF2-40B4-BE49-F238E27FC236}">
              <a16:creationId xmlns:a16="http://schemas.microsoft.com/office/drawing/2014/main" xmlns="" id="{00000000-0008-0000-0100-000042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57149</xdr:rowOff>
    </xdr:to>
    <xdr:sp macro="" textlink="">
      <xdr:nvSpPr>
        <xdr:cNvPr id="67" name="Text Box 52">
          <a:extLst>
            <a:ext uri="{FF2B5EF4-FFF2-40B4-BE49-F238E27FC236}">
              <a16:creationId xmlns:a16="http://schemas.microsoft.com/office/drawing/2014/main" xmlns="" id="{00000000-0008-0000-0100-000043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68" name="Text Box 23">
          <a:extLst>
            <a:ext uri="{FF2B5EF4-FFF2-40B4-BE49-F238E27FC236}">
              <a16:creationId xmlns:a16="http://schemas.microsoft.com/office/drawing/2014/main" xmlns="" id="{00000000-0008-0000-0100-000044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9" name="Text Box 24">
          <a:extLst>
            <a:ext uri="{FF2B5EF4-FFF2-40B4-BE49-F238E27FC236}">
              <a16:creationId xmlns:a16="http://schemas.microsoft.com/office/drawing/2014/main" xmlns="" id="{00000000-0008-0000-0100-000045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0" name="Text Box 50">
          <a:extLst>
            <a:ext uri="{FF2B5EF4-FFF2-40B4-BE49-F238E27FC236}">
              <a16:creationId xmlns:a16="http://schemas.microsoft.com/office/drawing/2014/main" xmlns="" id="{00000000-0008-0000-0100-000046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1" name="Text Box 52">
          <a:extLst>
            <a:ext uri="{FF2B5EF4-FFF2-40B4-BE49-F238E27FC236}">
              <a16:creationId xmlns:a16="http://schemas.microsoft.com/office/drawing/2014/main" xmlns="" id="{00000000-0008-0000-0100-000047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2" name="Text Box 24">
          <a:extLst>
            <a:ext uri="{FF2B5EF4-FFF2-40B4-BE49-F238E27FC236}">
              <a16:creationId xmlns:a16="http://schemas.microsoft.com/office/drawing/2014/main" xmlns="" id="{00000000-0008-0000-0100-000048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3" name="Text Box 50">
          <a:extLst>
            <a:ext uri="{FF2B5EF4-FFF2-40B4-BE49-F238E27FC236}">
              <a16:creationId xmlns:a16="http://schemas.microsoft.com/office/drawing/2014/main" xmlns="" id="{00000000-0008-0000-0100-000049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4" name="Text Box 52">
          <a:extLst>
            <a:ext uri="{FF2B5EF4-FFF2-40B4-BE49-F238E27FC236}">
              <a16:creationId xmlns:a16="http://schemas.microsoft.com/office/drawing/2014/main" xmlns="" id="{00000000-0008-0000-0100-00004A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236</xdr:row>
      <xdr:rowOff>57149</xdr:rowOff>
    </xdr:to>
    <xdr:sp macro="" textlink="">
      <xdr:nvSpPr>
        <xdr:cNvPr id="75" name="Text Box 23">
          <a:extLst>
            <a:ext uri="{FF2B5EF4-FFF2-40B4-BE49-F238E27FC236}">
              <a16:creationId xmlns:a16="http://schemas.microsoft.com/office/drawing/2014/main" xmlns="" id="{00000000-0008-0000-0100-00004B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57149</xdr:rowOff>
    </xdr:to>
    <xdr:sp macro="" textlink="">
      <xdr:nvSpPr>
        <xdr:cNvPr id="76" name="Text Box 24">
          <a:extLst>
            <a:ext uri="{FF2B5EF4-FFF2-40B4-BE49-F238E27FC236}">
              <a16:creationId xmlns:a16="http://schemas.microsoft.com/office/drawing/2014/main" xmlns="" id="{00000000-0008-0000-0100-00004C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57149</xdr:rowOff>
    </xdr:to>
    <xdr:sp macro="" textlink="">
      <xdr:nvSpPr>
        <xdr:cNvPr id="77" name="Text Box 50">
          <a:extLst>
            <a:ext uri="{FF2B5EF4-FFF2-40B4-BE49-F238E27FC236}">
              <a16:creationId xmlns:a16="http://schemas.microsoft.com/office/drawing/2014/main" xmlns="" id="{00000000-0008-0000-0100-00004D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57149</xdr:rowOff>
    </xdr:to>
    <xdr:sp macro="" textlink="">
      <xdr:nvSpPr>
        <xdr:cNvPr id="78" name="Text Box 52">
          <a:extLst>
            <a:ext uri="{FF2B5EF4-FFF2-40B4-BE49-F238E27FC236}">
              <a16:creationId xmlns:a16="http://schemas.microsoft.com/office/drawing/2014/main" xmlns="" id="{00000000-0008-0000-0100-00004E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79" name="Text Box 23">
          <a:extLst>
            <a:ext uri="{FF2B5EF4-FFF2-40B4-BE49-F238E27FC236}">
              <a16:creationId xmlns:a16="http://schemas.microsoft.com/office/drawing/2014/main" xmlns="" id="{00000000-0008-0000-0100-00004F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0" name="Text Box 24">
          <a:extLst>
            <a:ext uri="{FF2B5EF4-FFF2-40B4-BE49-F238E27FC236}">
              <a16:creationId xmlns:a16="http://schemas.microsoft.com/office/drawing/2014/main" xmlns="" id="{00000000-0008-0000-0100-000050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1" name="Text Box 50">
          <a:extLst>
            <a:ext uri="{FF2B5EF4-FFF2-40B4-BE49-F238E27FC236}">
              <a16:creationId xmlns:a16="http://schemas.microsoft.com/office/drawing/2014/main" xmlns="" id="{00000000-0008-0000-0100-000051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2" name="Text Box 52">
          <a:extLst>
            <a:ext uri="{FF2B5EF4-FFF2-40B4-BE49-F238E27FC236}">
              <a16:creationId xmlns:a16="http://schemas.microsoft.com/office/drawing/2014/main" xmlns="" id="{00000000-0008-0000-0100-000052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3" name="Text Box 24">
          <a:extLst>
            <a:ext uri="{FF2B5EF4-FFF2-40B4-BE49-F238E27FC236}">
              <a16:creationId xmlns:a16="http://schemas.microsoft.com/office/drawing/2014/main" xmlns="" id="{00000000-0008-0000-0100-000053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4" name="Text Box 50">
          <a:extLst>
            <a:ext uri="{FF2B5EF4-FFF2-40B4-BE49-F238E27FC236}">
              <a16:creationId xmlns:a16="http://schemas.microsoft.com/office/drawing/2014/main" xmlns="" id="{00000000-0008-0000-0100-000054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5" name="Text Box 52">
          <a:extLst>
            <a:ext uri="{FF2B5EF4-FFF2-40B4-BE49-F238E27FC236}">
              <a16:creationId xmlns:a16="http://schemas.microsoft.com/office/drawing/2014/main" xmlns="" id="{00000000-0008-0000-0100-000055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6" name="Text Box 23">
          <a:extLst>
            <a:ext uri="{FF2B5EF4-FFF2-40B4-BE49-F238E27FC236}">
              <a16:creationId xmlns:a16="http://schemas.microsoft.com/office/drawing/2014/main" xmlns="" id="{00000000-0008-0000-0100-000056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7" name="Text Box 24">
          <a:extLst>
            <a:ext uri="{FF2B5EF4-FFF2-40B4-BE49-F238E27FC236}">
              <a16:creationId xmlns:a16="http://schemas.microsoft.com/office/drawing/2014/main" xmlns="" id="{00000000-0008-0000-0100-000057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8" name="Text Box 50">
          <a:extLst>
            <a:ext uri="{FF2B5EF4-FFF2-40B4-BE49-F238E27FC236}">
              <a16:creationId xmlns:a16="http://schemas.microsoft.com/office/drawing/2014/main" xmlns="" id="{00000000-0008-0000-0100-000058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9" name="Text Box 52">
          <a:extLst>
            <a:ext uri="{FF2B5EF4-FFF2-40B4-BE49-F238E27FC236}">
              <a16:creationId xmlns:a16="http://schemas.microsoft.com/office/drawing/2014/main" xmlns="" id="{00000000-0008-0000-0100-000059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0" name="Text Box 24">
          <a:extLst>
            <a:ext uri="{FF2B5EF4-FFF2-40B4-BE49-F238E27FC236}">
              <a16:creationId xmlns:a16="http://schemas.microsoft.com/office/drawing/2014/main" xmlns="" id="{00000000-0008-0000-0100-00005A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1" name="Text Box 50">
          <a:extLst>
            <a:ext uri="{FF2B5EF4-FFF2-40B4-BE49-F238E27FC236}">
              <a16:creationId xmlns:a16="http://schemas.microsoft.com/office/drawing/2014/main" xmlns="" id="{00000000-0008-0000-0100-00005B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2" name="Text Box 52">
          <a:extLst>
            <a:ext uri="{FF2B5EF4-FFF2-40B4-BE49-F238E27FC236}">
              <a16:creationId xmlns:a16="http://schemas.microsoft.com/office/drawing/2014/main" xmlns="" id="{00000000-0008-0000-0100-00005C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0" name="Text Box 23">
          <a:extLst>
            <a:ext uri="{FF2B5EF4-FFF2-40B4-BE49-F238E27FC236}">
              <a16:creationId xmlns:a16="http://schemas.microsoft.com/office/drawing/2014/main" xmlns="" id="{00000000-0008-0000-0100-000064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1" name="Text Box 24">
          <a:extLst>
            <a:ext uri="{FF2B5EF4-FFF2-40B4-BE49-F238E27FC236}">
              <a16:creationId xmlns:a16="http://schemas.microsoft.com/office/drawing/2014/main" xmlns="" id="{00000000-0008-0000-0100-000065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2" name="Text Box 50">
          <a:extLst>
            <a:ext uri="{FF2B5EF4-FFF2-40B4-BE49-F238E27FC236}">
              <a16:creationId xmlns:a16="http://schemas.microsoft.com/office/drawing/2014/main" xmlns="" id="{00000000-0008-0000-0100-000066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3" name="Text Box 52">
          <a:extLst>
            <a:ext uri="{FF2B5EF4-FFF2-40B4-BE49-F238E27FC236}">
              <a16:creationId xmlns:a16="http://schemas.microsoft.com/office/drawing/2014/main" xmlns="" id="{00000000-0008-0000-0100-000067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4" name="Text Box 24">
          <a:extLst>
            <a:ext uri="{FF2B5EF4-FFF2-40B4-BE49-F238E27FC236}">
              <a16:creationId xmlns:a16="http://schemas.microsoft.com/office/drawing/2014/main" xmlns="" id="{00000000-0008-0000-0100-000068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5" name="Text Box 50">
          <a:extLst>
            <a:ext uri="{FF2B5EF4-FFF2-40B4-BE49-F238E27FC236}">
              <a16:creationId xmlns:a16="http://schemas.microsoft.com/office/drawing/2014/main" xmlns="" id="{00000000-0008-0000-0100-000069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6" name="Text Box 52">
          <a:extLst>
            <a:ext uri="{FF2B5EF4-FFF2-40B4-BE49-F238E27FC236}">
              <a16:creationId xmlns:a16="http://schemas.microsoft.com/office/drawing/2014/main" xmlns="" id="{00000000-0008-0000-0100-00006A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7" name="Text Box 23">
          <a:extLst>
            <a:ext uri="{FF2B5EF4-FFF2-40B4-BE49-F238E27FC236}">
              <a16:creationId xmlns:a16="http://schemas.microsoft.com/office/drawing/2014/main" xmlns="" id="{00000000-0008-0000-0100-00006B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8" name="Text Box 24">
          <a:extLst>
            <a:ext uri="{FF2B5EF4-FFF2-40B4-BE49-F238E27FC236}">
              <a16:creationId xmlns:a16="http://schemas.microsoft.com/office/drawing/2014/main" xmlns="" id="{00000000-0008-0000-0100-00006C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9" name="Text Box 50">
          <a:extLst>
            <a:ext uri="{FF2B5EF4-FFF2-40B4-BE49-F238E27FC236}">
              <a16:creationId xmlns:a16="http://schemas.microsoft.com/office/drawing/2014/main" xmlns="" id="{00000000-0008-0000-0100-00006D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0" name="Text Box 52">
          <a:extLst>
            <a:ext uri="{FF2B5EF4-FFF2-40B4-BE49-F238E27FC236}">
              <a16:creationId xmlns:a16="http://schemas.microsoft.com/office/drawing/2014/main" xmlns="" id="{00000000-0008-0000-0100-00006E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1" name="Text Box 24">
          <a:extLst>
            <a:ext uri="{FF2B5EF4-FFF2-40B4-BE49-F238E27FC236}">
              <a16:creationId xmlns:a16="http://schemas.microsoft.com/office/drawing/2014/main" xmlns="" id="{00000000-0008-0000-0100-00006F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2" name="Text Box 50">
          <a:extLst>
            <a:ext uri="{FF2B5EF4-FFF2-40B4-BE49-F238E27FC236}">
              <a16:creationId xmlns:a16="http://schemas.microsoft.com/office/drawing/2014/main" xmlns="" id="{00000000-0008-0000-0100-000070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3" name="Text Box 52">
          <a:extLst>
            <a:ext uri="{FF2B5EF4-FFF2-40B4-BE49-F238E27FC236}">
              <a16:creationId xmlns:a16="http://schemas.microsoft.com/office/drawing/2014/main" xmlns="" id="{00000000-0008-0000-0100-000071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4" name="Text Box 23">
          <a:extLst>
            <a:ext uri="{FF2B5EF4-FFF2-40B4-BE49-F238E27FC236}">
              <a16:creationId xmlns:a16="http://schemas.microsoft.com/office/drawing/2014/main" xmlns="" id="{00000000-0008-0000-0100-000072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5" name="Text Box 24">
          <a:extLst>
            <a:ext uri="{FF2B5EF4-FFF2-40B4-BE49-F238E27FC236}">
              <a16:creationId xmlns:a16="http://schemas.microsoft.com/office/drawing/2014/main" xmlns="" id="{00000000-0008-0000-0100-000073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6" name="Text Box 50">
          <a:extLst>
            <a:ext uri="{FF2B5EF4-FFF2-40B4-BE49-F238E27FC236}">
              <a16:creationId xmlns:a16="http://schemas.microsoft.com/office/drawing/2014/main" xmlns="" id="{00000000-0008-0000-0100-000074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7" name="Text Box 52">
          <a:extLst>
            <a:ext uri="{FF2B5EF4-FFF2-40B4-BE49-F238E27FC236}">
              <a16:creationId xmlns:a16="http://schemas.microsoft.com/office/drawing/2014/main" xmlns="" id="{00000000-0008-0000-0100-000075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8" name="Text Box 24">
          <a:extLst>
            <a:ext uri="{FF2B5EF4-FFF2-40B4-BE49-F238E27FC236}">
              <a16:creationId xmlns:a16="http://schemas.microsoft.com/office/drawing/2014/main" xmlns="" id="{00000000-0008-0000-0100-000076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9" name="Text Box 50">
          <a:extLst>
            <a:ext uri="{FF2B5EF4-FFF2-40B4-BE49-F238E27FC236}">
              <a16:creationId xmlns:a16="http://schemas.microsoft.com/office/drawing/2014/main" xmlns="" id="{00000000-0008-0000-0100-000077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20" name="Text Box 52">
          <a:extLst>
            <a:ext uri="{FF2B5EF4-FFF2-40B4-BE49-F238E27FC236}">
              <a16:creationId xmlns:a16="http://schemas.microsoft.com/office/drawing/2014/main" xmlns="" id="{00000000-0008-0000-0100-000078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1" name="Text Box 23">
          <a:extLst>
            <a:ext uri="{FF2B5EF4-FFF2-40B4-BE49-F238E27FC236}">
              <a16:creationId xmlns:a16="http://schemas.microsoft.com/office/drawing/2014/main" xmlns="" id="{00000000-0008-0000-0100-000079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2" name="Text Box 24">
          <a:extLst>
            <a:ext uri="{FF2B5EF4-FFF2-40B4-BE49-F238E27FC236}">
              <a16:creationId xmlns:a16="http://schemas.microsoft.com/office/drawing/2014/main" xmlns="" id="{00000000-0008-0000-0100-00007A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3" name="Text Box 50">
          <a:extLst>
            <a:ext uri="{FF2B5EF4-FFF2-40B4-BE49-F238E27FC236}">
              <a16:creationId xmlns:a16="http://schemas.microsoft.com/office/drawing/2014/main" xmlns="" id="{00000000-0008-0000-0100-00007B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4" name="Text Box 52">
          <a:extLst>
            <a:ext uri="{FF2B5EF4-FFF2-40B4-BE49-F238E27FC236}">
              <a16:creationId xmlns:a16="http://schemas.microsoft.com/office/drawing/2014/main" xmlns="" id="{00000000-0008-0000-0100-00007C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5" name="Text Box 24">
          <a:extLst>
            <a:ext uri="{FF2B5EF4-FFF2-40B4-BE49-F238E27FC236}">
              <a16:creationId xmlns:a16="http://schemas.microsoft.com/office/drawing/2014/main" xmlns="" id="{00000000-0008-0000-0100-00007D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6" name="Text Box 50">
          <a:extLst>
            <a:ext uri="{FF2B5EF4-FFF2-40B4-BE49-F238E27FC236}">
              <a16:creationId xmlns:a16="http://schemas.microsoft.com/office/drawing/2014/main" xmlns="" id="{00000000-0008-0000-0100-00007E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7" name="Text Box 52">
          <a:extLst>
            <a:ext uri="{FF2B5EF4-FFF2-40B4-BE49-F238E27FC236}">
              <a16:creationId xmlns:a16="http://schemas.microsoft.com/office/drawing/2014/main" xmlns="" id="{00000000-0008-0000-0100-00007F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8" name="Text Box 23">
          <a:extLst>
            <a:ext uri="{FF2B5EF4-FFF2-40B4-BE49-F238E27FC236}">
              <a16:creationId xmlns:a16="http://schemas.microsoft.com/office/drawing/2014/main" xmlns="" id="{00000000-0008-0000-0100-000080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9" name="Text Box 24">
          <a:extLst>
            <a:ext uri="{FF2B5EF4-FFF2-40B4-BE49-F238E27FC236}">
              <a16:creationId xmlns:a16="http://schemas.microsoft.com/office/drawing/2014/main" xmlns="" id="{00000000-0008-0000-0100-000081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0" name="Text Box 50">
          <a:extLst>
            <a:ext uri="{FF2B5EF4-FFF2-40B4-BE49-F238E27FC236}">
              <a16:creationId xmlns:a16="http://schemas.microsoft.com/office/drawing/2014/main" xmlns="" id="{00000000-0008-0000-0100-000082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1" name="Text Box 52">
          <a:extLst>
            <a:ext uri="{FF2B5EF4-FFF2-40B4-BE49-F238E27FC236}">
              <a16:creationId xmlns:a16="http://schemas.microsoft.com/office/drawing/2014/main" xmlns="" id="{00000000-0008-0000-0100-000083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2" name="Text Box 24">
          <a:extLst>
            <a:ext uri="{FF2B5EF4-FFF2-40B4-BE49-F238E27FC236}">
              <a16:creationId xmlns:a16="http://schemas.microsoft.com/office/drawing/2014/main" xmlns="" id="{00000000-0008-0000-0100-000084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3" name="Text Box 50">
          <a:extLst>
            <a:ext uri="{FF2B5EF4-FFF2-40B4-BE49-F238E27FC236}">
              <a16:creationId xmlns:a16="http://schemas.microsoft.com/office/drawing/2014/main" xmlns="" id="{00000000-0008-0000-0100-000085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4" name="Text Box 52">
          <a:extLst>
            <a:ext uri="{FF2B5EF4-FFF2-40B4-BE49-F238E27FC236}">
              <a16:creationId xmlns:a16="http://schemas.microsoft.com/office/drawing/2014/main" xmlns="" id="{00000000-0008-0000-0100-000086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163</xdr:row>
      <xdr:rowOff>0</xdr:rowOff>
    </xdr:from>
    <xdr:to>
      <xdr:col>1</xdr:col>
      <xdr:colOff>76200</xdr:colOff>
      <xdr:row>236</xdr:row>
      <xdr:rowOff>57152</xdr:rowOff>
    </xdr:to>
    <xdr:sp macro="" textlink="">
      <xdr:nvSpPr>
        <xdr:cNvPr id="135" name="Text Box 24">
          <a:extLst>
            <a:ext uri="{FF2B5EF4-FFF2-40B4-BE49-F238E27FC236}">
              <a16:creationId xmlns:a16="http://schemas.microsoft.com/office/drawing/2014/main" xmlns="" id="{00000000-0008-0000-0100-000087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57152</xdr:rowOff>
    </xdr:to>
    <xdr:sp macro="" textlink="">
      <xdr:nvSpPr>
        <xdr:cNvPr id="136" name="Text Box 50">
          <a:extLst>
            <a:ext uri="{FF2B5EF4-FFF2-40B4-BE49-F238E27FC236}">
              <a16:creationId xmlns:a16="http://schemas.microsoft.com/office/drawing/2014/main" xmlns="" id="{00000000-0008-0000-0100-000088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57152</xdr:rowOff>
    </xdr:to>
    <xdr:sp macro="" textlink="">
      <xdr:nvSpPr>
        <xdr:cNvPr id="137" name="Text Box 52">
          <a:extLst>
            <a:ext uri="{FF2B5EF4-FFF2-40B4-BE49-F238E27FC236}">
              <a16:creationId xmlns:a16="http://schemas.microsoft.com/office/drawing/2014/main" xmlns="" id="{00000000-0008-0000-0100-000089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57152</xdr:rowOff>
    </xdr:to>
    <xdr:sp macro="" textlink="">
      <xdr:nvSpPr>
        <xdr:cNvPr id="138" name="Text Box 23">
          <a:extLst>
            <a:ext uri="{FF2B5EF4-FFF2-40B4-BE49-F238E27FC236}">
              <a16:creationId xmlns:a16="http://schemas.microsoft.com/office/drawing/2014/main" xmlns="" id="{00000000-0008-0000-0100-00008A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57152</xdr:rowOff>
    </xdr:to>
    <xdr:sp macro="" textlink="">
      <xdr:nvSpPr>
        <xdr:cNvPr id="139" name="Text Box 24">
          <a:extLst>
            <a:ext uri="{FF2B5EF4-FFF2-40B4-BE49-F238E27FC236}">
              <a16:creationId xmlns:a16="http://schemas.microsoft.com/office/drawing/2014/main" xmlns="" id="{00000000-0008-0000-0100-00008B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57152</xdr:rowOff>
    </xdr:to>
    <xdr:sp macro="" textlink="">
      <xdr:nvSpPr>
        <xdr:cNvPr id="140" name="Text Box 50">
          <a:extLst>
            <a:ext uri="{FF2B5EF4-FFF2-40B4-BE49-F238E27FC236}">
              <a16:creationId xmlns:a16="http://schemas.microsoft.com/office/drawing/2014/main" xmlns="" id="{00000000-0008-0000-0100-00008C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57152</xdr:rowOff>
    </xdr:to>
    <xdr:sp macro="" textlink="">
      <xdr:nvSpPr>
        <xdr:cNvPr id="141" name="Text Box 52">
          <a:extLst>
            <a:ext uri="{FF2B5EF4-FFF2-40B4-BE49-F238E27FC236}">
              <a16:creationId xmlns:a16="http://schemas.microsoft.com/office/drawing/2014/main" xmlns="" id="{00000000-0008-0000-0100-00008D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57152</xdr:rowOff>
    </xdr:to>
    <xdr:sp macro="" textlink="">
      <xdr:nvSpPr>
        <xdr:cNvPr id="142" name="Text Box 23">
          <a:extLst>
            <a:ext uri="{FF2B5EF4-FFF2-40B4-BE49-F238E27FC236}">
              <a16:creationId xmlns:a16="http://schemas.microsoft.com/office/drawing/2014/main" xmlns="" id="{00000000-0008-0000-0100-00008E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57152</xdr:rowOff>
    </xdr:to>
    <xdr:sp macro="" textlink="">
      <xdr:nvSpPr>
        <xdr:cNvPr id="143" name="Text Box 24">
          <a:extLst>
            <a:ext uri="{FF2B5EF4-FFF2-40B4-BE49-F238E27FC236}">
              <a16:creationId xmlns:a16="http://schemas.microsoft.com/office/drawing/2014/main" xmlns="" id="{00000000-0008-0000-0100-00008F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57152</xdr:rowOff>
    </xdr:to>
    <xdr:sp macro="" textlink="">
      <xdr:nvSpPr>
        <xdr:cNvPr id="144" name="Text Box 50">
          <a:extLst>
            <a:ext uri="{FF2B5EF4-FFF2-40B4-BE49-F238E27FC236}">
              <a16:creationId xmlns:a16="http://schemas.microsoft.com/office/drawing/2014/main" xmlns="" id="{00000000-0008-0000-0100-000090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57152</xdr:rowOff>
    </xdr:to>
    <xdr:sp macro="" textlink="">
      <xdr:nvSpPr>
        <xdr:cNvPr id="145" name="Text Box 52">
          <a:extLst>
            <a:ext uri="{FF2B5EF4-FFF2-40B4-BE49-F238E27FC236}">
              <a16:creationId xmlns:a16="http://schemas.microsoft.com/office/drawing/2014/main" xmlns="" id="{00000000-0008-0000-0100-000091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57152</xdr:rowOff>
    </xdr:to>
    <xdr:sp macro="" textlink="">
      <xdr:nvSpPr>
        <xdr:cNvPr id="146" name="Text Box 23">
          <a:extLst>
            <a:ext uri="{FF2B5EF4-FFF2-40B4-BE49-F238E27FC236}">
              <a16:creationId xmlns:a16="http://schemas.microsoft.com/office/drawing/2014/main" xmlns="" id="{00000000-0008-0000-0100-000092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57152</xdr:rowOff>
    </xdr:to>
    <xdr:sp macro="" textlink="">
      <xdr:nvSpPr>
        <xdr:cNvPr id="147" name="Text Box 24">
          <a:extLst>
            <a:ext uri="{FF2B5EF4-FFF2-40B4-BE49-F238E27FC236}">
              <a16:creationId xmlns:a16="http://schemas.microsoft.com/office/drawing/2014/main" xmlns="" id="{00000000-0008-0000-0100-000093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57152</xdr:rowOff>
    </xdr:to>
    <xdr:sp macro="" textlink="">
      <xdr:nvSpPr>
        <xdr:cNvPr id="148" name="Text Box 50">
          <a:extLst>
            <a:ext uri="{FF2B5EF4-FFF2-40B4-BE49-F238E27FC236}">
              <a16:creationId xmlns:a16="http://schemas.microsoft.com/office/drawing/2014/main" xmlns="" id="{00000000-0008-0000-0100-000094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57152</xdr:rowOff>
    </xdr:to>
    <xdr:sp macro="" textlink="">
      <xdr:nvSpPr>
        <xdr:cNvPr id="149" name="Text Box 52">
          <a:extLst>
            <a:ext uri="{FF2B5EF4-FFF2-40B4-BE49-F238E27FC236}">
              <a16:creationId xmlns:a16="http://schemas.microsoft.com/office/drawing/2014/main" xmlns="" id="{00000000-0008-0000-0100-000095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162</xdr:row>
      <xdr:rowOff>0</xdr:rowOff>
    </xdr:from>
    <xdr:ext cx="76200" cy="214033"/>
    <xdr:sp macro="" textlink="">
      <xdr:nvSpPr>
        <xdr:cNvPr id="150" name="Text Box 23">
          <a:extLst>
            <a:ext uri="{FF2B5EF4-FFF2-40B4-BE49-F238E27FC236}">
              <a16:creationId xmlns:a16="http://schemas.microsoft.com/office/drawing/2014/main" xmlns="" id="{00000000-0008-0000-0100-000096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1" name="Text Box 24">
          <a:extLst>
            <a:ext uri="{FF2B5EF4-FFF2-40B4-BE49-F238E27FC236}">
              <a16:creationId xmlns:a16="http://schemas.microsoft.com/office/drawing/2014/main" xmlns="" id="{00000000-0008-0000-0100-000097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2" name="Text Box 50">
          <a:extLst>
            <a:ext uri="{FF2B5EF4-FFF2-40B4-BE49-F238E27FC236}">
              <a16:creationId xmlns:a16="http://schemas.microsoft.com/office/drawing/2014/main" xmlns="" id="{00000000-0008-0000-0100-000098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3" name="Text Box 52">
          <a:extLst>
            <a:ext uri="{FF2B5EF4-FFF2-40B4-BE49-F238E27FC236}">
              <a16:creationId xmlns:a16="http://schemas.microsoft.com/office/drawing/2014/main" xmlns="" id="{00000000-0008-0000-0100-000099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4" name="Text Box 24">
          <a:extLst>
            <a:ext uri="{FF2B5EF4-FFF2-40B4-BE49-F238E27FC236}">
              <a16:creationId xmlns:a16="http://schemas.microsoft.com/office/drawing/2014/main" xmlns="" id="{00000000-0008-0000-0100-00009A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5" name="Text Box 50">
          <a:extLst>
            <a:ext uri="{FF2B5EF4-FFF2-40B4-BE49-F238E27FC236}">
              <a16:creationId xmlns:a16="http://schemas.microsoft.com/office/drawing/2014/main" xmlns="" id="{00000000-0008-0000-0100-00009B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6" name="Text Box 52">
          <a:extLst>
            <a:ext uri="{FF2B5EF4-FFF2-40B4-BE49-F238E27FC236}">
              <a16:creationId xmlns:a16="http://schemas.microsoft.com/office/drawing/2014/main" xmlns="" id="{00000000-0008-0000-0100-00009C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341</xdr:row>
      <xdr:rowOff>0</xdr:rowOff>
    </xdr:from>
    <xdr:ext cx="76200" cy="214033"/>
    <xdr:sp macro="" textlink="">
      <xdr:nvSpPr>
        <xdr:cNvPr id="164" name="Text Box 23">
          <a:extLst>
            <a:ext uri="{FF2B5EF4-FFF2-40B4-BE49-F238E27FC236}">
              <a16:creationId xmlns:a16="http://schemas.microsoft.com/office/drawing/2014/main" xmlns="" id="{00000000-0008-0000-0100-0000A4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341</xdr:row>
      <xdr:rowOff>0</xdr:rowOff>
    </xdr:from>
    <xdr:ext cx="76200" cy="214033"/>
    <xdr:sp macro="" textlink="">
      <xdr:nvSpPr>
        <xdr:cNvPr id="165" name="Text Box 24">
          <a:extLst>
            <a:ext uri="{FF2B5EF4-FFF2-40B4-BE49-F238E27FC236}">
              <a16:creationId xmlns:a16="http://schemas.microsoft.com/office/drawing/2014/main" xmlns="" id="{00000000-0008-0000-0100-0000A5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341</xdr:row>
      <xdr:rowOff>0</xdr:rowOff>
    </xdr:from>
    <xdr:ext cx="76200" cy="214033"/>
    <xdr:sp macro="" textlink="">
      <xdr:nvSpPr>
        <xdr:cNvPr id="166" name="Text Box 50">
          <a:extLst>
            <a:ext uri="{FF2B5EF4-FFF2-40B4-BE49-F238E27FC236}">
              <a16:creationId xmlns:a16="http://schemas.microsoft.com/office/drawing/2014/main" xmlns="" id="{00000000-0008-0000-0100-0000A6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341</xdr:row>
      <xdr:rowOff>0</xdr:rowOff>
    </xdr:from>
    <xdr:ext cx="76200" cy="214033"/>
    <xdr:sp macro="" textlink="">
      <xdr:nvSpPr>
        <xdr:cNvPr id="167" name="Text Box 52">
          <a:extLst>
            <a:ext uri="{FF2B5EF4-FFF2-40B4-BE49-F238E27FC236}">
              <a16:creationId xmlns:a16="http://schemas.microsoft.com/office/drawing/2014/main" xmlns="" id="{00000000-0008-0000-0100-0000A7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341</xdr:row>
      <xdr:rowOff>0</xdr:rowOff>
    </xdr:from>
    <xdr:ext cx="76200" cy="214033"/>
    <xdr:sp macro="" textlink="">
      <xdr:nvSpPr>
        <xdr:cNvPr id="168" name="Text Box 24">
          <a:extLst>
            <a:ext uri="{FF2B5EF4-FFF2-40B4-BE49-F238E27FC236}">
              <a16:creationId xmlns:a16="http://schemas.microsoft.com/office/drawing/2014/main" xmlns="" id="{00000000-0008-0000-0100-0000A8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341</xdr:row>
      <xdr:rowOff>0</xdr:rowOff>
    </xdr:from>
    <xdr:ext cx="76200" cy="214033"/>
    <xdr:sp macro="" textlink="">
      <xdr:nvSpPr>
        <xdr:cNvPr id="169" name="Text Box 50">
          <a:extLst>
            <a:ext uri="{FF2B5EF4-FFF2-40B4-BE49-F238E27FC236}">
              <a16:creationId xmlns:a16="http://schemas.microsoft.com/office/drawing/2014/main" xmlns="" id="{00000000-0008-0000-0100-0000A9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341</xdr:row>
      <xdr:rowOff>0</xdr:rowOff>
    </xdr:from>
    <xdr:ext cx="76200" cy="214033"/>
    <xdr:sp macro="" textlink="">
      <xdr:nvSpPr>
        <xdr:cNvPr id="170" name="Text Box 52">
          <a:extLst>
            <a:ext uri="{FF2B5EF4-FFF2-40B4-BE49-F238E27FC236}">
              <a16:creationId xmlns:a16="http://schemas.microsoft.com/office/drawing/2014/main" xmlns="" id="{00000000-0008-0000-0100-0000AA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71" name="グラフ 60">
          <a:extLst>
            <a:ext uri="{FF2B5EF4-FFF2-40B4-BE49-F238E27FC236}">
              <a16:creationId xmlns:a16="http://schemas.microsoft.com/office/drawing/2014/main" xmlns="" id="{00000000-0008-0000-0100-0000A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2</xdr:row>
      <xdr:rowOff>0</xdr:rowOff>
    </xdr:from>
    <xdr:to>
      <xdr:col>7</xdr:col>
      <xdr:colOff>123825</xdr:colOff>
      <xdr:row>2</xdr:row>
      <xdr:rowOff>0</xdr:rowOff>
    </xdr:to>
    <xdr:graphicFrame macro="">
      <xdr:nvGraphicFramePr>
        <xdr:cNvPr id="172" name="グラフ 62">
          <a:extLst>
            <a:ext uri="{FF2B5EF4-FFF2-40B4-BE49-F238E27FC236}">
              <a16:creationId xmlns:a16="http://schemas.microsoft.com/office/drawing/2014/main" xmlns="" id="{00000000-0008-0000-0100-0000A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73" name="グラフ 64">
          <a:extLst>
            <a:ext uri="{FF2B5EF4-FFF2-40B4-BE49-F238E27FC236}">
              <a16:creationId xmlns:a16="http://schemas.microsoft.com/office/drawing/2014/main" xmlns="" id="{00000000-0008-0000-0100-0000A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74" name="Rectangle 158">
          <a:extLst>
            <a:ext uri="{FF2B5EF4-FFF2-40B4-BE49-F238E27FC236}">
              <a16:creationId xmlns:a16="http://schemas.microsoft.com/office/drawing/2014/main" xmlns="" id="{00000000-0008-0000-0100-0000AE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1</xdr:col>
      <xdr:colOff>0</xdr:colOff>
      <xdr:row>0</xdr:row>
      <xdr:rowOff>0</xdr:rowOff>
    </xdr:from>
    <xdr:ext cx="76200" cy="209550"/>
    <xdr:sp macro="" textlink="">
      <xdr:nvSpPr>
        <xdr:cNvPr id="175" name="Text Box 24">
          <a:extLst>
            <a:ext uri="{FF2B5EF4-FFF2-40B4-BE49-F238E27FC236}">
              <a16:creationId xmlns:a16="http://schemas.microsoft.com/office/drawing/2014/main" xmlns="" id="{00000000-0008-0000-0100-0000A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6" name="Text Box 50">
          <a:extLst>
            <a:ext uri="{FF2B5EF4-FFF2-40B4-BE49-F238E27FC236}">
              <a16:creationId xmlns:a16="http://schemas.microsoft.com/office/drawing/2014/main" xmlns="" id="{00000000-0008-0000-0100-0000B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7" name="Text Box 52">
          <a:extLst>
            <a:ext uri="{FF2B5EF4-FFF2-40B4-BE49-F238E27FC236}">
              <a16:creationId xmlns:a16="http://schemas.microsoft.com/office/drawing/2014/main" xmlns="" id="{00000000-0008-0000-0100-0000B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78" name="Text Box 23">
          <a:extLst>
            <a:ext uri="{FF2B5EF4-FFF2-40B4-BE49-F238E27FC236}">
              <a16:creationId xmlns:a16="http://schemas.microsoft.com/office/drawing/2014/main" xmlns="" id="{00000000-0008-0000-0100-0000B2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79" name="Text Box 24">
          <a:extLst>
            <a:ext uri="{FF2B5EF4-FFF2-40B4-BE49-F238E27FC236}">
              <a16:creationId xmlns:a16="http://schemas.microsoft.com/office/drawing/2014/main" xmlns="" id="{00000000-0008-0000-0100-0000B3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0" name="Text Box 50">
          <a:extLst>
            <a:ext uri="{FF2B5EF4-FFF2-40B4-BE49-F238E27FC236}">
              <a16:creationId xmlns:a16="http://schemas.microsoft.com/office/drawing/2014/main" xmlns="" id="{00000000-0008-0000-0100-0000B4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1" name="Text Box 52">
          <a:extLst>
            <a:ext uri="{FF2B5EF4-FFF2-40B4-BE49-F238E27FC236}">
              <a16:creationId xmlns:a16="http://schemas.microsoft.com/office/drawing/2014/main" xmlns="" id="{00000000-0008-0000-0100-0000B5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2" name="Text Box 23">
          <a:extLst>
            <a:ext uri="{FF2B5EF4-FFF2-40B4-BE49-F238E27FC236}">
              <a16:creationId xmlns:a16="http://schemas.microsoft.com/office/drawing/2014/main" xmlns="" id="{00000000-0008-0000-0100-0000B6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4">
          <a:extLst>
            <a:ext uri="{FF2B5EF4-FFF2-40B4-BE49-F238E27FC236}">
              <a16:creationId xmlns:a16="http://schemas.microsoft.com/office/drawing/2014/main" xmlns="" id="{00000000-0008-0000-0100-0000B7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50">
          <a:extLst>
            <a:ext uri="{FF2B5EF4-FFF2-40B4-BE49-F238E27FC236}">
              <a16:creationId xmlns:a16="http://schemas.microsoft.com/office/drawing/2014/main" xmlns="" id="{00000000-0008-0000-0100-0000B8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2">
          <a:extLst>
            <a:ext uri="{FF2B5EF4-FFF2-40B4-BE49-F238E27FC236}">
              <a16:creationId xmlns:a16="http://schemas.microsoft.com/office/drawing/2014/main" xmlns="" id="{00000000-0008-0000-0100-0000B9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6" name="Text Box 23">
          <a:extLst>
            <a:ext uri="{FF2B5EF4-FFF2-40B4-BE49-F238E27FC236}">
              <a16:creationId xmlns:a16="http://schemas.microsoft.com/office/drawing/2014/main" xmlns="" id="{00000000-0008-0000-0100-0000BA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7" name="Text Box 24">
          <a:extLst>
            <a:ext uri="{FF2B5EF4-FFF2-40B4-BE49-F238E27FC236}">
              <a16:creationId xmlns:a16="http://schemas.microsoft.com/office/drawing/2014/main" xmlns="" id="{00000000-0008-0000-0100-0000BB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8" name="Text Box 50">
          <a:extLst>
            <a:ext uri="{FF2B5EF4-FFF2-40B4-BE49-F238E27FC236}">
              <a16:creationId xmlns:a16="http://schemas.microsoft.com/office/drawing/2014/main" xmlns="" id="{00000000-0008-0000-0100-0000BC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9" name="Text Box 52">
          <a:extLst>
            <a:ext uri="{FF2B5EF4-FFF2-40B4-BE49-F238E27FC236}">
              <a16:creationId xmlns:a16="http://schemas.microsoft.com/office/drawing/2014/main" xmlns="" id="{00000000-0008-0000-0100-0000BD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0" name="Text Box 23">
          <a:extLst>
            <a:ext uri="{FF2B5EF4-FFF2-40B4-BE49-F238E27FC236}">
              <a16:creationId xmlns:a16="http://schemas.microsoft.com/office/drawing/2014/main" xmlns="" id="{00000000-0008-0000-0100-0000B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1" name="Text Box 24">
          <a:extLst>
            <a:ext uri="{FF2B5EF4-FFF2-40B4-BE49-F238E27FC236}">
              <a16:creationId xmlns:a16="http://schemas.microsoft.com/office/drawing/2014/main" xmlns="" id="{00000000-0008-0000-0100-0000B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2" name="Text Box 50">
          <a:extLst>
            <a:ext uri="{FF2B5EF4-FFF2-40B4-BE49-F238E27FC236}">
              <a16:creationId xmlns:a16="http://schemas.microsoft.com/office/drawing/2014/main" xmlns="" id="{00000000-0008-0000-0100-0000C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3" name="Text Box 52">
          <a:extLst>
            <a:ext uri="{FF2B5EF4-FFF2-40B4-BE49-F238E27FC236}">
              <a16:creationId xmlns:a16="http://schemas.microsoft.com/office/drawing/2014/main" xmlns="" id="{00000000-0008-0000-0100-0000C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4" name="Text Box 24">
          <a:extLst>
            <a:ext uri="{FF2B5EF4-FFF2-40B4-BE49-F238E27FC236}">
              <a16:creationId xmlns:a16="http://schemas.microsoft.com/office/drawing/2014/main" xmlns="" id="{00000000-0008-0000-0100-0000C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5" name="Text Box 50">
          <a:extLst>
            <a:ext uri="{FF2B5EF4-FFF2-40B4-BE49-F238E27FC236}">
              <a16:creationId xmlns:a16="http://schemas.microsoft.com/office/drawing/2014/main" xmlns="" id="{00000000-0008-0000-0100-0000C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6" name="Text Box 52">
          <a:extLst>
            <a:ext uri="{FF2B5EF4-FFF2-40B4-BE49-F238E27FC236}">
              <a16:creationId xmlns:a16="http://schemas.microsoft.com/office/drawing/2014/main" xmlns="" id="{00000000-0008-0000-0100-0000C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7" name="Text Box 23">
          <a:extLst>
            <a:ext uri="{FF2B5EF4-FFF2-40B4-BE49-F238E27FC236}">
              <a16:creationId xmlns:a16="http://schemas.microsoft.com/office/drawing/2014/main" xmlns="" id="{00000000-0008-0000-0100-0000C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8" name="Text Box 24">
          <a:extLst>
            <a:ext uri="{FF2B5EF4-FFF2-40B4-BE49-F238E27FC236}">
              <a16:creationId xmlns:a16="http://schemas.microsoft.com/office/drawing/2014/main" xmlns="" id="{00000000-0008-0000-0100-0000C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9" name="Text Box 50">
          <a:extLst>
            <a:ext uri="{FF2B5EF4-FFF2-40B4-BE49-F238E27FC236}">
              <a16:creationId xmlns:a16="http://schemas.microsoft.com/office/drawing/2014/main" xmlns="" id="{00000000-0008-0000-0100-0000C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0" name="Text Box 52">
          <a:extLst>
            <a:ext uri="{FF2B5EF4-FFF2-40B4-BE49-F238E27FC236}">
              <a16:creationId xmlns:a16="http://schemas.microsoft.com/office/drawing/2014/main" xmlns="" id="{00000000-0008-0000-0100-0000C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1" name="Text Box 23">
          <a:extLst>
            <a:ext uri="{FF2B5EF4-FFF2-40B4-BE49-F238E27FC236}">
              <a16:creationId xmlns:a16="http://schemas.microsoft.com/office/drawing/2014/main" xmlns="" id="{00000000-0008-0000-0100-0000C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2" name="Text Box 24">
          <a:extLst>
            <a:ext uri="{FF2B5EF4-FFF2-40B4-BE49-F238E27FC236}">
              <a16:creationId xmlns:a16="http://schemas.microsoft.com/office/drawing/2014/main" xmlns="" id="{00000000-0008-0000-0100-0000C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3" name="Text Box 50">
          <a:extLst>
            <a:ext uri="{FF2B5EF4-FFF2-40B4-BE49-F238E27FC236}">
              <a16:creationId xmlns:a16="http://schemas.microsoft.com/office/drawing/2014/main" xmlns="" id="{00000000-0008-0000-0100-0000C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4" name="Text Box 52">
          <a:extLst>
            <a:ext uri="{FF2B5EF4-FFF2-40B4-BE49-F238E27FC236}">
              <a16:creationId xmlns:a16="http://schemas.microsoft.com/office/drawing/2014/main" xmlns="" id="{00000000-0008-0000-0100-0000C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5" name="Text Box 23">
          <a:extLst>
            <a:ext uri="{FF2B5EF4-FFF2-40B4-BE49-F238E27FC236}">
              <a16:creationId xmlns:a16="http://schemas.microsoft.com/office/drawing/2014/main" xmlns="" id="{00000000-0008-0000-0100-0000CD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6" name="Text Box 24">
          <a:extLst>
            <a:ext uri="{FF2B5EF4-FFF2-40B4-BE49-F238E27FC236}">
              <a16:creationId xmlns:a16="http://schemas.microsoft.com/office/drawing/2014/main" xmlns="" id="{00000000-0008-0000-0100-0000CE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7" name="Text Box 50">
          <a:extLst>
            <a:ext uri="{FF2B5EF4-FFF2-40B4-BE49-F238E27FC236}">
              <a16:creationId xmlns:a16="http://schemas.microsoft.com/office/drawing/2014/main" xmlns="" id="{00000000-0008-0000-0100-0000CF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8" name="Text Box 52">
          <a:extLst>
            <a:ext uri="{FF2B5EF4-FFF2-40B4-BE49-F238E27FC236}">
              <a16:creationId xmlns:a16="http://schemas.microsoft.com/office/drawing/2014/main" xmlns="" id="{00000000-0008-0000-0100-0000D0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09" name="Text Box 23">
          <a:extLst>
            <a:ext uri="{FF2B5EF4-FFF2-40B4-BE49-F238E27FC236}">
              <a16:creationId xmlns:a16="http://schemas.microsoft.com/office/drawing/2014/main" xmlns="" id="{00000000-0008-0000-0100-0000D1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10" name="Text Box 24">
          <a:extLst>
            <a:ext uri="{FF2B5EF4-FFF2-40B4-BE49-F238E27FC236}">
              <a16:creationId xmlns:a16="http://schemas.microsoft.com/office/drawing/2014/main" xmlns="" id="{00000000-0008-0000-0100-0000D2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11" name="Text Box 50">
          <a:extLst>
            <a:ext uri="{FF2B5EF4-FFF2-40B4-BE49-F238E27FC236}">
              <a16:creationId xmlns:a16="http://schemas.microsoft.com/office/drawing/2014/main" xmlns="" id="{00000000-0008-0000-0100-0000D3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12" name="Text Box 52">
          <a:extLst>
            <a:ext uri="{FF2B5EF4-FFF2-40B4-BE49-F238E27FC236}">
              <a16:creationId xmlns:a16="http://schemas.microsoft.com/office/drawing/2014/main" xmlns="" id="{00000000-0008-0000-0100-0000D4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13" name="Text Box 24">
          <a:extLst>
            <a:ext uri="{FF2B5EF4-FFF2-40B4-BE49-F238E27FC236}">
              <a16:creationId xmlns:a16="http://schemas.microsoft.com/office/drawing/2014/main" xmlns="" id="{00000000-0008-0000-0100-0000D5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14" name="Text Box 50">
          <a:extLst>
            <a:ext uri="{FF2B5EF4-FFF2-40B4-BE49-F238E27FC236}">
              <a16:creationId xmlns:a16="http://schemas.microsoft.com/office/drawing/2014/main" xmlns="" id="{00000000-0008-0000-0100-0000D6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15" name="Text Box 52">
          <a:extLst>
            <a:ext uri="{FF2B5EF4-FFF2-40B4-BE49-F238E27FC236}">
              <a16:creationId xmlns:a16="http://schemas.microsoft.com/office/drawing/2014/main" xmlns="" id="{00000000-0008-0000-0100-0000D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16" name="Text Box 23">
          <a:extLst>
            <a:ext uri="{FF2B5EF4-FFF2-40B4-BE49-F238E27FC236}">
              <a16:creationId xmlns:a16="http://schemas.microsoft.com/office/drawing/2014/main" xmlns="" id="{00000000-0008-0000-0100-0000D8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17" name="Text Box 24">
          <a:extLst>
            <a:ext uri="{FF2B5EF4-FFF2-40B4-BE49-F238E27FC236}">
              <a16:creationId xmlns:a16="http://schemas.microsoft.com/office/drawing/2014/main" xmlns="" id="{00000000-0008-0000-0100-0000D9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18" name="Text Box 50">
          <a:extLst>
            <a:ext uri="{FF2B5EF4-FFF2-40B4-BE49-F238E27FC236}">
              <a16:creationId xmlns:a16="http://schemas.microsoft.com/office/drawing/2014/main" xmlns="" id="{00000000-0008-0000-0100-0000DA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19" name="Text Box 52">
          <a:extLst>
            <a:ext uri="{FF2B5EF4-FFF2-40B4-BE49-F238E27FC236}">
              <a16:creationId xmlns:a16="http://schemas.microsoft.com/office/drawing/2014/main" xmlns="" id="{00000000-0008-0000-0100-0000DB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0" name="Text Box 24">
          <a:extLst>
            <a:ext uri="{FF2B5EF4-FFF2-40B4-BE49-F238E27FC236}">
              <a16:creationId xmlns:a16="http://schemas.microsoft.com/office/drawing/2014/main" xmlns="" id="{00000000-0008-0000-0100-0000DC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1" name="Text Box 50">
          <a:extLst>
            <a:ext uri="{FF2B5EF4-FFF2-40B4-BE49-F238E27FC236}">
              <a16:creationId xmlns:a16="http://schemas.microsoft.com/office/drawing/2014/main" xmlns="" id="{00000000-0008-0000-0100-0000DD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2" name="Text Box 52">
          <a:extLst>
            <a:ext uri="{FF2B5EF4-FFF2-40B4-BE49-F238E27FC236}">
              <a16:creationId xmlns:a16="http://schemas.microsoft.com/office/drawing/2014/main" xmlns="" id="{00000000-0008-0000-0100-0000DE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23" name="Text Box 23">
          <a:extLst>
            <a:ext uri="{FF2B5EF4-FFF2-40B4-BE49-F238E27FC236}">
              <a16:creationId xmlns:a16="http://schemas.microsoft.com/office/drawing/2014/main" xmlns="" id="{00000000-0008-0000-0100-0000DF000000}"/>
            </a:ext>
          </a:extLst>
        </xdr:cNvPr>
        <xdr:cNvSpPr txBox="1">
          <a:spLocks noChangeArrowheads="1"/>
        </xdr:cNvSpPr>
      </xdr:nvSpPr>
      <xdr:spPr bwMode="auto">
        <a:xfrm>
          <a:off x="435429" y="423182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24" name="Text Box 24">
          <a:extLst>
            <a:ext uri="{FF2B5EF4-FFF2-40B4-BE49-F238E27FC236}">
              <a16:creationId xmlns:a16="http://schemas.microsoft.com/office/drawing/2014/main" xmlns="" id="{00000000-0008-0000-0100-0000E0000000}"/>
            </a:ext>
          </a:extLst>
        </xdr:cNvPr>
        <xdr:cNvSpPr txBox="1">
          <a:spLocks noChangeArrowheads="1"/>
        </xdr:cNvSpPr>
      </xdr:nvSpPr>
      <xdr:spPr bwMode="auto">
        <a:xfrm>
          <a:off x="435429" y="423182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25" name="Text Box 50">
          <a:extLst>
            <a:ext uri="{FF2B5EF4-FFF2-40B4-BE49-F238E27FC236}">
              <a16:creationId xmlns:a16="http://schemas.microsoft.com/office/drawing/2014/main" xmlns="" id="{00000000-0008-0000-0100-0000E1000000}"/>
            </a:ext>
          </a:extLst>
        </xdr:cNvPr>
        <xdr:cNvSpPr txBox="1">
          <a:spLocks noChangeArrowheads="1"/>
        </xdr:cNvSpPr>
      </xdr:nvSpPr>
      <xdr:spPr bwMode="auto">
        <a:xfrm>
          <a:off x="435429" y="423182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26" name="Text Box 52">
          <a:extLst>
            <a:ext uri="{FF2B5EF4-FFF2-40B4-BE49-F238E27FC236}">
              <a16:creationId xmlns:a16="http://schemas.microsoft.com/office/drawing/2014/main" xmlns="" id="{00000000-0008-0000-0100-0000E2000000}"/>
            </a:ext>
          </a:extLst>
        </xdr:cNvPr>
        <xdr:cNvSpPr txBox="1">
          <a:spLocks noChangeArrowheads="1"/>
        </xdr:cNvSpPr>
      </xdr:nvSpPr>
      <xdr:spPr bwMode="auto">
        <a:xfrm>
          <a:off x="435429" y="423182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27" name="Text Box 24">
          <a:extLst>
            <a:ext uri="{FF2B5EF4-FFF2-40B4-BE49-F238E27FC236}">
              <a16:creationId xmlns:a16="http://schemas.microsoft.com/office/drawing/2014/main" xmlns="" id="{00000000-0008-0000-0100-0000E3000000}"/>
            </a:ext>
          </a:extLst>
        </xdr:cNvPr>
        <xdr:cNvSpPr txBox="1">
          <a:spLocks noChangeArrowheads="1"/>
        </xdr:cNvSpPr>
      </xdr:nvSpPr>
      <xdr:spPr bwMode="auto">
        <a:xfrm>
          <a:off x="435429" y="423182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28" name="Text Box 50">
          <a:extLst>
            <a:ext uri="{FF2B5EF4-FFF2-40B4-BE49-F238E27FC236}">
              <a16:creationId xmlns:a16="http://schemas.microsoft.com/office/drawing/2014/main" xmlns="" id="{00000000-0008-0000-0100-0000E4000000}"/>
            </a:ext>
          </a:extLst>
        </xdr:cNvPr>
        <xdr:cNvSpPr txBox="1">
          <a:spLocks noChangeArrowheads="1"/>
        </xdr:cNvSpPr>
      </xdr:nvSpPr>
      <xdr:spPr bwMode="auto">
        <a:xfrm>
          <a:off x="435429" y="423182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29" name="Text Box 52">
          <a:extLst>
            <a:ext uri="{FF2B5EF4-FFF2-40B4-BE49-F238E27FC236}">
              <a16:creationId xmlns:a16="http://schemas.microsoft.com/office/drawing/2014/main" xmlns="" id="{00000000-0008-0000-0100-0000E5000000}"/>
            </a:ext>
          </a:extLst>
        </xdr:cNvPr>
        <xdr:cNvSpPr txBox="1">
          <a:spLocks noChangeArrowheads="1"/>
        </xdr:cNvSpPr>
      </xdr:nvSpPr>
      <xdr:spPr bwMode="auto">
        <a:xfrm>
          <a:off x="435429" y="423182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0" name="Text Box 23">
          <a:extLst>
            <a:ext uri="{FF2B5EF4-FFF2-40B4-BE49-F238E27FC236}">
              <a16:creationId xmlns:a16="http://schemas.microsoft.com/office/drawing/2014/main" xmlns="" id="{00000000-0008-0000-0100-0000E6000000}"/>
            </a:ext>
          </a:extLst>
        </xdr:cNvPr>
        <xdr:cNvSpPr txBox="1">
          <a:spLocks noChangeArrowheads="1"/>
        </xdr:cNvSpPr>
      </xdr:nvSpPr>
      <xdr:spPr bwMode="auto">
        <a:xfrm>
          <a:off x="435429" y="423182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1" name="Text Box 24">
          <a:extLst>
            <a:ext uri="{FF2B5EF4-FFF2-40B4-BE49-F238E27FC236}">
              <a16:creationId xmlns:a16="http://schemas.microsoft.com/office/drawing/2014/main" xmlns="" id="{00000000-0008-0000-0100-0000E7000000}"/>
            </a:ext>
          </a:extLst>
        </xdr:cNvPr>
        <xdr:cNvSpPr txBox="1">
          <a:spLocks noChangeArrowheads="1"/>
        </xdr:cNvSpPr>
      </xdr:nvSpPr>
      <xdr:spPr bwMode="auto">
        <a:xfrm>
          <a:off x="435429" y="423182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2" name="Text Box 50">
          <a:extLst>
            <a:ext uri="{FF2B5EF4-FFF2-40B4-BE49-F238E27FC236}">
              <a16:creationId xmlns:a16="http://schemas.microsoft.com/office/drawing/2014/main" xmlns="" id="{00000000-0008-0000-0100-0000E8000000}"/>
            </a:ext>
          </a:extLst>
        </xdr:cNvPr>
        <xdr:cNvSpPr txBox="1">
          <a:spLocks noChangeArrowheads="1"/>
        </xdr:cNvSpPr>
      </xdr:nvSpPr>
      <xdr:spPr bwMode="auto">
        <a:xfrm>
          <a:off x="435429" y="423182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3" name="Text Box 52">
          <a:extLst>
            <a:ext uri="{FF2B5EF4-FFF2-40B4-BE49-F238E27FC236}">
              <a16:creationId xmlns:a16="http://schemas.microsoft.com/office/drawing/2014/main" xmlns="" id="{00000000-0008-0000-0100-0000E9000000}"/>
            </a:ext>
          </a:extLst>
        </xdr:cNvPr>
        <xdr:cNvSpPr txBox="1">
          <a:spLocks noChangeArrowheads="1"/>
        </xdr:cNvSpPr>
      </xdr:nvSpPr>
      <xdr:spPr bwMode="auto">
        <a:xfrm>
          <a:off x="435429" y="423182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4" name="Text Box 24">
          <a:extLst>
            <a:ext uri="{FF2B5EF4-FFF2-40B4-BE49-F238E27FC236}">
              <a16:creationId xmlns:a16="http://schemas.microsoft.com/office/drawing/2014/main" xmlns="" id="{00000000-0008-0000-0100-0000EA000000}"/>
            </a:ext>
          </a:extLst>
        </xdr:cNvPr>
        <xdr:cNvSpPr txBox="1">
          <a:spLocks noChangeArrowheads="1"/>
        </xdr:cNvSpPr>
      </xdr:nvSpPr>
      <xdr:spPr bwMode="auto">
        <a:xfrm>
          <a:off x="435429" y="423182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5" name="Text Box 50">
          <a:extLst>
            <a:ext uri="{FF2B5EF4-FFF2-40B4-BE49-F238E27FC236}">
              <a16:creationId xmlns:a16="http://schemas.microsoft.com/office/drawing/2014/main" xmlns="" id="{00000000-0008-0000-0100-0000EB000000}"/>
            </a:ext>
          </a:extLst>
        </xdr:cNvPr>
        <xdr:cNvSpPr txBox="1">
          <a:spLocks noChangeArrowheads="1"/>
        </xdr:cNvSpPr>
      </xdr:nvSpPr>
      <xdr:spPr bwMode="auto">
        <a:xfrm>
          <a:off x="435429" y="423182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6" name="Text Box 52">
          <a:extLst>
            <a:ext uri="{FF2B5EF4-FFF2-40B4-BE49-F238E27FC236}">
              <a16:creationId xmlns:a16="http://schemas.microsoft.com/office/drawing/2014/main" xmlns="" id="{00000000-0008-0000-0100-0000EC000000}"/>
            </a:ext>
          </a:extLst>
        </xdr:cNvPr>
        <xdr:cNvSpPr txBox="1">
          <a:spLocks noChangeArrowheads="1"/>
        </xdr:cNvSpPr>
      </xdr:nvSpPr>
      <xdr:spPr bwMode="auto">
        <a:xfrm>
          <a:off x="435429" y="423182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335</xdr:row>
      <xdr:rowOff>0</xdr:rowOff>
    </xdr:from>
    <xdr:ext cx="76200" cy="214033"/>
    <xdr:sp macro="" textlink="">
      <xdr:nvSpPr>
        <xdr:cNvPr id="237" name="Text Box 23">
          <a:extLst>
            <a:ext uri="{FF2B5EF4-FFF2-40B4-BE49-F238E27FC236}">
              <a16:creationId xmlns:a16="http://schemas.microsoft.com/office/drawing/2014/main" xmlns="" id="{00000000-0008-0000-0100-0000ED000000}"/>
            </a:ext>
          </a:extLst>
        </xdr:cNvPr>
        <xdr:cNvSpPr txBox="1">
          <a:spLocks noChangeArrowheads="1"/>
        </xdr:cNvSpPr>
      </xdr:nvSpPr>
      <xdr:spPr bwMode="auto">
        <a:xfrm>
          <a:off x="425824" y="8348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335</xdr:row>
      <xdr:rowOff>0</xdr:rowOff>
    </xdr:from>
    <xdr:ext cx="76200" cy="214033"/>
    <xdr:sp macro="" textlink="">
      <xdr:nvSpPr>
        <xdr:cNvPr id="238" name="Text Box 24">
          <a:extLst>
            <a:ext uri="{FF2B5EF4-FFF2-40B4-BE49-F238E27FC236}">
              <a16:creationId xmlns:a16="http://schemas.microsoft.com/office/drawing/2014/main" xmlns="" id="{00000000-0008-0000-0100-0000EE000000}"/>
            </a:ext>
          </a:extLst>
        </xdr:cNvPr>
        <xdr:cNvSpPr txBox="1">
          <a:spLocks noChangeArrowheads="1"/>
        </xdr:cNvSpPr>
      </xdr:nvSpPr>
      <xdr:spPr bwMode="auto">
        <a:xfrm>
          <a:off x="425824" y="8348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335</xdr:row>
      <xdr:rowOff>0</xdr:rowOff>
    </xdr:from>
    <xdr:ext cx="76200" cy="214033"/>
    <xdr:sp macro="" textlink="">
      <xdr:nvSpPr>
        <xdr:cNvPr id="239" name="Text Box 50">
          <a:extLst>
            <a:ext uri="{FF2B5EF4-FFF2-40B4-BE49-F238E27FC236}">
              <a16:creationId xmlns:a16="http://schemas.microsoft.com/office/drawing/2014/main" xmlns="" id="{00000000-0008-0000-0100-0000EF000000}"/>
            </a:ext>
          </a:extLst>
        </xdr:cNvPr>
        <xdr:cNvSpPr txBox="1">
          <a:spLocks noChangeArrowheads="1"/>
        </xdr:cNvSpPr>
      </xdr:nvSpPr>
      <xdr:spPr bwMode="auto">
        <a:xfrm>
          <a:off x="425824" y="8348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335</xdr:row>
      <xdr:rowOff>0</xdr:rowOff>
    </xdr:from>
    <xdr:ext cx="76200" cy="214033"/>
    <xdr:sp macro="" textlink="">
      <xdr:nvSpPr>
        <xdr:cNvPr id="240" name="Text Box 52">
          <a:extLst>
            <a:ext uri="{FF2B5EF4-FFF2-40B4-BE49-F238E27FC236}">
              <a16:creationId xmlns:a16="http://schemas.microsoft.com/office/drawing/2014/main" xmlns="" id="{00000000-0008-0000-0100-0000F0000000}"/>
            </a:ext>
          </a:extLst>
        </xdr:cNvPr>
        <xdr:cNvSpPr txBox="1">
          <a:spLocks noChangeArrowheads="1"/>
        </xdr:cNvSpPr>
      </xdr:nvSpPr>
      <xdr:spPr bwMode="auto">
        <a:xfrm>
          <a:off x="425824" y="8348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335</xdr:row>
      <xdr:rowOff>0</xdr:rowOff>
    </xdr:from>
    <xdr:ext cx="76200" cy="214033"/>
    <xdr:sp macro="" textlink="">
      <xdr:nvSpPr>
        <xdr:cNvPr id="241" name="Text Box 24">
          <a:extLst>
            <a:ext uri="{FF2B5EF4-FFF2-40B4-BE49-F238E27FC236}">
              <a16:creationId xmlns:a16="http://schemas.microsoft.com/office/drawing/2014/main" xmlns="" id="{00000000-0008-0000-0100-0000F1000000}"/>
            </a:ext>
          </a:extLst>
        </xdr:cNvPr>
        <xdr:cNvSpPr txBox="1">
          <a:spLocks noChangeArrowheads="1"/>
        </xdr:cNvSpPr>
      </xdr:nvSpPr>
      <xdr:spPr bwMode="auto">
        <a:xfrm>
          <a:off x="425824" y="8348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335</xdr:row>
      <xdr:rowOff>0</xdr:rowOff>
    </xdr:from>
    <xdr:ext cx="76200" cy="214033"/>
    <xdr:sp macro="" textlink="">
      <xdr:nvSpPr>
        <xdr:cNvPr id="242" name="Text Box 50">
          <a:extLst>
            <a:ext uri="{FF2B5EF4-FFF2-40B4-BE49-F238E27FC236}">
              <a16:creationId xmlns:a16="http://schemas.microsoft.com/office/drawing/2014/main" xmlns="" id="{00000000-0008-0000-0100-0000F2000000}"/>
            </a:ext>
          </a:extLst>
        </xdr:cNvPr>
        <xdr:cNvSpPr txBox="1">
          <a:spLocks noChangeArrowheads="1"/>
        </xdr:cNvSpPr>
      </xdr:nvSpPr>
      <xdr:spPr bwMode="auto">
        <a:xfrm>
          <a:off x="425824" y="8348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335</xdr:row>
      <xdr:rowOff>0</xdr:rowOff>
    </xdr:from>
    <xdr:ext cx="76200" cy="214033"/>
    <xdr:sp macro="" textlink="">
      <xdr:nvSpPr>
        <xdr:cNvPr id="243" name="Text Box 52">
          <a:extLst>
            <a:ext uri="{FF2B5EF4-FFF2-40B4-BE49-F238E27FC236}">
              <a16:creationId xmlns:a16="http://schemas.microsoft.com/office/drawing/2014/main" xmlns="" id="{00000000-0008-0000-0100-0000F3000000}"/>
            </a:ext>
          </a:extLst>
        </xdr:cNvPr>
        <xdr:cNvSpPr txBox="1">
          <a:spLocks noChangeArrowheads="1"/>
        </xdr:cNvSpPr>
      </xdr:nvSpPr>
      <xdr:spPr bwMode="auto">
        <a:xfrm>
          <a:off x="425824" y="8348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244" name="Text Box 24">
          <a:extLst>
            <a:ext uri="{FF2B5EF4-FFF2-40B4-BE49-F238E27FC236}">
              <a16:creationId xmlns:a16="http://schemas.microsoft.com/office/drawing/2014/main" xmlns="" id="{00000000-0008-0000-0100-0000F4000000}"/>
            </a:ext>
          </a:extLst>
        </xdr:cNvPr>
        <xdr:cNvSpPr txBox="1">
          <a:spLocks noChangeArrowheads="1"/>
        </xdr:cNvSpPr>
      </xdr:nvSpPr>
      <xdr:spPr bwMode="auto">
        <a:xfrm>
          <a:off x="428625" y="567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5" name="Text Box 23">
          <a:extLst>
            <a:ext uri="{FF2B5EF4-FFF2-40B4-BE49-F238E27FC236}">
              <a16:creationId xmlns:a16="http://schemas.microsoft.com/office/drawing/2014/main" xmlns="" id="{00000000-0008-0000-0100-0000F5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6" name="Text Box 24">
          <a:extLst>
            <a:ext uri="{FF2B5EF4-FFF2-40B4-BE49-F238E27FC236}">
              <a16:creationId xmlns:a16="http://schemas.microsoft.com/office/drawing/2014/main" xmlns="" id="{00000000-0008-0000-0100-0000F6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7" name="Text Box 50">
          <a:extLst>
            <a:ext uri="{FF2B5EF4-FFF2-40B4-BE49-F238E27FC236}">
              <a16:creationId xmlns:a16="http://schemas.microsoft.com/office/drawing/2014/main" xmlns="" id="{00000000-0008-0000-0100-0000F7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8" name="Text Box 52">
          <a:extLst>
            <a:ext uri="{FF2B5EF4-FFF2-40B4-BE49-F238E27FC236}">
              <a16:creationId xmlns:a16="http://schemas.microsoft.com/office/drawing/2014/main" xmlns="" id="{00000000-0008-0000-0100-0000F8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9" name="Text Box 24">
          <a:extLst>
            <a:ext uri="{FF2B5EF4-FFF2-40B4-BE49-F238E27FC236}">
              <a16:creationId xmlns:a16="http://schemas.microsoft.com/office/drawing/2014/main" xmlns="" id="{00000000-0008-0000-0100-0000F9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0" name="Text Box 50">
          <a:extLst>
            <a:ext uri="{FF2B5EF4-FFF2-40B4-BE49-F238E27FC236}">
              <a16:creationId xmlns:a16="http://schemas.microsoft.com/office/drawing/2014/main" xmlns="" id="{00000000-0008-0000-0100-0000FA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1" name="Text Box 52">
          <a:extLst>
            <a:ext uri="{FF2B5EF4-FFF2-40B4-BE49-F238E27FC236}">
              <a16:creationId xmlns:a16="http://schemas.microsoft.com/office/drawing/2014/main" xmlns="" id="{00000000-0008-0000-0100-0000FB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2" name="Text Box 23">
          <a:extLst>
            <a:ext uri="{FF2B5EF4-FFF2-40B4-BE49-F238E27FC236}">
              <a16:creationId xmlns:a16="http://schemas.microsoft.com/office/drawing/2014/main" xmlns="" id="{00000000-0008-0000-0100-0000FC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3" name="Text Box 24">
          <a:extLst>
            <a:ext uri="{FF2B5EF4-FFF2-40B4-BE49-F238E27FC236}">
              <a16:creationId xmlns:a16="http://schemas.microsoft.com/office/drawing/2014/main" xmlns="" id="{00000000-0008-0000-0100-0000FD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4" name="Text Box 50">
          <a:extLst>
            <a:ext uri="{FF2B5EF4-FFF2-40B4-BE49-F238E27FC236}">
              <a16:creationId xmlns:a16="http://schemas.microsoft.com/office/drawing/2014/main" xmlns="" id="{00000000-0008-0000-0100-0000FE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5" name="Text Box 52">
          <a:extLst>
            <a:ext uri="{FF2B5EF4-FFF2-40B4-BE49-F238E27FC236}">
              <a16:creationId xmlns:a16="http://schemas.microsoft.com/office/drawing/2014/main" xmlns="" id="{00000000-0008-0000-0100-0000FF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6" name="Text Box 24">
          <a:extLst>
            <a:ext uri="{FF2B5EF4-FFF2-40B4-BE49-F238E27FC236}">
              <a16:creationId xmlns:a16="http://schemas.microsoft.com/office/drawing/2014/main" xmlns="" id="{00000000-0008-0000-0100-000000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7" name="Text Box 50">
          <a:extLst>
            <a:ext uri="{FF2B5EF4-FFF2-40B4-BE49-F238E27FC236}">
              <a16:creationId xmlns:a16="http://schemas.microsoft.com/office/drawing/2014/main" xmlns="" id="{00000000-0008-0000-0100-000001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8" name="Text Box 52">
          <a:extLst>
            <a:ext uri="{FF2B5EF4-FFF2-40B4-BE49-F238E27FC236}">
              <a16:creationId xmlns:a16="http://schemas.microsoft.com/office/drawing/2014/main" xmlns="" id="{00000000-0008-0000-0100-000002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9" name="Text Box 23">
          <a:extLst>
            <a:ext uri="{FF2B5EF4-FFF2-40B4-BE49-F238E27FC236}">
              <a16:creationId xmlns:a16="http://schemas.microsoft.com/office/drawing/2014/main" xmlns="" id="{00000000-0008-0000-0100-000003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0" name="Text Box 24">
          <a:extLst>
            <a:ext uri="{FF2B5EF4-FFF2-40B4-BE49-F238E27FC236}">
              <a16:creationId xmlns:a16="http://schemas.microsoft.com/office/drawing/2014/main" xmlns="" id="{00000000-0008-0000-0100-000004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1" name="Text Box 50">
          <a:extLst>
            <a:ext uri="{FF2B5EF4-FFF2-40B4-BE49-F238E27FC236}">
              <a16:creationId xmlns:a16="http://schemas.microsoft.com/office/drawing/2014/main" xmlns="" id="{00000000-0008-0000-0100-000005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2" name="Text Box 52">
          <a:extLst>
            <a:ext uri="{FF2B5EF4-FFF2-40B4-BE49-F238E27FC236}">
              <a16:creationId xmlns:a16="http://schemas.microsoft.com/office/drawing/2014/main" xmlns="" id="{00000000-0008-0000-0100-000006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3" name="Text Box 24">
          <a:extLst>
            <a:ext uri="{FF2B5EF4-FFF2-40B4-BE49-F238E27FC236}">
              <a16:creationId xmlns:a16="http://schemas.microsoft.com/office/drawing/2014/main" xmlns="" id="{00000000-0008-0000-0100-000007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4" name="Text Box 50">
          <a:extLst>
            <a:ext uri="{FF2B5EF4-FFF2-40B4-BE49-F238E27FC236}">
              <a16:creationId xmlns:a16="http://schemas.microsoft.com/office/drawing/2014/main" xmlns="" id="{00000000-0008-0000-0100-000008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5" name="Text Box 52">
          <a:extLst>
            <a:ext uri="{FF2B5EF4-FFF2-40B4-BE49-F238E27FC236}">
              <a16:creationId xmlns:a16="http://schemas.microsoft.com/office/drawing/2014/main" xmlns="" id="{00000000-0008-0000-0100-000009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66" name="Text Box 23">
          <a:extLst>
            <a:ext uri="{FF2B5EF4-FFF2-40B4-BE49-F238E27FC236}">
              <a16:creationId xmlns:a16="http://schemas.microsoft.com/office/drawing/2014/main" xmlns="" id="{00000000-0008-0000-0100-00000A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67" name="Text Box 24">
          <a:extLst>
            <a:ext uri="{FF2B5EF4-FFF2-40B4-BE49-F238E27FC236}">
              <a16:creationId xmlns:a16="http://schemas.microsoft.com/office/drawing/2014/main" xmlns="" id="{00000000-0008-0000-0100-00000B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68" name="Text Box 50">
          <a:extLst>
            <a:ext uri="{FF2B5EF4-FFF2-40B4-BE49-F238E27FC236}">
              <a16:creationId xmlns:a16="http://schemas.microsoft.com/office/drawing/2014/main" xmlns="" id="{00000000-0008-0000-0100-00000C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69" name="Text Box 52">
          <a:extLst>
            <a:ext uri="{FF2B5EF4-FFF2-40B4-BE49-F238E27FC236}">
              <a16:creationId xmlns:a16="http://schemas.microsoft.com/office/drawing/2014/main" xmlns="" id="{00000000-0008-0000-0100-00000D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0" name="Text Box 24">
          <a:extLst>
            <a:ext uri="{FF2B5EF4-FFF2-40B4-BE49-F238E27FC236}">
              <a16:creationId xmlns:a16="http://schemas.microsoft.com/office/drawing/2014/main" xmlns="" id="{00000000-0008-0000-0100-00000E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1" name="Text Box 50">
          <a:extLst>
            <a:ext uri="{FF2B5EF4-FFF2-40B4-BE49-F238E27FC236}">
              <a16:creationId xmlns:a16="http://schemas.microsoft.com/office/drawing/2014/main" xmlns="" id="{00000000-0008-0000-0100-00000F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2" name="Text Box 52">
          <a:extLst>
            <a:ext uri="{FF2B5EF4-FFF2-40B4-BE49-F238E27FC236}">
              <a16:creationId xmlns:a16="http://schemas.microsoft.com/office/drawing/2014/main" xmlns="" id="{00000000-0008-0000-0100-000010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3" name="Text Box 23">
          <a:extLst>
            <a:ext uri="{FF2B5EF4-FFF2-40B4-BE49-F238E27FC236}">
              <a16:creationId xmlns:a16="http://schemas.microsoft.com/office/drawing/2014/main" xmlns="" id="{00000000-0008-0000-0100-000011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4" name="Text Box 24">
          <a:extLst>
            <a:ext uri="{FF2B5EF4-FFF2-40B4-BE49-F238E27FC236}">
              <a16:creationId xmlns:a16="http://schemas.microsoft.com/office/drawing/2014/main" xmlns="" id="{00000000-0008-0000-0100-000012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5" name="Text Box 50">
          <a:extLst>
            <a:ext uri="{FF2B5EF4-FFF2-40B4-BE49-F238E27FC236}">
              <a16:creationId xmlns:a16="http://schemas.microsoft.com/office/drawing/2014/main" xmlns="" id="{00000000-0008-0000-0100-000013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6" name="Text Box 52">
          <a:extLst>
            <a:ext uri="{FF2B5EF4-FFF2-40B4-BE49-F238E27FC236}">
              <a16:creationId xmlns:a16="http://schemas.microsoft.com/office/drawing/2014/main" xmlns="" id="{00000000-0008-0000-0100-000014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7" name="Text Box 24">
          <a:extLst>
            <a:ext uri="{FF2B5EF4-FFF2-40B4-BE49-F238E27FC236}">
              <a16:creationId xmlns:a16="http://schemas.microsoft.com/office/drawing/2014/main" xmlns="" id="{00000000-0008-0000-0100-000015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8" name="Text Box 50">
          <a:extLst>
            <a:ext uri="{FF2B5EF4-FFF2-40B4-BE49-F238E27FC236}">
              <a16:creationId xmlns:a16="http://schemas.microsoft.com/office/drawing/2014/main" xmlns="" id="{00000000-0008-0000-0100-000016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9" name="Text Box 52">
          <a:extLst>
            <a:ext uri="{FF2B5EF4-FFF2-40B4-BE49-F238E27FC236}">
              <a16:creationId xmlns:a16="http://schemas.microsoft.com/office/drawing/2014/main" xmlns="" id="{00000000-0008-0000-0100-000017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0" name="Text Box 23">
          <a:extLst>
            <a:ext uri="{FF2B5EF4-FFF2-40B4-BE49-F238E27FC236}">
              <a16:creationId xmlns:a16="http://schemas.microsoft.com/office/drawing/2014/main" xmlns="" id="{00000000-0008-0000-0100-000018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1" name="Text Box 24">
          <a:extLst>
            <a:ext uri="{FF2B5EF4-FFF2-40B4-BE49-F238E27FC236}">
              <a16:creationId xmlns:a16="http://schemas.microsoft.com/office/drawing/2014/main" xmlns="" id="{00000000-0008-0000-0100-000019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2" name="Text Box 50">
          <a:extLst>
            <a:ext uri="{FF2B5EF4-FFF2-40B4-BE49-F238E27FC236}">
              <a16:creationId xmlns:a16="http://schemas.microsoft.com/office/drawing/2014/main" xmlns="" id="{00000000-0008-0000-0100-00001A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3" name="Text Box 52">
          <a:extLst>
            <a:ext uri="{FF2B5EF4-FFF2-40B4-BE49-F238E27FC236}">
              <a16:creationId xmlns:a16="http://schemas.microsoft.com/office/drawing/2014/main" xmlns="" id="{00000000-0008-0000-0100-00001B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4" name="Text Box 24">
          <a:extLst>
            <a:ext uri="{FF2B5EF4-FFF2-40B4-BE49-F238E27FC236}">
              <a16:creationId xmlns:a16="http://schemas.microsoft.com/office/drawing/2014/main" xmlns="" id="{00000000-0008-0000-0100-00001C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5" name="Text Box 50">
          <a:extLst>
            <a:ext uri="{FF2B5EF4-FFF2-40B4-BE49-F238E27FC236}">
              <a16:creationId xmlns:a16="http://schemas.microsoft.com/office/drawing/2014/main" xmlns="" id="{00000000-0008-0000-0100-00001D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6" name="Text Box 52">
          <a:extLst>
            <a:ext uri="{FF2B5EF4-FFF2-40B4-BE49-F238E27FC236}">
              <a16:creationId xmlns:a16="http://schemas.microsoft.com/office/drawing/2014/main" xmlns="" id="{00000000-0008-0000-0100-00001E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7" name="Text Box 23">
          <a:extLst>
            <a:ext uri="{FF2B5EF4-FFF2-40B4-BE49-F238E27FC236}">
              <a16:creationId xmlns:a16="http://schemas.microsoft.com/office/drawing/2014/main" xmlns="" id="{00000000-0008-0000-0100-00001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8" name="Text Box 24">
          <a:extLst>
            <a:ext uri="{FF2B5EF4-FFF2-40B4-BE49-F238E27FC236}">
              <a16:creationId xmlns:a16="http://schemas.microsoft.com/office/drawing/2014/main" xmlns="" id="{00000000-0008-0000-0100-00002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9" name="Text Box 50">
          <a:extLst>
            <a:ext uri="{FF2B5EF4-FFF2-40B4-BE49-F238E27FC236}">
              <a16:creationId xmlns:a16="http://schemas.microsoft.com/office/drawing/2014/main" xmlns="" id="{00000000-0008-0000-0100-00002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0" name="Text Box 52">
          <a:extLst>
            <a:ext uri="{FF2B5EF4-FFF2-40B4-BE49-F238E27FC236}">
              <a16:creationId xmlns:a16="http://schemas.microsoft.com/office/drawing/2014/main" xmlns="" id="{00000000-0008-0000-0100-000022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1" name="Text Box 24">
          <a:extLst>
            <a:ext uri="{FF2B5EF4-FFF2-40B4-BE49-F238E27FC236}">
              <a16:creationId xmlns:a16="http://schemas.microsoft.com/office/drawing/2014/main" xmlns="" id="{00000000-0008-0000-0100-00002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2" name="Text Box 50">
          <a:extLst>
            <a:ext uri="{FF2B5EF4-FFF2-40B4-BE49-F238E27FC236}">
              <a16:creationId xmlns:a16="http://schemas.microsoft.com/office/drawing/2014/main" xmlns="" id="{00000000-0008-0000-0100-000024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3" name="Text Box 52">
          <a:extLst>
            <a:ext uri="{FF2B5EF4-FFF2-40B4-BE49-F238E27FC236}">
              <a16:creationId xmlns:a16="http://schemas.microsoft.com/office/drawing/2014/main" xmlns="" id="{00000000-0008-0000-0100-000025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4" name="Text Box 23">
          <a:extLst>
            <a:ext uri="{FF2B5EF4-FFF2-40B4-BE49-F238E27FC236}">
              <a16:creationId xmlns:a16="http://schemas.microsoft.com/office/drawing/2014/main" xmlns="" id="{00000000-0008-0000-0100-000026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5" name="Text Box 24">
          <a:extLst>
            <a:ext uri="{FF2B5EF4-FFF2-40B4-BE49-F238E27FC236}">
              <a16:creationId xmlns:a16="http://schemas.microsoft.com/office/drawing/2014/main" xmlns="" id="{00000000-0008-0000-0100-000027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6" name="Text Box 50">
          <a:extLst>
            <a:ext uri="{FF2B5EF4-FFF2-40B4-BE49-F238E27FC236}">
              <a16:creationId xmlns:a16="http://schemas.microsoft.com/office/drawing/2014/main" xmlns="" id="{00000000-0008-0000-0100-000028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7" name="Text Box 52">
          <a:extLst>
            <a:ext uri="{FF2B5EF4-FFF2-40B4-BE49-F238E27FC236}">
              <a16:creationId xmlns:a16="http://schemas.microsoft.com/office/drawing/2014/main" xmlns="" id="{00000000-0008-0000-0100-000029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8" name="Text Box 24">
          <a:extLst>
            <a:ext uri="{FF2B5EF4-FFF2-40B4-BE49-F238E27FC236}">
              <a16:creationId xmlns:a16="http://schemas.microsoft.com/office/drawing/2014/main" xmlns="" id="{00000000-0008-0000-0100-00002A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9" name="Text Box 50">
          <a:extLst>
            <a:ext uri="{FF2B5EF4-FFF2-40B4-BE49-F238E27FC236}">
              <a16:creationId xmlns:a16="http://schemas.microsoft.com/office/drawing/2014/main" xmlns="" id="{00000000-0008-0000-0100-00002B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0" name="Text Box 52">
          <a:extLst>
            <a:ext uri="{FF2B5EF4-FFF2-40B4-BE49-F238E27FC236}">
              <a16:creationId xmlns:a16="http://schemas.microsoft.com/office/drawing/2014/main" xmlns="" id="{00000000-0008-0000-0100-00002C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1" name="Text Box 23">
          <a:extLst>
            <a:ext uri="{FF2B5EF4-FFF2-40B4-BE49-F238E27FC236}">
              <a16:creationId xmlns:a16="http://schemas.microsoft.com/office/drawing/2014/main" xmlns="" id="{00000000-0008-0000-0100-00002D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2" name="Text Box 24">
          <a:extLst>
            <a:ext uri="{FF2B5EF4-FFF2-40B4-BE49-F238E27FC236}">
              <a16:creationId xmlns:a16="http://schemas.microsoft.com/office/drawing/2014/main" xmlns="" id="{00000000-0008-0000-0100-00002E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3" name="Text Box 50">
          <a:extLst>
            <a:ext uri="{FF2B5EF4-FFF2-40B4-BE49-F238E27FC236}">
              <a16:creationId xmlns:a16="http://schemas.microsoft.com/office/drawing/2014/main" xmlns="" id="{00000000-0008-0000-0100-00002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4" name="Text Box 52">
          <a:extLst>
            <a:ext uri="{FF2B5EF4-FFF2-40B4-BE49-F238E27FC236}">
              <a16:creationId xmlns:a16="http://schemas.microsoft.com/office/drawing/2014/main" xmlns="" id="{00000000-0008-0000-0100-00003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5" name="Text Box 24">
          <a:extLst>
            <a:ext uri="{FF2B5EF4-FFF2-40B4-BE49-F238E27FC236}">
              <a16:creationId xmlns:a16="http://schemas.microsoft.com/office/drawing/2014/main" xmlns="" id="{00000000-0008-0000-0100-00003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6" name="Text Box 50">
          <a:extLst>
            <a:ext uri="{FF2B5EF4-FFF2-40B4-BE49-F238E27FC236}">
              <a16:creationId xmlns:a16="http://schemas.microsoft.com/office/drawing/2014/main" xmlns="" id="{00000000-0008-0000-0100-000032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7" name="Text Box 52">
          <a:extLst>
            <a:ext uri="{FF2B5EF4-FFF2-40B4-BE49-F238E27FC236}">
              <a16:creationId xmlns:a16="http://schemas.microsoft.com/office/drawing/2014/main" xmlns="" id="{00000000-0008-0000-0100-00003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8" name="Text Box 23">
          <a:extLst>
            <a:ext uri="{FF2B5EF4-FFF2-40B4-BE49-F238E27FC236}">
              <a16:creationId xmlns:a16="http://schemas.microsoft.com/office/drawing/2014/main" xmlns="" id="{00000000-0008-0000-0100-000034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9" name="Text Box 24">
          <a:extLst>
            <a:ext uri="{FF2B5EF4-FFF2-40B4-BE49-F238E27FC236}">
              <a16:creationId xmlns:a16="http://schemas.microsoft.com/office/drawing/2014/main" xmlns="" id="{00000000-0008-0000-0100-000035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0" name="Text Box 50">
          <a:extLst>
            <a:ext uri="{FF2B5EF4-FFF2-40B4-BE49-F238E27FC236}">
              <a16:creationId xmlns:a16="http://schemas.microsoft.com/office/drawing/2014/main" xmlns="" id="{00000000-0008-0000-0100-000036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1" name="Text Box 52">
          <a:extLst>
            <a:ext uri="{FF2B5EF4-FFF2-40B4-BE49-F238E27FC236}">
              <a16:creationId xmlns:a16="http://schemas.microsoft.com/office/drawing/2014/main" xmlns="" id="{00000000-0008-0000-0100-000037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2" name="Text Box 24">
          <a:extLst>
            <a:ext uri="{FF2B5EF4-FFF2-40B4-BE49-F238E27FC236}">
              <a16:creationId xmlns:a16="http://schemas.microsoft.com/office/drawing/2014/main" xmlns="" id="{00000000-0008-0000-0100-000038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3" name="Text Box 50">
          <a:extLst>
            <a:ext uri="{FF2B5EF4-FFF2-40B4-BE49-F238E27FC236}">
              <a16:creationId xmlns:a16="http://schemas.microsoft.com/office/drawing/2014/main" xmlns="" id="{00000000-0008-0000-0100-000039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4" name="Text Box 52">
          <a:extLst>
            <a:ext uri="{FF2B5EF4-FFF2-40B4-BE49-F238E27FC236}">
              <a16:creationId xmlns:a16="http://schemas.microsoft.com/office/drawing/2014/main" xmlns="" id="{00000000-0008-0000-0100-00003A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5" name="Text Box 23">
          <a:extLst>
            <a:ext uri="{FF2B5EF4-FFF2-40B4-BE49-F238E27FC236}">
              <a16:creationId xmlns:a16="http://schemas.microsoft.com/office/drawing/2014/main" xmlns="" id="{00000000-0008-0000-0100-00003B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6" name="Text Box 24">
          <a:extLst>
            <a:ext uri="{FF2B5EF4-FFF2-40B4-BE49-F238E27FC236}">
              <a16:creationId xmlns:a16="http://schemas.microsoft.com/office/drawing/2014/main" xmlns="" id="{00000000-0008-0000-0100-00003C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7" name="Text Box 50">
          <a:extLst>
            <a:ext uri="{FF2B5EF4-FFF2-40B4-BE49-F238E27FC236}">
              <a16:creationId xmlns:a16="http://schemas.microsoft.com/office/drawing/2014/main" xmlns="" id="{00000000-0008-0000-0100-00003D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8" name="Text Box 52">
          <a:extLst>
            <a:ext uri="{FF2B5EF4-FFF2-40B4-BE49-F238E27FC236}">
              <a16:creationId xmlns:a16="http://schemas.microsoft.com/office/drawing/2014/main" xmlns="" id="{00000000-0008-0000-0100-00003E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9" name="Text Box 24">
          <a:extLst>
            <a:ext uri="{FF2B5EF4-FFF2-40B4-BE49-F238E27FC236}">
              <a16:creationId xmlns:a16="http://schemas.microsoft.com/office/drawing/2014/main" xmlns="" id="{00000000-0008-0000-0100-00003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0" name="Text Box 50">
          <a:extLst>
            <a:ext uri="{FF2B5EF4-FFF2-40B4-BE49-F238E27FC236}">
              <a16:creationId xmlns:a16="http://schemas.microsoft.com/office/drawing/2014/main" xmlns="" id="{00000000-0008-0000-0100-00004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1" name="Text Box 52">
          <a:extLst>
            <a:ext uri="{FF2B5EF4-FFF2-40B4-BE49-F238E27FC236}">
              <a16:creationId xmlns:a16="http://schemas.microsoft.com/office/drawing/2014/main" xmlns="" id="{00000000-0008-0000-0100-00004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2" name="Text Box 23">
          <a:extLst>
            <a:ext uri="{FF2B5EF4-FFF2-40B4-BE49-F238E27FC236}">
              <a16:creationId xmlns:a16="http://schemas.microsoft.com/office/drawing/2014/main" xmlns="" id="{00000000-0008-0000-0100-000042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3" name="Text Box 24">
          <a:extLst>
            <a:ext uri="{FF2B5EF4-FFF2-40B4-BE49-F238E27FC236}">
              <a16:creationId xmlns:a16="http://schemas.microsoft.com/office/drawing/2014/main" xmlns="" id="{00000000-0008-0000-0100-000043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4" name="Text Box 50">
          <a:extLst>
            <a:ext uri="{FF2B5EF4-FFF2-40B4-BE49-F238E27FC236}">
              <a16:creationId xmlns:a16="http://schemas.microsoft.com/office/drawing/2014/main" xmlns="" id="{00000000-0008-0000-0100-000044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5" name="Text Box 52">
          <a:extLst>
            <a:ext uri="{FF2B5EF4-FFF2-40B4-BE49-F238E27FC236}">
              <a16:creationId xmlns:a16="http://schemas.microsoft.com/office/drawing/2014/main" xmlns="" id="{00000000-0008-0000-0100-000045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6" name="Text Box 24">
          <a:extLst>
            <a:ext uri="{FF2B5EF4-FFF2-40B4-BE49-F238E27FC236}">
              <a16:creationId xmlns:a16="http://schemas.microsoft.com/office/drawing/2014/main" xmlns="" id="{00000000-0008-0000-0100-000046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7" name="Text Box 50">
          <a:extLst>
            <a:ext uri="{FF2B5EF4-FFF2-40B4-BE49-F238E27FC236}">
              <a16:creationId xmlns:a16="http://schemas.microsoft.com/office/drawing/2014/main" xmlns="" id="{00000000-0008-0000-0100-000047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8" name="Text Box 52">
          <a:extLst>
            <a:ext uri="{FF2B5EF4-FFF2-40B4-BE49-F238E27FC236}">
              <a16:creationId xmlns:a16="http://schemas.microsoft.com/office/drawing/2014/main" xmlns="" id="{00000000-0008-0000-0100-000048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9" name="Text Box 23">
          <a:extLst>
            <a:ext uri="{FF2B5EF4-FFF2-40B4-BE49-F238E27FC236}">
              <a16:creationId xmlns:a16="http://schemas.microsoft.com/office/drawing/2014/main" xmlns="" id="{00000000-0008-0000-0100-00004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0" name="Text Box 24">
          <a:extLst>
            <a:ext uri="{FF2B5EF4-FFF2-40B4-BE49-F238E27FC236}">
              <a16:creationId xmlns:a16="http://schemas.microsoft.com/office/drawing/2014/main" xmlns="" id="{00000000-0008-0000-0100-00004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1" name="Text Box 50">
          <a:extLst>
            <a:ext uri="{FF2B5EF4-FFF2-40B4-BE49-F238E27FC236}">
              <a16:creationId xmlns:a16="http://schemas.microsoft.com/office/drawing/2014/main" xmlns="" id="{00000000-0008-0000-0100-00004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2" name="Text Box 52">
          <a:extLst>
            <a:ext uri="{FF2B5EF4-FFF2-40B4-BE49-F238E27FC236}">
              <a16:creationId xmlns:a16="http://schemas.microsoft.com/office/drawing/2014/main" xmlns="" id="{00000000-0008-0000-0100-00004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3" name="Text Box 24">
          <a:extLst>
            <a:ext uri="{FF2B5EF4-FFF2-40B4-BE49-F238E27FC236}">
              <a16:creationId xmlns:a16="http://schemas.microsoft.com/office/drawing/2014/main" xmlns="" id="{00000000-0008-0000-0100-00004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4" name="Text Box 50">
          <a:extLst>
            <a:ext uri="{FF2B5EF4-FFF2-40B4-BE49-F238E27FC236}">
              <a16:creationId xmlns:a16="http://schemas.microsoft.com/office/drawing/2014/main" xmlns="" id="{00000000-0008-0000-0100-00004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5" name="Text Box 52">
          <a:extLst>
            <a:ext uri="{FF2B5EF4-FFF2-40B4-BE49-F238E27FC236}">
              <a16:creationId xmlns:a16="http://schemas.microsoft.com/office/drawing/2014/main" xmlns="" id="{00000000-0008-0000-0100-00004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6" name="Text Box 23">
          <a:extLst>
            <a:ext uri="{FF2B5EF4-FFF2-40B4-BE49-F238E27FC236}">
              <a16:creationId xmlns:a16="http://schemas.microsoft.com/office/drawing/2014/main" xmlns="" id="{00000000-0008-0000-0100-00005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7" name="Text Box 24">
          <a:extLst>
            <a:ext uri="{FF2B5EF4-FFF2-40B4-BE49-F238E27FC236}">
              <a16:creationId xmlns:a16="http://schemas.microsoft.com/office/drawing/2014/main" xmlns="" id="{00000000-0008-0000-0100-00005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8" name="Text Box 50">
          <a:extLst>
            <a:ext uri="{FF2B5EF4-FFF2-40B4-BE49-F238E27FC236}">
              <a16:creationId xmlns:a16="http://schemas.microsoft.com/office/drawing/2014/main" xmlns="" id="{00000000-0008-0000-0100-000052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9" name="Text Box 52">
          <a:extLst>
            <a:ext uri="{FF2B5EF4-FFF2-40B4-BE49-F238E27FC236}">
              <a16:creationId xmlns:a16="http://schemas.microsoft.com/office/drawing/2014/main" xmlns="" id="{00000000-0008-0000-0100-00005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0" name="Text Box 24">
          <a:extLst>
            <a:ext uri="{FF2B5EF4-FFF2-40B4-BE49-F238E27FC236}">
              <a16:creationId xmlns:a16="http://schemas.microsoft.com/office/drawing/2014/main" xmlns="" id="{00000000-0008-0000-0100-00005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1" name="Text Box 50">
          <a:extLst>
            <a:ext uri="{FF2B5EF4-FFF2-40B4-BE49-F238E27FC236}">
              <a16:creationId xmlns:a16="http://schemas.microsoft.com/office/drawing/2014/main" xmlns="" id="{00000000-0008-0000-0100-00005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2" name="Text Box 52">
          <a:extLst>
            <a:ext uri="{FF2B5EF4-FFF2-40B4-BE49-F238E27FC236}">
              <a16:creationId xmlns:a16="http://schemas.microsoft.com/office/drawing/2014/main" xmlns="" id="{00000000-0008-0000-0100-00005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3" name="Text Box 23">
          <a:extLst>
            <a:ext uri="{FF2B5EF4-FFF2-40B4-BE49-F238E27FC236}">
              <a16:creationId xmlns:a16="http://schemas.microsoft.com/office/drawing/2014/main" xmlns="" id="{00000000-0008-0000-0100-00005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4" name="Text Box 24">
          <a:extLst>
            <a:ext uri="{FF2B5EF4-FFF2-40B4-BE49-F238E27FC236}">
              <a16:creationId xmlns:a16="http://schemas.microsoft.com/office/drawing/2014/main" xmlns="" id="{00000000-0008-0000-0100-00005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5" name="Text Box 50">
          <a:extLst>
            <a:ext uri="{FF2B5EF4-FFF2-40B4-BE49-F238E27FC236}">
              <a16:creationId xmlns:a16="http://schemas.microsoft.com/office/drawing/2014/main" xmlns="" id="{00000000-0008-0000-0100-00005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6" name="Text Box 52">
          <a:extLst>
            <a:ext uri="{FF2B5EF4-FFF2-40B4-BE49-F238E27FC236}">
              <a16:creationId xmlns:a16="http://schemas.microsoft.com/office/drawing/2014/main" xmlns="" id="{00000000-0008-0000-0100-00005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7" name="Text Box 24">
          <a:extLst>
            <a:ext uri="{FF2B5EF4-FFF2-40B4-BE49-F238E27FC236}">
              <a16:creationId xmlns:a16="http://schemas.microsoft.com/office/drawing/2014/main" xmlns="" id="{00000000-0008-0000-0100-00005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8" name="Text Box 50">
          <a:extLst>
            <a:ext uri="{FF2B5EF4-FFF2-40B4-BE49-F238E27FC236}">
              <a16:creationId xmlns:a16="http://schemas.microsoft.com/office/drawing/2014/main" xmlns="" id="{00000000-0008-0000-0100-00005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9" name="Text Box 52">
          <a:extLst>
            <a:ext uri="{FF2B5EF4-FFF2-40B4-BE49-F238E27FC236}">
              <a16:creationId xmlns:a16="http://schemas.microsoft.com/office/drawing/2014/main" xmlns="" id="{00000000-0008-0000-0100-00005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0" name="Text Box 23">
          <a:extLst>
            <a:ext uri="{FF2B5EF4-FFF2-40B4-BE49-F238E27FC236}">
              <a16:creationId xmlns:a16="http://schemas.microsoft.com/office/drawing/2014/main" xmlns="" id="{00000000-0008-0000-0100-00005E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1" name="Text Box 24">
          <a:extLst>
            <a:ext uri="{FF2B5EF4-FFF2-40B4-BE49-F238E27FC236}">
              <a16:creationId xmlns:a16="http://schemas.microsoft.com/office/drawing/2014/main" xmlns="" id="{00000000-0008-0000-0100-00005F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2" name="Text Box 50">
          <a:extLst>
            <a:ext uri="{FF2B5EF4-FFF2-40B4-BE49-F238E27FC236}">
              <a16:creationId xmlns:a16="http://schemas.microsoft.com/office/drawing/2014/main" xmlns="" id="{00000000-0008-0000-0100-000060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3" name="Text Box 52">
          <a:extLst>
            <a:ext uri="{FF2B5EF4-FFF2-40B4-BE49-F238E27FC236}">
              <a16:creationId xmlns:a16="http://schemas.microsoft.com/office/drawing/2014/main" xmlns="" id="{00000000-0008-0000-0100-000061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4" name="Text Box 24">
          <a:extLst>
            <a:ext uri="{FF2B5EF4-FFF2-40B4-BE49-F238E27FC236}">
              <a16:creationId xmlns:a16="http://schemas.microsoft.com/office/drawing/2014/main" xmlns="" id="{00000000-0008-0000-0100-00006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5" name="Text Box 50">
          <a:extLst>
            <a:ext uri="{FF2B5EF4-FFF2-40B4-BE49-F238E27FC236}">
              <a16:creationId xmlns:a16="http://schemas.microsoft.com/office/drawing/2014/main" xmlns="" id="{00000000-0008-0000-0100-000063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6" name="Text Box 52">
          <a:extLst>
            <a:ext uri="{FF2B5EF4-FFF2-40B4-BE49-F238E27FC236}">
              <a16:creationId xmlns:a16="http://schemas.microsoft.com/office/drawing/2014/main" xmlns="" id="{00000000-0008-0000-0100-000064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7" name="Text Box 23">
          <a:extLst>
            <a:ext uri="{FF2B5EF4-FFF2-40B4-BE49-F238E27FC236}">
              <a16:creationId xmlns:a16="http://schemas.microsoft.com/office/drawing/2014/main" xmlns="" id="{00000000-0008-0000-0100-00006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8" name="Text Box 24">
          <a:extLst>
            <a:ext uri="{FF2B5EF4-FFF2-40B4-BE49-F238E27FC236}">
              <a16:creationId xmlns:a16="http://schemas.microsoft.com/office/drawing/2014/main" xmlns="" id="{00000000-0008-0000-0100-00006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9" name="Text Box 50">
          <a:extLst>
            <a:ext uri="{FF2B5EF4-FFF2-40B4-BE49-F238E27FC236}">
              <a16:creationId xmlns:a16="http://schemas.microsoft.com/office/drawing/2014/main" xmlns="" id="{00000000-0008-0000-0100-00006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0" name="Text Box 52">
          <a:extLst>
            <a:ext uri="{FF2B5EF4-FFF2-40B4-BE49-F238E27FC236}">
              <a16:creationId xmlns:a16="http://schemas.microsoft.com/office/drawing/2014/main" xmlns="" id="{00000000-0008-0000-0100-00006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1" name="Text Box 24">
          <a:extLst>
            <a:ext uri="{FF2B5EF4-FFF2-40B4-BE49-F238E27FC236}">
              <a16:creationId xmlns:a16="http://schemas.microsoft.com/office/drawing/2014/main" xmlns="" id="{00000000-0008-0000-0100-00006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2" name="Text Box 50">
          <a:extLst>
            <a:ext uri="{FF2B5EF4-FFF2-40B4-BE49-F238E27FC236}">
              <a16:creationId xmlns:a16="http://schemas.microsoft.com/office/drawing/2014/main" xmlns="" id="{00000000-0008-0000-0100-00006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3" name="Text Box 52">
          <a:extLst>
            <a:ext uri="{FF2B5EF4-FFF2-40B4-BE49-F238E27FC236}">
              <a16:creationId xmlns:a16="http://schemas.microsoft.com/office/drawing/2014/main" xmlns="" id="{00000000-0008-0000-0100-00006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4" name="Text Box 23">
          <a:extLst>
            <a:ext uri="{FF2B5EF4-FFF2-40B4-BE49-F238E27FC236}">
              <a16:creationId xmlns:a16="http://schemas.microsoft.com/office/drawing/2014/main" xmlns="" id="{00000000-0008-0000-0100-00006C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5" name="Text Box 24">
          <a:extLst>
            <a:ext uri="{FF2B5EF4-FFF2-40B4-BE49-F238E27FC236}">
              <a16:creationId xmlns:a16="http://schemas.microsoft.com/office/drawing/2014/main" xmlns="" id="{00000000-0008-0000-0100-00006D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6" name="Text Box 50">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7" name="Text Box 52">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8" name="Text Box 24">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9" name="Text Box 50">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0" name="Text Box 52">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1" name="Text Box 23">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2" name="Text Box 24">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3" name="Text Box 50">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4" name="Text Box 52">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5" name="Text Box 24">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6" name="Text Box 50">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7" name="Text Box 52">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8" name="Text Box 23">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9"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0"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1"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2" name="Text Box 24">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3" name="Text Box 50">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4" name="Text Box 52">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5" name="Text Box 23">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6"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7"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8"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9" name="Text Box 24">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0" name="Text Box 50">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1" name="Text Box 52">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2" name="Text Box 23">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3"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4"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5"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6" name="Text Box 24">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7" name="Text Box 50">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8" name="Text Box 52">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9" name="Text Box 23">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0"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1"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2"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3" name="Text Box 24">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4" name="Text Box 50">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5" name="Text Box 52">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6" name="Text Box 23">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7"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8"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9"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0" name="Text Box 24">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1" name="Text Box 50">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2" name="Text Box 52">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3" name="Text Box 23">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4" name="Text Box 24">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5" name="Text Box 50">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6" name="Text Box 52">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7" name="Text Box 24">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8" name="Text Box 50">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9" name="Text Box 52">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0" name="Text Box 23">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1" name="Text Box 24">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2" name="Text Box 50">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3" name="Text Box 52">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4" name="Text Box 24">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5" name="Text Box 50">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6" name="Text Box 52">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7" name="Text Box 23">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8" name="Text Box 24">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9" name="Text Box 50">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0" name="Text Box 52">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1" name="Text Box 24">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2" name="Text Box 50">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3" name="Text Box 52">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4" name="Text Box 23">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5" name="Text Box 24">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6" name="Text Box 50">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7" name="Text Box 52">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8" name="Text Box 24">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9" name="Text Box 50">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0" name="Text Box 52">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1" name="Text Box 23">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2" name="Text Box 24">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3" name="Text Box 50">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4" name="Text Box 52">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5" name="Text Box 24">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6" name="Text Box 50">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7" name="Text Box 52">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8" name="Text Box 23">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9" name="Text Box 24">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0" name="Text Box 50">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1" name="Text Box 52">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2" name="Text Box 24">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3" name="Text Box 50">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4" name="Text Box 52">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5" name="Text Box 23">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6" name="Text Box 24">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7" name="Text Box 50">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8" name="Text Box 52">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9" name="Text Box 24">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0" name="Text Box 50">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1" name="Text Box 52">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2" name="Text Box 23">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3" name="Text Box 24">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4" name="Text Box 50">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5" name="Text Box 52">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6" name="Text Box 24">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7" name="Text Box 50">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8" name="Text Box 52">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9" name="Text Box 23">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0" name="Text Box 24">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1" name="Text Box 50">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2" name="Text Box 52">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3" name="Text Box 24">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4" name="Text Box 50">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5" name="Text Box 52">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6" name="Text Box 23">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7" name="Text Box 24">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8" name="Text Box 50">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9" name="Text Box 52">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0" name="Text Box 24">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1" name="Text Box 50">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2" name="Text Box 52">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3" name="Text Box 23">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4" name="Text Box 24">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5" name="Text Box 50">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6" name="Text Box 52">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7" name="Text Box 24">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8" name="Text Box 50">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9" name="Text Box 52">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0" name="Text Box 23">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1" name="Text Box 24">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2" name="Text Box 50">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3" name="Text Box 52">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4" name="Text Box 24">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5" name="Text Box 50">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6" name="Text Box 52">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7" name="Text Box 23">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8" name="Text Box 24">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9" name="Text Box 50">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0" name="Text Box 52">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1" name="Text Box 24">
          <a:extLst>
            <a:ext uri="{FF2B5EF4-FFF2-40B4-BE49-F238E27FC236}">
              <a16:creationId xmlns:a16="http://schemas.microsoft.com/office/drawing/2014/main" xmlns="" id="{00000000-0008-0000-0100-0000F5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2" name="Text Box 50">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3" name="Text Box 52">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4" name="Text Box 23">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5" name="Text Box 24">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6" name="Text Box 50">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7" name="Text Box 52">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8" name="Text Box 24">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9" name="Text Box 50">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0" name="Text Box 52">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1" name="Text Box 23">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2" name="Text Box 24">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3" name="Text Box 50">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4" name="Text Box 52">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5" name="Text Box 24">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6" name="Text Box 50">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7" name="Text Box 52">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8" name="Text Box 23">
          <a:extLst>
            <a:ext uri="{FF2B5EF4-FFF2-40B4-BE49-F238E27FC236}">
              <a16:creationId xmlns:a16="http://schemas.microsoft.com/office/drawing/2014/main" xmlns="" id="{00000000-0008-0000-0100-00000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9" name="Text Box 24">
          <a:extLst>
            <a:ext uri="{FF2B5EF4-FFF2-40B4-BE49-F238E27FC236}">
              <a16:creationId xmlns:a16="http://schemas.microsoft.com/office/drawing/2014/main" xmlns="" id="{00000000-0008-0000-0100-00000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0" name="Text Box 50">
          <a:extLst>
            <a:ext uri="{FF2B5EF4-FFF2-40B4-BE49-F238E27FC236}">
              <a16:creationId xmlns:a16="http://schemas.microsoft.com/office/drawing/2014/main" xmlns="" id="{00000000-0008-0000-0100-00000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1" name="Text Box 52">
          <a:extLst>
            <a:ext uri="{FF2B5EF4-FFF2-40B4-BE49-F238E27FC236}">
              <a16:creationId xmlns:a16="http://schemas.microsoft.com/office/drawing/2014/main" xmlns="" id="{00000000-0008-0000-0100-00000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2" name="Text Box 24">
          <a:extLst>
            <a:ext uri="{FF2B5EF4-FFF2-40B4-BE49-F238E27FC236}">
              <a16:creationId xmlns:a16="http://schemas.microsoft.com/office/drawing/2014/main" xmlns="" id="{00000000-0008-0000-0100-00000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3" name="Text Box 50">
          <a:extLst>
            <a:ext uri="{FF2B5EF4-FFF2-40B4-BE49-F238E27FC236}">
              <a16:creationId xmlns:a16="http://schemas.microsoft.com/office/drawing/2014/main" xmlns="" id="{00000000-0008-0000-0100-00000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4" name="Text Box 52">
          <a:extLst>
            <a:ext uri="{FF2B5EF4-FFF2-40B4-BE49-F238E27FC236}">
              <a16:creationId xmlns:a16="http://schemas.microsoft.com/office/drawing/2014/main" xmlns="" id="{00000000-0008-0000-0100-00000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5" name="Text Box 23">
          <a:extLst>
            <a:ext uri="{FF2B5EF4-FFF2-40B4-BE49-F238E27FC236}">
              <a16:creationId xmlns:a16="http://schemas.microsoft.com/office/drawing/2014/main" xmlns="" id="{00000000-0008-0000-0100-00000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6" name="Text Box 24">
          <a:extLst>
            <a:ext uri="{FF2B5EF4-FFF2-40B4-BE49-F238E27FC236}">
              <a16:creationId xmlns:a16="http://schemas.microsoft.com/office/drawing/2014/main" xmlns="" id="{00000000-0008-0000-0100-00000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7" name="Text Box 50">
          <a:extLst>
            <a:ext uri="{FF2B5EF4-FFF2-40B4-BE49-F238E27FC236}">
              <a16:creationId xmlns:a16="http://schemas.microsoft.com/office/drawing/2014/main" xmlns="" id="{00000000-0008-0000-0100-00000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8" name="Text Box 52">
          <a:extLst>
            <a:ext uri="{FF2B5EF4-FFF2-40B4-BE49-F238E27FC236}">
              <a16:creationId xmlns:a16="http://schemas.microsoft.com/office/drawing/2014/main" xmlns="" id="{00000000-0008-0000-0100-00001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9" name="Text Box 24">
          <a:extLst>
            <a:ext uri="{FF2B5EF4-FFF2-40B4-BE49-F238E27FC236}">
              <a16:creationId xmlns:a16="http://schemas.microsoft.com/office/drawing/2014/main" xmlns="" id="{00000000-0008-0000-0100-00001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0" name="Text Box 50">
          <a:extLst>
            <a:ext uri="{FF2B5EF4-FFF2-40B4-BE49-F238E27FC236}">
              <a16:creationId xmlns:a16="http://schemas.microsoft.com/office/drawing/2014/main" xmlns="" id="{00000000-0008-0000-0100-00001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1" name="Text Box 52">
          <a:extLst>
            <a:ext uri="{FF2B5EF4-FFF2-40B4-BE49-F238E27FC236}">
              <a16:creationId xmlns:a16="http://schemas.microsoft.com/office/drawing/2014/main" xmlns="" id="{00000000-0008-0000-0100-00001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2" name="Text Box 23">
          <a:extLst>
            <a:ext uri="{FF2B5EF4-FFF2-40B4-BE49-F238E27FC236}">
              <a16:creationId xmlns:a16="http://schemas.microsoft.com/office/drawing/2014/main" xmlns="" id="{00000000-0008-0000-0100-00001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3" name="Text Box 24">
          <a:extLst>
            <a:ext uri="{FF2B5EF4-FFF2-40B4-BE49-F238E27FC236}">
              <a16:creationId xmlns:a16="http://schemas.microsoft.com/office/drawing/2014/main" xmlns="" id="{00000000-0008-0000-0100-00001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4" name="Text Box 50">
          <a:extLst>
            <a:ext uri="{FF2B5EF4-FFF2-40B4-BE49-F238E27FC236}">
              <a16:creationId xmlns:a16="http://schemas.microsoft.com/office/drawing/2014/main" xmlns="" id="{00000000-0008-0000-0100-00001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5" name="Text Box 52">
          <a:extLst>
            <a:ext uri="{FF2B5EF4-FFF2-40B4-BE49-F238E27FC236}">
              <a16:creationId xmlns:a16="http://schemas.microsoft.com/office/drawing/2014/main" xmlns="" id="{00000000-0008-0000-0100-00001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6" name="Text Box 24">
          <a:extLst>
            <a:ext uri="{FF2B5EF4-FFF2-40B4-BE49-F238E27FC236}">
              <a16:creationId xmlns:a16="http://schemas.microsoft.com/office/drawing/2014/main" xmlns="" id="{00000000-0008-0000-0100-00001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7" name="Text Box 50">
          <a:extLst>
            <a:ext uri="{FF2B5EF4-FFF2-40B4-BE49-F238E27FC236}">
              <a16:creationId xmlns:a16="http://schemas.microsoft.com/office/drawing/2014/main" xmlns="" id="{00000000-0008-0000-0100-00001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8" name="Text Box 52">
          <a:extLst>
            <a:ext uri="{FF2B5EF4-FFF2-40B4-BE49-F238E27FC236}">
              <a16:creationId xmlns:a16="http://schemas.microsoft.com/office/drawing/2014/main" xmlns="" id="{00000000-0008-0000-0100-00001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9" name="Text Box 23">
          <a:extLst>
            <a:ext uri="{FF2B5EF4-FFF2-40B4-BE49-F238E27FC236}">
              <a16:creationId xmlns:a16="http://schemas.microsoft.com/office/drawing/2014/main" xmlns="" id="{00000000-0008-0000-0100-00001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0" name="Text Box 24">
          <a:extLst>
            <a:ext uri="{FF2B5EF4-FFF2-40B4-BE49-F238E27FC236}">
              <a16:creationId xmlns:a16="http://schemas.microsoft.com/office/drawing/2014/main" xmlns="" id="{00000000-0008-0000-0100-00001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1" name="Text Box 50">
          <a:extLst>
            <a:ext uri="{FF2B5EF4-FFF2-40B4-BE49-F238E27FC236}">
              <a16:creationId xmlns:a16="http://schemas.microsoft.com/office/drawing/2014/main" xmlns="" id="{00000000-0008-0000-0100-00001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2" name="Text Box 52">
          <a:extLst>
            <a:ext uri="{FF2B5EF4-FFF2-40B4-BE49-F238E27FC236}">
              <a16:creationId xmlns:a16="http://schemas.microsoft.com/office/drawing/2014/main" xmlns="" id="{00000000-0008-0000-0100-00001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3" name="Text Box 24">
          <a:extLst>
            <a:ext uri="{FF2B5EF4-FFF2-40B4-BE49-F238E27FC236}">
              <a16:creationId xmlns:a16="http://schemas.microsoft.com/office/drawing/2014/main" xmlns="" id="{00000000-0008-0000-0100-00001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4" name="Text Box 50">
          <a:extLst>
            <a:ext uri="{FF2B5EF4-FFF2-40B4-BE49-F238E27FC236}">
              <a16:creationId xmlns:a16="http://schemas.microsoft.com/office/drawing/2014/main" xmlns="" id="{00000000-0008-0000-0100-00002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5" name="Text Box 52">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6" name="Text Box 23">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7" name="Text Box 24">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8" name="Text Box 50">
          <a:extLst>
            <a:ext uri="{FF2B5EF4-FFF2-40B4-BE49-F238E27FC236}">
              <a16:creationId xmlns:a16="http://schemas.microsoft.com/office/drawing/2014/main" xmlns="" id="{00000000-0008-0000-0100-00002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9" name="Text Box 52">
          <a:extLst>
            <a:ext uri="{FF2B5EF4-FFF2-40B4-BE49-F238E27FC236}">
              <a16:creationId xmlns:a16="http://schemas.microsoft.com/office/drawing/2014/main" xmlns="" id="{00000000-0008-0000-0100-00002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0" name="Text Box 24">
          <a:extLst>
            <a:ext uri="{FF2B5EF4-FFF2-40B4-BE49-F238E27FC236}">
              <a16:creationId xmlns:a16="http://schemas.microsoft.com/office/drawing/2014/main" xmlns="" id="{00000000-0008-0000-0100-00002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1" name="Text Box 50">
          <a:extLst>
            <a:ext uri="{FF2B5EF4-FFF2-40B4-BE49-F238E27FC236}">
              <a16:creationId xmlns:a16="http://schemas.microsoft.com/office/drawing/2014/main" xmlns="" id="{00000000-0008-0000-0100-00002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2" name="Text Box 52">
          <a:extLst>
            <a:ext uri="{FF2B5EF4-FFF2-40B4-BE49-F238E27FC236}">
              <a16:creationId xmlns:a16="http://schemas.microsoft.com/office/drawing/2014/main" xmlns="" id="{00000000-0008-0000-0100-00002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3" name="Text Box 23">
          <a:extLst>
            <a:ext uri="{FF2B5EF4-FFF2-40B4-BE49-F238E27FC236}">
              <a16:creationId xmlns:a16="http://schemas.microsoft.com/office/drawing/2014/main" xmlns="" id="{00000000-0008-0000-0100-00002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4" name="Text Box 24">
          <a:extLst>
            <a:ext uri="{FF2B5EF4-FFF2-40B4-BE49-F238E27FC236}">
              <a16:creationId xmlns:a16="http://schemas.microsoft.com/office/drawing/2014/main" xmlns="" id="{00000000-0008-0000-0100-00002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5" name="Text Box 50">
          <a:extLst>
            <a:ext uri="{FF2B5EF4-FFF2-40B4-BE49-F238E27FC236}">
              <a16:creationId xmlns:a16="http://schemas.microsoft.com/office/drawing/2014/main" xmlns="" id="{00000000-0008-0000-0100-00002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6" name="Text Box 52">
          <a:extLst>
            <a:ext uri="{FF2B5EF4-FFF2-40B4-BE49-F238E27FC236}">
              <a16:creationId xmlns:a16="http://schemas.microsoft.com/office/drawing/2014/main" xmlns="" id="{00000000-0008-0000-0100-00002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7" name="Text Box 24">
          <a:extLst>
            <a:ext uri="{FF2B5EF4-FFF2-40B4-BE49-F238E27FC236}">
              <a16:creationId xmlns:a16="http://schemas.microsoft.com/office/drawing/2014/main" xmlns="" id="{00000000-0008-0000-0100-00002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8" name="Text Box 50">
          <a:extLst>
            <a:ext uri="{FF2B5EF4-FFF2-40B4-BE49-F238E27FC236}">
              <a16:creationId xmlns:a16="http://schemas.microsoft.com/office/drawing/2014/main" xmlns="" id="{00000000-0008-0000-0100-00002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9" name="Text Box 52">
          <a:extLst>
            <a:ext uri="{FF2B5EF4-FFF2-40B4-BE49-F238E27FC236}">
              <a16:creationId xmlns:a16="http://schemas.microsoft.com/office/drawing/2014/main" xmlns="" id="{00000000-0008-0000-0100-00002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0" name="Text Box 23">
          <a:extLst>
            <a:ext uri="{FF2B5EF4-FFF2-40B4-BE49-F238E27FC236}">
              <a16:creationId xmlns:a16="http://schemas.microsoft.com/office/drawing/2014/main" xmlns="" id="{00000000-0008-0000-0100-00003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1" name="Text Box 24">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2" name="Text Box 50">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3" name="Text Box 52">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4" name="Text Box 24">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5" name="Text Box 50">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6" name="Text Box 52">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7" name="Text Box 23">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8" name="Text Box 24">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9" name="Text Box 50">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0" name="Text Box 52">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1" name="Text Box 24">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2" name="Text Box 50">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3" name="Text Box 52">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4" name="Text Box 23">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5" name="Text Box 24">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6" name="Text Box 50">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7" name="Text Box 52">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8" name="Text Box 24">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9" name="Text Box 50">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0" name="Text Box 52">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1" name="Text Box 23">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2" name="Text Box 24">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3" name="Text Box 50">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4" name="Text Box 52">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5" name="Text Box 24">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6" name="Text Box 50">
          <a:extLst>
            <a:ext uri="{FF2B5EF4-FFF2-40B4-BE49-F238E27FC236}">
              <a16:creationId xmlns:a16="http://schemas.microsoft.com/office/drawing/2014/main" xmlns="" id="{00000000-0008-0000-0100-00004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7" name="Text Box 52">
          <a:extLst>
            <a:ext uri="{FF2B5EF4-FFF2-40B4-BE49-F238E27FC236}">
              <a16:creationId xmlns:a16="http://schemas.microsoft.com/office/drawing/2014/main" xmlns="" id="{00000000-0008-0000-0100-00004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8" name="Text Box 23">
          <a:extLst>
            <a:ext uri="{FF2B5EF4-FFF2-40B4-BE49-F238E27FC236}">
              <a16:creationId xmlns:a16="http://schemas.microsoft.com/office/drawing/2014/main" xmlns="" id="{00000000-0008-0000-0100-00004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9" name="Text Box 24">
          <a:extLst>
            <a:ext uri="{FF2B5EF4-FFF2-40B4-BE49-F238E27FC236}">
              <a16:creationId xmlns:a16="http://schemas.microsoft.com/office/drawing/2014/main" xmlns="" id="{00000000-0008-0000-0100-00004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0" name="Text Box 50">
          <a:extLst>
            <a:ext uri="{FF2B5EF4-FFF2-40B4-BE49-F238E27FC236}">
              <a16:creationId xmlns:a16="http://schemas.microsoft.com/office/drawing/2014/main" xmlns="" id="{00000000-0008-0000-0100-00004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1" name="Text Box 52">
          <a:extLst>
            <a:ext uri="{FF2B5EF4-FFF2-40B4-BE49-F238E27FC236}">
              <a16:creationId xmlns:a16="http://schemas.microsoft.com/office/drawing/2014/main" xmlns="" id="{00000000-0008-0000-0100-00004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2" name="Text Box 24">
          <a:extLst>
            <a:ext uri="{FF2B5EF4-FFF2-40B4-BE49-F238E27FC236}">
              <a16:creationId xmlns:a16="http://schemas.microsoft.com/office/drawing/2014/main" xmlns="" id="{00000000-0008-0000-0100-00005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3" name="Text Box 50">
          <a:extLst>
            <a:ext uri="{FF2B5EF4-FFF2-40B4-BE49-F238E27FC236}">
              <a16:creationId xmlns:a16="http://schemas.microsoft.com/office/drawing/2014/main" xmlns="" id="{00000000-0008-0000-0100-00005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4" name="Text Box 52">
          <a:extLst>
            <a:ext uri="{FF2B5EF4-FFF2-40B4-BE49-F238E27FC236}">
              <a16:creationId xmlns:a16="http://schemas.microsoft.com/office/drawing/2014/main" xmlns="" id="{00000000-0008-0000-0100-00005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5" name="Text Box 23">
          <a:extLst>
            <a:ext uri="{FF2B5EF4-FFF2-40B4-BE49-F238E27FC236}">
              <a16:creationId xmlns:a16="http://schemas.microsoft.com/office/drawing/2014/main" xmlns="" id="{00000000-0008-0000-0100-00005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6" name="Text Box 24">
          <a:extLst>
            <a:ext uri="{FF2B5EF4-FFF2-40B4-BE49-F238E27FC236}">
              <a16:creationId xmlns:a16="http://schemas.microsoft.com/office/drawing/2014/main" xmlns="" id="{00000000-0008-0000-0100-00005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7" name="Text Box 50">
          <a:extLst>
            <a:ext uri="{FF2B5EF4-FFF2-40B4-BE49-F238E27FC236}">
              <a16:creationId xmlns:a16="http://schemas.microsoft.com/office/drawing/2014/main" xmlns="" id="{00000000-0008-0000-0100-00005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8" name="Text Box 52">
          <a:extLst>
            <a:ext uri="{FF2B5EF4-FFF2-40B4-BE49-F238E27FC236}">
              <a16:creationId xmlns:a16="http://schemas.microsoft.com/office/drawing/2014/main" xmlns="" id="{00000000-0008-0000-0100-00005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9" name="Text Box 24">
          <a:extLst>
            <a:ext uri="{FF2B5EF4-FFF2-40B4-BE49-F238E27FC236}">
              <a16:creationId xmlns:a16="http://schemas.microsoft.com/office/drawing/2014/main" xmlns="" id="{00000000-0008-0000-0100-00005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0" name="Text Box 50">
          <a:extLst>
            <a:ext uri="{FF2B5EF4-FFF2-40B4-BE49-F238E27FC236}">
              <a16:creationId xmlns:a16="http://schemas.microsoft.com/office/drawing/2014/main" xmlns="" id="{00000000-0008-0000-0100-00005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1" name="Text Box 52">
          <a:extLst>
            <a:ext uri="{FF2B5EF4-FFF2-40B4-BE49-F238E27FC236}">
              <a16:creationId xmlns:a16="http://schemas.microsoft.com/office/drawing/2014/main" xmlns="" id="{00000000-0008-0000-0100-00005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2" name="Text Box 23">
          <a:extLst>
            <a:ext uri="{FF2B5EF4-FFF2-40B4-BE49-F238E27FC236}">
              <a16:creationId xmlns:a16="http://schemas.microsoft.com/office/drawing/2014/main" xmlns="" id="{00000000-0008-0000-0100-00005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3" name="Text Box 24">
          <a:extLst>
            <a:ext uri="{FF2B5EF4-FFF2-40B4-BE49-F238E27FC236}">
              <a16:creationId xmlns:a16="http://schemas.microsoft.com/office/drawing/2014/main" xmlns="" id="{00000000-0008-0000-0100-00005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4" name="Text Box 50">
          <a:extLst>
            <a:ext uri="{FF2B5EF4-FFF2-40B4-BE49-F238E27FC236}">
              <a16:creationId xmlns:a16="http://schemas.microsoft.com/office/drawing/2014/main" xmlns="" id="{00000000-0008-0000-0100-00005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5" name="Text Box 52">
          <a:extLst>
            <a:ext uri="{FF2B5EF4-FFF2-40B4-BE49-F238E27FC236}">
              <a16:creationId xmlns:a16="http://schemas.microsoft.com/office/drawing/2014/main" xmlns="" id="{00000000-0008-0000-0100-00005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6" name="Text Box 24">
          <a:extLst>
            <a:ext uri="{FF2B5EF4-FFF2-40B4-BE49-F238E27FC236}">
              <a16:creationId xmlns:a16="http://schemas.microsoft.com/office/drawing/2014/main" xmlns="" id="{00000000-0008-0000-0100-00005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7" name="Text Box 50">
          <a:extLst>
            <a:ext uri="{FF2B5EF4-FFF2-40B4-BE49-F238E27FC236}">
              <a16:creationId xmlns:a16="http://schemas.microsoft.com/office/drawing/2014/main" xmlns="" id="{00000000-0008-0000-0100-00005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8" name="Text Box 52">
          <a:extLst>
            <a:ext uri="{FF2B5EF4-FFF2-40B4-BE49-F238E27FC236}">
              <a16:creationId xmlns:a16="http://schemas.microsoft.com/office/drawing/2014/main" xmlns="" id="{00000000-0008-0000-0100-00006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9" name="Text Box 23">
          <a:extLst>
            <a:ext uri="{FF2B5EF4-FFF2-40B4-BE49-F238E27FC236}">
              <a16:creationId xmlns:a16="http://schemas.microsoft.com/office/drawing/2014/main" xmlns="" id="{00000000-0008-0000-0100-00006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0" name="Text Box 24">
          <a:extLst>
            <a:ext uri="{FF2B5EF4-FFF2-40B4-BE49-F238E27FC236}">
              <a16:creationId xmlns:a16="http://schemas.microsoft.com/office/drawing/2014/main" xmlns="" id="{00000000-0008-0000-0100-00006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1" name="Text Box 50">
          <a:extLst>
            <a:ext uri="{FF2B5EF4-FFF2-40B4-BE49-F238E27FC236}">
              <a16:creationId xmlns:a16="http://schemas.microsoft.com/office/drawing/2014/main" xmlns="" id="{00000000-0008-0000-0100-00006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2" name="Text Box 52">
          <a:extLst>
            <a:ext uri="{FF2B5EF4-FFF2-40B4-BE49-F238E27FC236}">
              <a16:creationId xmlns:a16="http://schemas.microsoft.com/office/drawing/2014/main" xmlns="" id="{00000000-0008-0000-0100-00006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3" name="Text Box 24">
          <a:extLst>
            <a:ext uri="{FF2B5EF4-FFF2-40B4-BE49-F238E27FC236}">
              <a16:creationId xmlns:a16="http://schemas.microsoft.com/office/drawing/2014/main" xmlns="" id="{00000000-0008-0000-0100-00006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4" name="Text Box 50">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5" name="Text Box 52">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6" name="Text Box 23">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7" name="Text Box 24">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8" name="Text Box 50">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9" name="Text Box 52">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0" name="Text Box 24">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1" name="Text Box 50">
          <a:extLst>
            <a:ext uri="{FF2B5EF4-FFF2-40B4-BE49-F238E27FC236}">
              <a16:creationId xmlns:a16="http://schemas.microsoft.com/office/drawing/2014/main" xmlns="" id="{00000000-0008-0000-0100-00006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2" name="Text Box 52">
          <a:extLst>
            <a:ext uri="{FF2B5EF4-FFF2-40B4-BE49-F238E27FC236}">
              <a16:creationId xmlns:a16="http://schemas.microsoft.com/office/drawing/2014/main" xmlns="" id="{00000000-0008-0000-0100-00006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3" name="Text Box 23">
          <a:extLst>
            <a:ext uri="{FF2B5EF4-FFF2-40B4-BE49-F238E27FC236}">
              <a16:creationId xmlns:a16="http://schemas.microsoft.com/office/drawing/2014/main" xmlns="" id="{00000000-0008-0000-0100-00006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4" name="Text Box 24">
          <a:extLst>
            <a:ext uri="{FF2B5EF4-FFF2-40B4-BE49-F238E27FC236}">
              <a16:creationId xmlns:a16="http://schemas.microsoft.com/office/drawing/2014/main" xmlns="" id="{00000000-0008-0000-0100-00007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5" name="Text Box 50">
          <a:extLst>
            <a:ext uri="{FF2B5EF4-FFF2-40B4-BE49-F238E27FC236}">
              <a16:creationId xmlns:a16="http://schemas.microsoft.com/office/drawing/2014/main" xmlns="" id="{00000000-0008-0000-0100-00007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6" name="Text Box 52">
          <a:extLst>
            <a:ext uri="{FF2B5EF4-FFF2-40B4-BE49-F238E27FC236}">
              <a16:creationId xmlns:a16="http://schemas.microsoft.com/office/drawing/2014/main" xmlns="" id="{00000000-0008-0000-0100-00007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7" name="Text Box 24">
          <a:extLst>
            <a:ext uri="{FF2B5EF4-FFF2-40B4-BE49-F238E27FC236}">
              <a16:creationId xmlns:a16="http://schemas.microsoft.com/office/drawing/2014/main" xmlns="" id="{00000000-0008-0000-0100-00007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8" name="Text Box 50">
          <a:extLst>
            <a:ext uri="{FF2B5EF4-FFF2-40B4-BE49-F238E27FC236}">
              <a16:creationId xmlns:a16="http://schemas.microsoft.com/office/drawing/2014/main" xmlns="" id="{00000000-0008-0000-0100-00007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9" name="Text Box 52">
          <a:extLst>
            <a:ext uri="{FF2B5EF4-FFF2-40B4-BE49-F238E27FC236}">
              <a16:creationId xmlns:a16="http://schemas.microsoft.com/office/drawing/2014/main" xmlns="" id="{00000000-0008-0000-0100-00007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0" name="Text Box 23">
          <a:extLst>
            <a:ext uri="{FF2B5EF4-FFF2-40B4-BE49-F238E27FC236}">
              <a16:creationId xmlns:a16="http://schemas.microsoft.com/office/drawing/2014/main" xmlns="" id="{00000000-0008-0000-0100-00007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1" name="Text Box 24">
          <a:extLst>
            <a:ext uri="{FF2B5EF4-FFF2-40B4-BE49-F238E27FC236}">
              <a16:creationId xmlns:a16="http://schemas.microsoft.com/office/drawing/2014/main" xmlns="" id="{00000000-0008-0000-0100-00007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2" name="Text Box 50">
          <a:extLst>
            <a:ext uri="{FF2B5EF4-FFF2-40B4-BE49-F238E27FC236}">
              <a16:creationId xmlns:a16="http://schemas.microsoft.com/office/drawing/2014/main" xmlns="" id="{00000000-0008-0000-0100-00007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3" name="Text Box 52">
          <a:extLst>
            <a:ext uri="{FF2B5EF4-FFF2-40B4-BE49-F238E27FC236}">
              <a16:creationId xmlns:a16="http://schemas.microsoft.com/office/drawing/2014/main" xmlns="" id="{00000000-0008-0000-0100-00007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4" name="Text Box 24">
          <a:extLst>
            <a:ext uri="{FF2B5EF4-FFF2-40B4-BE49-F238E27FC236}">
              <a16:creationId xmlns:a16="http://schemas.microsoft.com/office/drawing/2014/main" xmlns="" id="{00000000-0008-0000-0100-00007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5" name="Text Box 50">
          <a:extLst>
            <a:ext uri="{FF2B5EF4-FFF2-40B4-BE49-F238E27FC236}">
              <a16:creationId xmlns:a16="http://schemas.microsoft.com/office/drawing/2014/main" xmlns="" id="{00000000-0008-0000-0100-00007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6" name="Text Box 52">
          <a:extLst>
            <a:ext uri="{FF2B5EF4-FFF2-40B4-BE49-F238E27FC236}">
              <a16:creationId xmlns:a16="http://schemas.microsoft.com/office/drawing/2014/main" xmlns="" id="{00000000-0008-0000-0100-00007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7" name="Text Box 23">
          <a:extLst>
            <a:ext uri="{FF2B5EF4-FFF2-40B4-BE49-F238E27FC236}">
              <a16:creationId xmlns:a16="http://schemas.microsoft.com/office/drawing/2014/main" xmlns="" id="{00000000-0008-0000-0100-00007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8" name="Text Box 24">
          <a:extLst>
            <a:ext uri="{FF2B5EF4-FFF2-40B4-BE49-F238E27FC236}">
              <a16:creationId xmlns:a16="http://schemas.microsoft.com/office/drawing/2014/main" xmlns="" id="{00000000-0008-0000-0100-00007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9" name="Text Box 50">
          <a:extLst>
            <a:ext uri="{FF2B5EF4-FFF2-40B4-BE49-F238E27FC236}">
              <a16:creationId xmlns:a16="http://schemas.microsoft.com/office/drawing/2014/main" xmlns="" id="{00000000-0008-0000-0100-00007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0" name="Text Box 52">
          <a:extLst>
            <a:ext uri="{FF2B5EF4-FFF2-40B4-BE49-F238E27FC236}">
              <a16:creationId xmlns:a16="http://schemas.microsoft.com/office/drawing/2014/main" xmlns="" id="{00000000-0008-0000-0100-00008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1" name="Text Box 24">
          <a:extLst>
            <a:ext uri="{FF2B5EF4-FFF2-40B4-BE49-F238E27FC236}">
              <a16:creationId xmlns:a16="http://schemas.microsoft.com/office/drawing/2014/main" xmlns="" id="{00000000-0008-0000-0100-00008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2" name="Text Box 50">
          <a:extLst>
            <a:ext uri="{FF2B5EF4-FFF2-40B4-BE49-F238E27FC236}">
              <a16:creationId xmlns:a16="http://schemas.microsoft.com/office/drawing/2014/main" xmlns="" id="{00000000-0008-0000-0100-00008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3" name="Text Box 52">
          <a:extLst>
            <a:ext uri="{FF2B5EF4-FFF2-40B4-BE49-F238E27FC236}">
              <a16:creationId xmlns:a16="http://schemas.microsoft.com/office/drawing/2014/main" xmlns="" id="{00000000-0008-0000-0100-00008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4" name="Text Box 23">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5" name="Text Box 24">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6" name="Text Box 50">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7" name="Text Box 52">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8" name="Text Box 24">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9" name="Text Box 50">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0" name="Text Box 52">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1" name="Text Box 23">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2" name="Text Box 24">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3" name="Text Box 50">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4" name="Text Box 52">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5" name="Text Box 24">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6" name="Text Box 50">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7" name="Text Box 52">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8" name="Text Box 23">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9" name="Text Box 24">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0" name="Text Box 50">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1" name="Text Box 52">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2" name="Text Box 24">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3" name="Text Box 50">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4" name="Text Box 52">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5" name="Text Box 23">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6" name="Text Box 24">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7" name="Text Box 50">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8" name="Text Box 52">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9" name="Text Box 24">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0" name="Text Box 50">
          <a:extLst>
            <a:ext uri="{FF2B5EF4-FFF2-40B4-BE49-F238E27FC236}">
              <a16:creationId xmlns:a16="http://schemas.microsoft.com/office/drawing/2014/main" xmlns="" id="{00000000-0008-0000-0100-00009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1" name="Text Box 52">
          <a:extLst>
            <a:ext uri="{FF2B5EF4-FFF2-40B4-BE49-F238E27FC236}">
              <a16:creationId xmlns:a16="http://schemas.microsoft.com/office/drawing/2014/main" xmlns="" id="{00000000-0008-0000-0100-00009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2" name="Text Box 23">
          <a:extLst>
            <a:ext uri="{FF2B5EF4-FFF2-40B4-BE49-F238E27FC236}">
              <a16:creationId xmlns:a16="http://schemas.microsoft.com/office/drawing/2014/main" xmlns="" id="{00000000-0008-0000-0100-0000A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3" name="Text Box 24">
          <a:extLst>
            <a:ext uri="{FF2B5EF4-FFF2-40B4-BE49-F238E27FC236}">
              <a16:creationId xmlns:a16="http://schemas.microsoft.com/office/drawing/2014/main" xmlns="" id="{00000000-0008-0000-0100-0000A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4" name="Text Box 50">
          <a:extLst>
            <a:ext uri="{FF2B5EF4-FFF2-40B4-BE49-F238E27FC236}">
              <a16:creationId xmlns:a16="http://schemas.microsoft.com/office/drawing/2014/main" xmlns="" id="{00000000-0008-0000-0100-0000A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5" name="Text Box 52">
          <a:extLst>
            <a:ext uri="{FF2B5EF4-FFF2-40B4-BE49-F238E27FC236}">
              <a16:creationId xmlns:a16="http://schemas.microsoft.com/office/drawing/2014/main" xmlns="" id="{00000000-0008-0000-0100-0000A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6" name="Text Box 24">
          <a:extLst>
            <a:ext uri="{FF2B5EF4-FFF2-40B4-BE49-F238E27FC236}">
              <a16:creationId xmlns:a16="http://schemas.microsoft.com/office/drawing/2014/main" xmlns="" id="{00000000-0008-0000-0100-0000A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7" name="Text Box 50">
          <a:extLst>
            <a:ext uri="{FF2B5EF4-FFF2-40B4-BE49-F238E27FC236}">
              <a16:creationId xmlns:a16="http://schemas.microsoft.com/office/drawing/2014/main" xmlns="" id="{00000000-0008-0000-0100-0000A5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8" name="Text Box 52">
          <a:extLst>
            <a:ext uri="{FF2B5EF4-FFF2-40B4-BE49-F238E27FC236}">
              <a16:creationId xmlns:a16="http://schemas.microsoft.com/office/drawing/2014/main" xmlns="" id="{00000000-0008-0000-0100-0000A6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9" name="Text Box 23">
          <a:extLst>
            <a:ext uri="{FF2B5EF4-FFF2-40B4-BE49-F238E27FC236}">
              <a16:creationId xmlns:a16="http://schemas.microsoft.com/office/drawing/2014/main" xmlns="" id="{00000000-0008-0000-0100-0000A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0" name="Text Box 24">
          <a:extLst>
            <a:ext uri="{FF2B5EF4-FFF2-40B4-BE49-F238E27FC236}">
              <a16:creationId xmlns:a16="http://schemas.microsoft.com/office/drawing/2014/main" xmlns="" id="{00000000-0008-0000-0100-0000A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1" name="Text Box 50">
          <a:extLst>
            <a:ext uri="{FF2B5EF4-FFF2-40B4-BE49-F238E27FC236}">
              <a16:creationId xmlns:a16="http://schemas.microsoft.com/office/drawing/2014/main" xmlns="" id="{00000000-0008-0000-0100-0000A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2" name="Text Box 52">
          <a:extLst>
            <a:ext uri="{FF2B5EF4-FFF2-40B4-BE49-F238E27FC236}">
              <a16:creationId xmlns:a16="http://schemas.microsoft.com/office/drawing/2014/main" xmlns="" id="{00000000-0008-0000-0100-0000A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3" name="Text Box 24">
          <a:extLst>
            <a:ext uri="{FF2B5EF4-FFF2-40B4-BE49-F238E27FC236}">
              <a16:creationId xmlns:a16="http://schemas.microsoft.com/office/drawing/2014/main" xmlns="" id="{00000000-0008-0000-0100-0000A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4" name="Text Box 50">
          <a:extLst>
            <a:ext uri="{FF2B5EF4-FFF2-40B4-BE49-F238E27FC236}">
              <a16:creationId xmlns:a16="http://schemas.microsoft.com/office/drawing/2014/main" xmlns="" id="{00000000-0008-0000-0100-0000A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5" name="Text Box 52">
          <a:extLst>
            <a:ext uri="{FF2B5EF4-FFF2-40B4-BE49-F238E27FC236}">
              <a16:creationId xmlns:a16="http://schemas.microsoft.com/office/drawing/2014/main" xmlns="" id="{00000000-0008-0000-0100-0000A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6" name="Text Box 23">
          <a:extLst>
            <a:ext uri="{FF2B5EF4-FFF2-40B4-BE49-F238E27FC236}">
              <a16:creationId xmlns:a16="http://schemas.microsoft.com/office/drawing/2014/main" xmlns="" id="{00000000-0008-0000-0100-0000A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7" name="Text Box 24">
          <a:extLst>
            <a:ext uri="{FF2B5EF4-FFF2-40B4-BE49-F238E27FC236}">
              <a16:creationId xmlns:a16="http://schemas.microsoft.com/office/drawing/2014/main" xmlns="" id="{00000000-0008-0000-0100-0000A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8" name="Text Box 50">
          <a:extLst>
            <a:ext uri="{FF2B5EF4-FFF2-40B4-BE49-F238E27FC236}">
              <a16:creationId xmlns:a16="http://schemas.microsoft.com/office/drawing/2014/main" xmlns="" id="{00000000-0008-0000-0100-0000B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9" name="Text Box 52">
          <a:extLst>
            <a:ext uri="{FF2B5EF4-FFF2-40B4-BE49-F238E27FC236}">
              <a16:creationId xmlns:a16="http://schemas.microsoft.com/office/drawing/2014/main" xmlns="" id="{00000000-0008-0000-0100-0000B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0" name="Text Box 24">
          <a:extLst>
            <a:ext uri="{FF2B5EF4-FFF2-40B4-BE49-F238E27FC236}">
              <a16:creationId xmlns:a16="http://schemas.microsoft.com/office/drawing/2014/main" xmlns="" id="{00000000-0008-0000-0100-0000B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1" name="Text Box 50">
          <a:extLst>
            <a:ext uri="{FF2B5EF4-FFF2-40B4-BE49-F238E27FC236}">
              <a16:creationId xmlns:a16="http://schemas.microsoft.com/office/drawing/2014/main" xmlns="" id="{00000000-0008-0000-0100-0000B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2" name="Text Box 52">
          <a:extLst>
            <a:ext uri="{FF2B5EF4-FFF2-40B4-BE49-F238E27FC236}">
              <a16:creationId xmlns:a16="http://schemas.microsoft.com/office/drawing/2014/main" xmlns="" id="{00000000-0008-0000-0100-0000B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3" name="Text Box 23">
          <a:extLst>
            <a:ext uri="{FF2B5EF4-FFF2-40B4-BE49-F238E27FC236}">
              <a16:creationId xmlns:a16="http://schemas.microsoft.com/office/drawing/2014/main" xmlns="" id="{00000000-0008-0000-0100-0000B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4" name="Text Box 24">
          <a:extLst>
            <a:ext uri="{FF2B5EF4-FFF2-40B4-BE49-F238E27FC236}">
              <a16:creationId xmlns:a16="http://schemas.microsoft.com/office/drawing/2014/main" xmlns="" id="{00000000-0008-0000-0100-0000B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5" name="Text Box 50">
          <a:extLst>
            <a:ext uri="{FF2B5EF4-FFF2-40B4-BE49-F238E27FC236}">
              <a16:creationId xmlns:a16="http://schemas.microsoft.com/office/drawing/2014/main" xmlns="" id="{00000000-0008-0000-0100-0000B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6" name="Text Box 52">
          <a:extLst>
            <a:ext uri="{FF2B5EF4-FFF2-40B4-BE49-F238E27FC236}">
              <a16:creationId xmlns:a16="http://schemas.microsoft.com/office/drawing/2014/main" xmlns="" id="{00000000-0008-0000-0100-0000B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7" name="Text Box 24">
          <a:extLst>
            <a:ext uri="{FF2B5EF4-FFF2-40B4-BE49-F238E27FC236}">
              <a16:creationId xmlns:a16="http://schemas.microsoft.com/office/drawing/2014/main" xmlns="" id="{00000000-0008-0000-0100-0000B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8" name="Text Box 50">
          <a:extLst>
            <a:ext uri="{FF2B5EF4-FFF2-40B4-BE49-F238E27FC236}">
              <a16:creationId xmlns:a16="http://schemas.microsoft.com/office/drawing/2014/main" xmlns="" id="{00000000-0008-0000-0100-0000B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9" name="Text Box 52">
          <a:extLst>
            <a:ext uri="{FF2B5EF4-FFF2-40B4-BE49-F238E27FC236}">
              <a16:creationId xmlns:a16="http://schemas.microsoft.com/office/drawing/2014/main" xmlns="" id="{00000000-0008-0000-0100-0000B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0" name="Text Box 23">
          <a:extLst>
            <a:ext uri="{FF2B5EF4-FFF2-40B4-BE49-F238E27FC236}">
              <a16:creationId xmlns:a16="http://schemas.microsoft.com/office/drawing/2014/main" xmlns="" id="{00000000-0008-0000-0100-0000BC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1" name="Text Box 24">
          <a:extLst>
            <a:ext uri="{FF2B5EF4-FFF2-40B4-BE49-F238E27FC236}">
              <a16:creationId xmlns:a16="http://schemas.microsoft.com/office/drawing/2014/main" xmlns="" id="{00000000-0008-0000-0100-0000B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2" name="Text Box 50">
          <a:extLst>
            <a:ext uri="{FF2B5EF4-FFF2-40B4-BE49-F238E27FC236}">
              <a16:creationId xmlns:a16="http://schemas.microsoft.com/office/drawing/2014/main" xmlns="" id="{00000000-0008-0000-0100-0000B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3" name="Text Box 52">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4"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5"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6"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7" name="Text Box 23">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8" name="Text Box 24">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9" name="Text Box 50">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0" name="Text Box 52">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1"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2"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3"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4" name="Text Box 23">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5" name="Text Box 24">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6" name="Text Box 50">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7" name="Text Box 52">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8"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9"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0"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1" name="Text Box 23">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2" name="Text Box 24">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3" name="Text Box 50">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4" name="Text Box 52">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5"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6"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7"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8" name="Text Box 23">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9" name="Text Box 24">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0" name="Text Box 50">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1" name="Text Box 52">
          <a:extLst>
            <a:ext uri="{FF2B5EF4-FFF2-40B4-BE49-F238E27FC236}">
              <a16:creationId xmlns:a16="http://schemas.microsoft.com/office/drawing/2014/main" xmlns="" id="{00000000-0008-0000-0100-0000DB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2" name="Text Box 24">
          <a:extLst>
            <a:ext uri="{FF2B5EF4-FFF2-40B4-BE49-F238E27FC236}">
              <a16:creationId xmlns:a16="http://schemas.microsoft.com/office/drawing/2014/main" xmlns="" id="{00000000-0008-0000-0100-0000DC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3" name="Text Box 50">
          <a:extLst>
            <a:ext uri="{FF2B5EF4-FFF2-40B4-BE49-F238E27FC236}">
              <a16:creationId xmlns:a16="http://schemas.microsoft.com/office/drawing/2014/main" xmlns="" id="{00000000-0008-0000-0100-0000D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4" name="Text Box 52">
          <a:extLst>
            <a:ext uri="{FF2B5EF4-FFF2-40B4-BE49-F238E27FC236}">
              <a16:creationId xmlns:a16="http://schemas.microsoft.com/office/drawing/2014/main" xmlns="" id="{00000000-0008-0000-0100-0000D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5" name="Text Box 23">
          <a:extLst>
            <a:ext uri="{FF2B5EF4-FFF2-40B4-BE49-F238E27FC236}">
              <a16:creationId xmlns:a16="http://schemas.microsoft.com/office/drawing/2014/main" xmlns="" id="{00000000-0008-0000-0100-0000D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6" name="Text Box 24">
          <a:extLst>
            <a:ext uri="{FF2B5EF4-FFF2-40B4-BE49-F238E27FC236}">
              <a16:creationId xmlns:a16="http://schemas.microsoft.com/office/drawing/2014/main" xmlns="" id="{00000000-0008-0000-0100-0000E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7" name="Text Box 50">
          <a:extLst>
            <a:ext uri="{FF2B5EF4-FFF2-40B4-BE49-F238E27FC236}">
              <a16:creationId xmlns:a16="http://schemas.microsoft.com/office/drawing/2014/main" xmlns="" id="{00000000-0008-0000-0100-0000E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8" name="Text Box 52">
          <a:extLst>
            <a:ext uri="{FF2B5EF4-FFF2-40B4-BE49-F238E27FC236}">
              <a16:creationId xmlns:a16="http://schemas.microsoft.com/office/drawing/2014/main" xmlns="" id="{00000000-0008-0000-0100-0000E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9" name="Text Box 24">
          <a:extLst>
            <a:ext uri="{FF2B5EF4-FFF2-40B4-BE49-F238E27FC236}">
              <a16:creationId xmlns:a16="http://schemas.microsoft.com/office/drawing/2014/main" xmlns="" id="{00000000-0008-0000-0100-0000E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0" name="Text Box 50">
          <a:extLst>
            <a:ext uri="{FF2B5EF4-FFF2-40B4-BE49-F238E27FC236}">
              <a16:creationId xmlns:a16="http://schemas.microsoft.com/office/drawing/2014/main" xmlns="" id="{00000000-0008-0000-0100-0000E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1" name="Text Box 52">
          <a:extLst>
            <a:ext uri="{FF2B5EF4-FFF2-40B4-BE49-F238E27FC236}">
              <a16:creationId xmlns:a16="http://schemas.microsoft.com/office/drawing/2014/main" xmlns="" id="{00000000-0008-0000-0100-0000E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2" name="Text Box 23">
          <a:extLst>
            <a:ext uri="{FF2B5EF4-FFF2-40B4-BE49-F238E27FC236}">
              <a16:creationId xmlns:a16="http://schemas.microsoft.com/office/drawing/2014/main" xmlns="" id="{00000000-0008-0000-0100-0000E6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3" name="Text Box 24">
          <a:extLst>
            <a:ext uri="{FF2B5EF4-FFF2-40B4-BE49-F238E27FC236}">
              <a16:creationId xmlns:a16="http://schemas.microsoft.com/office/drawing/2014/main" xmlns="" id="{00000000-0008-0000-0100-0000E7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4" name="Text Box 50">
          <a:extLst>
            <a:ext uri="{FF2B5EF4-FFF2-40B4-BE49-F238E27FC236}">
              <a16:creationId xmlns:a16="http://schemas.microsoft.com/office/drawing/2014/main" xmlns="" id="{00000000-0008-0000-0100-0000E8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5" name="Text Box 52">
          <a:extLst>
            <a:ext uri="{FF2B5EF4-FFF2-40B4-BE49-F238E27FC236}">
              <a16:creationId xmlns:a16="http://schemas.microsoft.com/office/drawing/2014/main" xmlns="" id="{00000000-0008-0000-0100-0000E9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6" name="Text Box 24">
          <a:extLst>
            <a:ext uri="{FF2B5EF4-FFF2-40B4-BE49-F238E27FC236}">
              <a16:creationId xmlns:a16="http://schemas.microsoft.com/office/drawing/2014/main" xmlns="" id="{00000000-0008-0000-0100-0000EA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7" name="Text Box 50">
          <a:extLst>
            <a:ext uri="{FF2B5EF4-FFF2-40B4-BE49-F238E27FC236}">
              <a16:creationId xmlns:a16="http://schemas.microsoft.com/office/drawing/2014/main" xmlns="" id="{00000000-0008-0000-0100-0000EB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8" name="Text Box 52">
          <a:extLst>
            <a:ext uri="{FF2B5EF4-FFF2-40B4-BE49-F238E27FC236}">
              <a16:creationId xmlns:a16="http://schemas.microsoft.com/office/drawing/2014/main" xmlns="" id="{00000000-0008-0000-0100-0000EC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49" name="Text Box 23">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50" name="Text Box 24">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51" name="Text Box 50">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52" name="Text Box 52">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53" name="Text Box 24">
          <a:extLst>
            <a:ext uri="{FF2B5EF4-FFF2-40B4-BE49-F238E27FC236}">
              <a16:creationId xmlns:a16="http://schemas.microsoft.com/office/drawing/2014/main" xmlns="" id="{00000000-0008-0000-0100-0000F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54" name="Text Box 50">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55" name="Text Box 52">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56" name="Text Box 23">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57" name="Text Box 24">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58" name="Text Box 50">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59" name="Text Box 52">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0" name="Text Box 24">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1" name="Text Box 50">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2" name="Text Box 52">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3" name="Text Box 23">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4" name="Text Box 24">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5" name="Text Box 50">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6" name="Text Box 52">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7" name="Text Box 24">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8" name="Text Box 50">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9" name="Text Box 52">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70" name="Text Box 23">
          <a:extLst>
            <a:ext uri="{FF2B5EF4-FFF2-40B4-BE49-F238E27FC236}">
              <a16:creationId xmlns:a16="http://schemas.microsoft.com/office/drawing/2014/main" xmlns="" id="{00000000-0008-0000-0100-00000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71" name="Text Box 24">
          <a:extLst>
            <a:ext uri="{FF2B5EF4-FFF2-40B4-BE49-F238E27FC236}">
              <a16:creationId xmlns:a16="http://schemas.microsoft.com/office/drawing/2014/main" xmlns="" id="{00000000-0008-0000-0100-00000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72" name="Text Box 50">
          <a:extLst>
            <a:ext uri="{FF2B5EF4-FFF2-40B4-BE49-F238E27FC236}">
              <a16:creationId xmlns:a16="http://schemas.microsoft.com/office/drawing/2014/main" xmlns="" id="{00000000-0008-0000-0100-00000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73" name="Text Box 52">
          <a:extLst>
            <a:ext uri="{FF2B5EF4-FFF2-40B4-BE49-F238E27FC236}">
              <a16:creationId xmlns:a16="http://schemas.microsoft.com/office/drawing/2014/main" xmlns="" id="{00000000-0008-0000-0100-00000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74" name="Text Box 24">
          <a:extLst>
            <a:ext uri="{FF2B5EF4-FFF2-40B4-BE49-F238E27FC236}">
              <a16:creationId xmlns:a16="http://schemas.microsoft.com/office/drawing/2014/main" xmlns="" id="{00000000-0008-0000-0100-00000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75" name="Text Box 50">
          <a:extLst>
            <a:ext uri="{FF2B5EF4-FFF2-40B4-BE49-F238E27FC236}">
              <a16:creationId xmlns:a16="http://schemas.microsoft.com/office/drawing/2014/main" xmlns="" id="{00000000-0008-0000-0100-00000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76" name="Text Box 52">
          <a:extLst>
            <a:ext uri="{FF2B5EF4-FFF2-40B4-BE49-F238E27FC236}">
              <a16:creationId xmlns:a16="http://schemas.microsoft.com/office/drawing/2014/main" xmlns="" id="{00000000-0008-0000-0100-00000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77" name="Text Box 23">
          <a:extLst>
            <a:ext uri="{FF2B5EF4-FFF2-40B4-BE49-F238E27FC236}">
              <a16:creationId xmlns:a16="http://schemas.microsoft.com/office/drawing/2014/main" xmlns="" id="{00000000-0008-0000-0100-00000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78" name="Text Box 24">
          <a:extLst>
            <a:ext uri="{FF2B5EF4-FFF2-40B4-BE49-F238E27FC236}">
              <a16:creationId xmlns:a16="http://schemas.microsoft.com/office/drawing/2014/main" xmlns="" id="{00000000-0008-0000-0100-00000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79" name="Text Box 50">
          <a:extLst>
            <a:ext uri="{FF2B5EF4-FFF2-40B4-BE49-F238E27FC236}">
              <a16:creationId xmlns:a16="http://schemas.microsoft.com/office/drawing/2014/main" xmlns="" id="{00000000-0008-0000-0100-00000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0" name="Text Box 52">
          <a:extLst>
            <a:ext uri="{FF2B5EF4-FFF2-40B4-BE49-F238E27FC236}">
              <a16:creationId xmlns:a16="http://schemas.microsoft.com/office/drawing/2014/main" xmlns="" id="{00000000-0008-0000-0100-00001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1" name="Text Box 24">
          <a:extLst>
            <a:ext uri="{FF2B5EF4-FFF2-40B4-BE49-F238E27FC236}">
              <a16:creationId xmlns:a16="http://schemas.microsoft.com/office/drawing/2014/main" xmlns="" id="{00000000-0008-0000-0100-00001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2" name="Text Box 50">
          <a:extLst>
            <a:ext uri="{FF2B5EF4-FFF2-40B4-BE49-F238E27FC236}">
              <a16:creationId xmlns:a16="http://schemas.microsoft.com/office/drawing/2014/main" xmlns="" id="{00000000-0008-0000-0100-00001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3" name="Text Box 52">
          <a:extLst>
            <a:ext uri="{FF2B5EF4-FFF2-40B4-BE49-F238E27FC236}">
              <a16:creationId xmlns:a16="http://schemas.microsoft.com/office/drawing/2014/main" xmlns="" id="{00000000-0008-0000-0100-00001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84" name="Text Box 23">
          <a:extLst>
            <a:ext uri="{FF2B5EF4-FFF2-40B4-BE49-F238E27FC236}">
              <a16:creationId xmlns:a16="http://schemas.microsoft.com/office/drawing/2014/main" xmlns="" id="{00000000-0008-0000-0100-00001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85" name="Text Box 24">
          <a:extLst>
            <a:ext uri="{FF2B5EF4-FFF2-40B4-BE49-F238E27FC236}">
              <a16:creationId xmlns:a16="http://schemas.microsoft.com/office/drawing/2014/main" xmlns="" id="{00000000-0008-0000-0100-00001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86" name="Text Box 50">
          <a:extLst>
            <a:ext uri="{FF2B5EF4-FFF2-40B4-BE49-F238E27FC236}">
              <a16:creationId xmlns:a16="http://schemas.microsoft.com/office/drawing/2014/main" xmlns="" id="{00000000-0008-0000-0100-00001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87" name="Text Box 52">
          <a:extLst>
            <a:ext uri="{FF2B5EF4-FFF2-40B4-BE49-F238E27FC236}">
              <a16:creationId xmlns:a16="http://schemas.microsoft.com/office/drawing/2014/main" xmlns="" id="{00000000-0008-0000-0100-00001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88" name="Text Box 24">
          <a:extLst>
            <a:ext uri="{FF2B5EF4-FFF2-40B4-BE49-F238E27FC236}">
              <a16:creationId xmlns:a16="http://schemas.microsoft.com/office/drawing/2014/main" xmlns="" id="{00000000-0008-0000-0100-00001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89" name="Text Box 50">
          <a:extLst>
            <a:ext uri="{FF2B5EF4-FFF2-40B4-BE49-F238E27FC236}">
              <a16:creationId xmlns:a16="http://schemas.microsoft.com/office/drawing/2014/main" xmlns="" id="{00000000-0008-0000-0100-00001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90" name="Text Box 52">
          <a:extLst>
            <a:ext uri="{FF2B5EF4-FFF2-40B4-BE49-F238E27FC236}">
              <a16:creationId xmlns:a16="http://schemas.microsoft.com/office/drawing/2014/main" xmlns="" id="{00000000-0008-0000-0100-00001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91" name="Text Box 23">
          <a:extLst>
            <a:ext uri="{FF2B5EF4-FFF2-40B4-BE49-F238E27FC236}">
              <a16:creationId xmlns:a16="http://schemas.microsoft.com/office/drawing/2014/main" xmlns="" id="{00000000-0008-0000-0100-00001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92" name="Text Box 24">
          <a:extLst>
            <a:ext uri="{FF2B5EF4-FFF2-40B4-BE49-F238E27FC236}">
              <a16:creationId xmlns:a16="http://schemas.microsoft.com/office/drawing/2014/main" xmlns="" id="{00000000-0008-0000-0100-00001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93" name="Text Box 50">
          <a:extLst>
            <a:ext uri="{FF2B5EF4-FFF2-40B4-BE49-F238E27FC236}">
              <a16:creationId xmlns:a16="http://schemas.microsoft.com/office/drawing/2014/main" xmlns="" id="{00000000-0008-0000-0100-00001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94" name="Text Box 52">
          <a:extLst>
            <a:ext uri="{FF2B5EF4-FFF2-40B4-BE49-F238E27FC236}">
              <a16:creationId xmlns:a16="http://schemas.microsoft.com/office/drawing/2014/main" xmlns="" id="{00000000-0008-0000-0100-00001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95" name="Text Box 24">
          <a:extLst>
            <a:ext uri="{FF2B5EF4-FFF2-40B4-BE49-F238E27FC236}">
              <a16:creationId xmlns:a16="http://schemas.microsoft.com/office/drawing/2014/main" xmlns="" id="{00000000-0008-0000-0100-00001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96" name="Text Box 50">
          <a:extLst>
            <a:ext uri="{FF2B5EF4-FFF2-40B4-BE49-F238E27FC236}">
              <a16:creationId xmlns:a16="http://schemas.microsoft.com/office/drawing/2014/main" xmlns="" id="{00000000-0008-0000-0100-00002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97" name="Text Box 52">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98" name="Text Box 23">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99" name="Text Box 24">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0" name="Text Box 50">
          <a:extLst>
            <a:ext uri="{FF2B5EF4-FFF2-40B4-BE49-F238E27FC236}">
              <a16:creationId xmlns:a16="http://schemas.microsoft.com/office/drawing/2014/main" xmlns="" id="{00000000-0008-0000-0100-00002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1" name="Text Box 52">
          <a:extLst>
            <a:ext uri="{FF2B5EF4-FFF2-40B4-BE49-F238E27FC236}">
              <a16:creationId xmlns:a16="http://schemas.microsoft.com/office/drawing/2014/main" xmlns="" id="{00000000-0008-0000-0100-00002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2" name="Text Box 24">
          <a:extLst>
            <a:ext uri="{FF2B5EF4-FFF2-40B4-BE49-F238E27FC236}">
              <a16:creationId xmlns:a16="http://schemas.microsoft.com/office/drawing/2014/main" xmlns="" id="{00000000-0008-0000-0100-00002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3" name="Text Box 50">
          <a:extLst>
            <a:ext uri="{FF2B5EF4-FFF2-40B4-BE49-F238E27FC236}">
              <a16:creationId xmlns:a16="http://schemas.microsoft.com/office/drawing/2014/main" xmlns="" id="{00000000-0008-0000-0100-00002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4" name="Text Box 52">
          <a:extLst>
            <a:ext uri="{FF2B5EF4-FFF2-40B4-BE49-F238E27FC236}">
              <a16:creationId xmlns:a16="http://schemas.microsoft.com/office/drawing/2014/main" xmlns="" id="{00000000-0008-0000-0100-00002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5" name="Text Box 23">
          <a:extLst>
            <a:ext uri="{FF2B5EF4-FFF2-40B4-BE49-F238E27FC236}">
              <a16:creationId xmlns:a16="http://schemas.microsoft.com/office/drawing/2014/main" xmlns="" id="{00000000-0008-0000-0100-00002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6" name="Text Box 24">
          <a:extLst>
            <a:ext uri="{FF2B5EF4-FFF2-40B4-BE49-F238E27FC236}">
              <a16:creationId xmlns:a16="http://schemas.microsoft.com/office/drawing/2014/main" xmlns="" id="{00000000-0008-0000-0100-00002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7" name="Text Box 50">
          <a:extLst>
            <a:ext uri="{FF2B5EF4-FFF2-40B4-BE49-F238E27FC236}">
              <a16:creationId xmlns:a16="http://schemas.microsoft.com/office/drawing/2014/main" xmlns="" id="{00000000-0008-0000-0100-00002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8" name="Text Box 52">
          <a:extLst>
            <a:ext uri="{FF2B5EF4-FFF2-40B4-BE49-F238E27FC236}">
              <a16:creationId xmlns:a16="http://schemas.microsoft.com/office/drawing/2014/main" xmlns="" id="{00000000-0008-0000-0100-00002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9" name="Text Box 24">
          <a:extLst>
            <a:ext uri="{FF2B5EF4-FFF2-40B4-BE49-F238E27FC236}">
              <a16:creationId xmlns:a16="http://schemas.microsoft.com/office/drawing/2014/main" xmlns="" id="{00000000-0008-0000-0100-00002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0" name="Text Box 50">
          <a:extLst>
            <a:ext uri="{FF2B5EF4-FFF2-40B4-BE49-F238E27FC236}">
              <a16:creationId xmlns:a16="http://schemas.microsoft.com/office/drawing/2014/main" xmlns="" id="{00000000-0008-0000-0100-00002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1" name="Text Box 52">
          <a:extLst>
            <a:ext uri="{FF2B5EF4-FFF2-40B4-BE49-F238E27FC236}">
              <a16:creationId xmlns:a16="http://schemas.microsoft.com/office/drawing/2014/main" xmlns="" id="{00000000-0008-0000-0100-00002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12" name="Text Box 23">
          <a:extLst>
            <a:ext uri="{FF2B5EF4-FFF2-40B4-BE49-F238E27FC236}">
              <a16:creationId xmlns:a16="http://schemas.microsoft.com/office/drawing/2014/main" xmlns="" id="{00000000-0008-0000-0100-00003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13" name="Text Box 24">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14" name="Text Box 50">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15" name="Text Box 52">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16" name="Text Box 24">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17" name="Text Box 50">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18" name="Text Box 52">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9" name="Text Box 23">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0" name="Text Box 24">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1" name="Text Box 50">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2" name="Text Box 52">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3" name="Text Box 24">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4" name="Text Box 50">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5" name="Text Box 52">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26" name="Text Box 23">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27" name="Text Box 24">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28" name="Text Box 50">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29" name="Text Box 52">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0" name="Text Box 24">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1" name="Text Box 50">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2" name="Text Box 52">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3" name="Text Box 23">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4" name="Text Box 24">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5" name="Text Box 50">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6" name="Text Box 52">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7" name="Text Box 24">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8" name="Text Box 50">
          <a:extLst>
            <a:ext uri="{FF2B5EF4-FFF2-40B4-BE49-F238E27FC236}">
              <a16:creationId xmlns:a16="http://schemas.microsoft.com/office/drawing/2014/main" xmlns="" id="{00000000-0008-0000-0100-00004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9" name="Text Box 52">
          <a:extLst>
            <a:ext uri="{FF2B5EF4-FFF2-40B4-BE49-F238E27FC236}">
              <a16:creationId xmlns:a16="http://schemas.microsoft.com/office/drawing/2014/main" xmlns="" id="{00000000-0008-0000-0100-00004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0" name="Text Box 23">
          <a:extLst>
            <a:ext uri="{FF2B5EF4-FFF2-40B4-BE49-F238E27FC236}">
              <a16:creationId xmlns:a16="http://schemas.microsoft.com/office/drawing/2014/main" xmlns="" id="{00000000-0008-0000-0100-00004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1" name="Text Box 24">
          <a:extLst>
            <a:ext uri="{FF2B5EF4-FFF2-40B4-BE49-F238E27FC236}">
              <a16:creationId xmlns:a16="http://schemas.microsoft.com/office/drawing/2014/main" xmlns="" id="{00000000-0008-0000-0100-00004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2" name="Text Box 50">
          <a:extLst>
            <a:ext uri="{FF2B5EF4-FFF2-40B4-BE49-F238E27FC236}">
              <a16:creationId xmlns:a16="http://schemas.microsoft.com/office/drawing/2014/main" xmlns="" id="{00000000-0008-0000-0100-00004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3" name="Text Box 52">
          <a:extLst>
            <a:ext uri="{FF2B5EF4-FFF2-40B4-BE49-F238E27FC236}">
              <a16:creationId xmlns:a16="http://schemas.microsoft.com/office/drawing/2014/main" xmlns="" id="{00000000-0008-0000-0100-00004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4" name="Text Box 24">
          <a:extLst>
            <a:ext uri="{FF2B5EF4-FFF2-40B4-BE49-F238E27FC236}">
              <a16:creationId xmlns:a16="http://schemas.microsoft.com/office/drawing/2014/main" xmlns="" id="{00000000-0008-0000-0100-00005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5" name="Text Box 50">
          <a:extLst>
            <a:ext uri="{FF2B5EF4-FFF2-40B4-BE49-F238E27FC236}">
              <a16:creationId xmlns:a16="http://schemas.microsoft.com/office/drawing/2014/main" xmlns="" id="{00000000-0008-0000-0100-00005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6" name="Text Box 52">
          <a:extLst>
            <a:ext uri="{FF2B5EF4-FFF2-40B4-BE49-F238E27FC236}">
              <a16:creationId xmlns:a16="http://schemas.microsoft.com/office/drawing/2014/main" xmlns="" id="{00000000-0008-0000-0100-00005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7" name="Text Box 23">
          <a:extLst>
            <a:ext uri="{FF2B5EF4-FFF2-40B4-BE49-F238E27FC236}">
              <a16:creationId xmlns:a16="http://schemas.microsoft.com/office/drawing/2014/main" xmlns="" id="{00000000-0008-0000-0100-00005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8" name="Text Box 24">
          <a:extLst>
            <a:ext uri="{FF2B5EF4-FFF2-40B4-BE49-F238E27FC236}">
              <a16:creationId xmlns:a16="http://schemas.microsoft.com/office/drawing/2014/main" xmlns="" id="{00000000-0008-0000-0100-00005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9" name="Text Box 50">
          <a:extLst>
            <a:ext uri="{FF2B5EF4-FFF2-40B4-BE49-F238E27FC236}">
              <a16:creationId xmlns:a16="http://schemas.microsoft.com/office/drawing/2014/main" xmlns="" id="{00000000-0008-0000-0100-00005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0" name="Text Box 52">
          <a:extLst>
            <a:ext uri="{FF2B5EF4-FFF2-40B4-BE49-F238E27FC236}">
              <a16:creationId xmlns:a16="http://schemas.microsoft.com/office/drawing/2014/main" xmlns="" id="{00000000-0008-0000-0100-00005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1" name="Text Box 24">
          <a:extLst>
            <a:ext uri="{FF2B5EF4-FFF2-40B4-BE49-F238E27FC236}">
              <a16:creationId xmlns:a16="http://schemas.microsoft.com/office/drawing/2014/main" xmlns="" id="{00000000-0008-0000-0100-00005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2" name="Text Box 50">
          <a:extLst>
            <a:ext uri="{FF2B5EF4-FFF2-40B4-BE49-F238E27FC236}">
              <a16:creationId xmlns:a16="http://schemas.microsoft.com/office/drawing/2014/main" xmlns="" id="{00000000-0008-0000-0100-00005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3" name="Text Box 52">
          <a:extLst>
            <a:ext uri="{FF2B5EF4-FFF2-40B4-BE49-F238E27FC236}">
              <a16:creationId xmlns:a16="http://schemas.microsoft.com/office/drawing/2014/main" xmlns="" id="{00000000-0008-0000-0100-00005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54" name="Text Box 23">
          <a:extLst>
            <a:ext uri="{FF2B5EF4-FFF2-40B4-BE49-F238E27FC236}">
              <a16:creationId xmlns:a16="http://schemas.microsoft.com/office/drawing/2014/main" xmlns="" id="{00000000-0008-0000-0100-00005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55" name="Text Box 24">
          <a:extLst>
            <a:ext uri="{FF2B5EF4-FFF2-40B4-BE49-F238E27FC236}">
              <a16:creationId xmlns:a16="http://schemas.microsoft.com/office/drawing/2014/main" xmlns="" id="{00000000-0008-0000-0100-00005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56" name="Text Box 50">
          <a:extLst>
            <a:ext uri="{FF2B5EF4-FFF2-40B4-BE49-F238E27FC236}">
              <a16:creationId xmlns:a16="http://schemas.microsoft.com/office/drawing/2014/main" xmlns="" id="{00000000-0008-0000-0100-00005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57" name="Text Box 52">
          <a:extLst>
            <a:ext uri="{FF2B5EF4-FFF2-40B4-BE49-F238E27FC236}">
              <a16:creationId xmlns:a16="http://schemas.microsoft.com/office/drawing/2014/main" xmlns="" id="{00000000-0008-0000-0100-00005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58" name="Text Box 24">
          <a:extLst>
            <a:ext uri="{FF2B5EF4-FFF2-40B4-BE49-F238E27FC236}">
              <a16:creationId xmlns:a16="http://schemas.microsoft.com/office/drawing/2014/main" xmlns="" id="{00000000-0008-0000-0100-00005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59" name="Text Box 50">
          <a:extLst>
            <a:ext uri="{FF2B5EF4-FFF2-40B4-BE49-F238E27FC236}">
              <a16:creationId xmlns:a16="http://schemas.microsoft.com/office/drawing/2014/main" xmlns="" id="{00000000-0008-0000-0100-00005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60" name="Text Box 52">
          <a:extLst>
            <a:ext uri="{FF2B5EF4-FFF2-40B4-BE49-F238E27FC236}">
              <a16:creationId xmlns:a16="http://schemas.microsoft.com/office/drawing/2014/main" xmlns="" id="{00000000-0008-0000-0100-00006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1" name="Text Box 23">
          <a:extLst>
            <a:ext uri="{FF2B5EF4-FFF2-40B4-BE49-F238E27FC236}">
              <a16:creationId xmlns:a16="http://schemas.microsoft.com/office/drawing/2014/main" xmlns="" id="{00000000-0008-0000-0100-00006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2" name="Text Box 24">
          <a:extLst>
            <a:ext uri="{FF2B5EF4-FFF2-40B4-BE49-F238E27FC236}">
              <a16:creationId xmlns:a16="http://schemas.microsoft.com/office/drawing/2014/main" xmlns="" id="{00000000-0008-0000-0100-00006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3" name="Text Box 50">
          <a:extLst>
            <a:ext uri="{FF2B5EF4-FFF2-40B4-BE49-F238E27FC236}">
              <a16:creationId xmlns:a16="http://schemas.microsoft.com/office/drawing/2014/main" xmlns="" id="{00000000-0008-0000-0100-00006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4" name="Text Box 52">
          <a:extLst>
            <a:ext uri="{FF2B5EF4-FFF2-40B4-BE49-F238E27FC236}">
              <a16:creationId xmlns:a16="http://schemas.microsoft.com/office/drawing/2014/main" xmlns="" id="{00000000-0008-0000-0100-00006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5" name="Text Box 24">
          <a:extLst>
            <a:ext uri="{FF2B5EF4-FFF2-40B4-BE49-F238E27FC236}">
              <a16:creationId xmlns:a16="http://schemas.microsoft.com/office/drawing/2014/main" xmlns="" id="{00000000-0008-0000-0100-00006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6" name="Text Box 50">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7" name="Text Box 52">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68" name="Text Box 23">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69" name="Text Box 24">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0" name="Text Box 50">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1" name="Text Box 52">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2" name="Text Box 24">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3" name="Text Box 50">
          <a:extLst>
            <a:ext uri="{FF2B5EF4-FFF2-40B4-BE49-F238E27FC236}">
              <a16:creationId xmlns:a16="http://schemas.microsoft.com/office/drawing/2014/main" xmlns="" id="{00000000-0008-0000-0100-00006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4" name="Text Box 52">
          <a:extLst>
            <a:ext uri="{FF2B5EF4-FFF2-40B4-BE49-F238E27FC236}">
              <a16:creationId xmlns:a16="http://schemas.microsoft.com/office/drawing/2014/main" xmlns="" id="{00000000-0008-0000-0100-00006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5" name="Text Box 23">
          <a:extLst>
            <a:ext uri="{FF2B5EF4-FFF2-40B4-BE49-F238E27FC236}">
              <a16:creationId xmlns:a16="http://schemas.microsoft.com/office/drawing/2014/main" xmlns="" id="{00000000-0008-0000-0100-00006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6" name="Text Box 24">
          <a:extLst>
            <a:ext uri="{FF2B5EF4-FFF2-40B4-BE49-F238E27FC236}">
              <a16:creationId xmlns:a16="http://schemas.microsoft.com/office/drawing/2014/main" xmlns="" id="{00000000-0008-0000-0100-00007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7" name="Text Box 50">
          <a:extLst>
            <a:ext uri="{FF2B5EF4-FFF2-40B4-BE49-F238E27FC236}">
              <a16:creationId xmlns:a16="http://schemas.microsoft.com/office/drawing/2014/main" xmlns="" id="{00000000-0008-0000-0100-00007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8" name="Text Box 52">
          <a:extLst>
            <a:ext uri="{FF2B5EF4-FFF2-40B4-BE49-F238E27FC236}">
              <a16:creationId xmlns:a16="http://schemas.microsoft.com/office/drawing/2014/main" xmlns="" id="{00000000-0008-0000-0100-00007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9" name="Text Box 24">
          <a:extLst>
            <a:ext uri="{FF2B5EF4-FFF2-40B4-BE49-F238E27FC236}">
              <a16:creationId xmlns:a16="http://schemas.microsoft.com/office/drawing/2014/main" xmlns="" id="{00000000-0008-0000-0100-00007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0" name="Text Box 50">
          <a:extLst>
            <a:ext uri="{FF2B5EF4-FFF2-40B4-BE49-F238E27FC236}">
              <a16:creationId xmlns:a16="http://schemas.microsoft.com/office/drawing/2014/main" xmlns="" id="{00000000-0008-0000-0100-00007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1" name="Text Box 52">
          <a:extLst>
            <a:ext uri="{FF2B5EF4-FFF2-40B4-BE49-F238E27FC236}">
              <a16:creationId xmlns:a16="http://schemas.microsoft.com/office/drawing/2014/main" xmlns="" id="{00000000-0008-0000-0100-00007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2" name="Text Box 23">
          <a:extLst>
            <a:ext uri="{FF2B5EF4-FFF2-40B4-BE49-F238E27FC236}">
              <a16:creationId xmlns:a16="http://schemas.microsoft.com/office/drawing/2014/main" xmlns="" id="{00000000-0008-0000-0100-00007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3" name="Text Box 24">
          <a:extLst>
            <a:ext uri="{FF2B5EF4-FFF2-40B4-BE49-F238E27FC236}">
              <a16:creationId xmlns:a16="http://schemas.microsoft.com/office/drawing/2014/main" xmlns="" id="{00000000-0008-0000-0100-00007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4" name="Text Box 50">
          <a:extLst>
            <a:ext uri="{FF2B5EF4-FFF2-40B4-BE49-F238E27FC236}">
              <a16:creationId xmlns:a16="http://schemas.microsoft.com/office/drawing/2014/main" xmlns="" id="{00000000-0008-0000-0100-00007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5" name="Text Box 52">
          <a:extLst>
            <a:ext uri="{FF2B5EF4-FFF2-40B4-BE49-F238E27FC236}">
              <a16:creationId xmlns:a16="http://schemas.microsoft.com/office/drawing/2014/main" xmlns="" id="{00000000-0008-0000-0100-00007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6" name="Text Box 24">
          <a:extLst>
            <a:ext uri="{FF2B5EF4-FFF2-40B4-BE49-F238E27FC236}">
              <a16:creationId xmlns:a16="http://schemas.microsoft.com/office/drawing/2014/main" xmlns="" id="{00000000-0008-0000-0100-00007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7" name="Text Box 50">
          <a:extLst>
            <a:ext uri="{FF2B5EF4-FFF2-40B4-BE49-F238E27FC236}">
              <a16:creationId xmlns:a16="http://schemas.microsoft.com/office/drawing/2014/main" xmlns="" id="{00000000-0008-0000-0100-00007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8" name="Text Box 52">
          <a:extLst>
            <a:ext uri="{FF2B5EF4-FFF2-40B4-BE49-F238E27FC236}">
              <a16:creationId xmlns:a16="http://schemas.microsoft.com/office/drawing/2014/main" xmlns="" id="{00000000-0008-0000-0100-00007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9" name="Text Box 23">
          <a:extLst>
            <a:ext uri="{FF2B5EF4-FFF2-40B4-BE49-F238E27FC236}">
              <a16:creationId xmlns:a16="http://schemas.microsoft.com/office/drawing/2014/main" xmlns="" id="{00000000-0008-0000-0100-00007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0" name="Text Box 24">
          <a:extLst>
            <a:ext uri="{FF2B5EF4-FFF2-40B4-BE49-F238E27FC236}">
              <a16:creationId xmlns:a16="http://schemas.microsoft.com/office/drawing/2014/main" xmlns="" id="{00000000-0008-0000-0100-00007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1" name="Text Box 50">
          <a:extLst>
            <a:ext uri="{FF2B5EF4-FFF2-40B4-BE49-F238E27FC236}">
              <a16:creationId xmlns:a16="http://schemas.microsoft.com/office/drawing/2014/main" xmlns="" id="{00000000-0008-0000-0100-00007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2" name="Text Box 52">
          <a:extLst>
            <a:ext uri="{FF2B5EF4-FFF2-40B4-BE49-F238E27FC236}">
              <a16:creationId xmlns:a16="http://schemas.microsoft.com/office/drawing/2014/main" xmlns="" id="{00000000-0008-0000-0100-00008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3" name="Text Box 24">
          <a:extLst>
            <a:ext uri="{FF2B5EF4-FFF2-40B4-BE49-F238E27FC236}">
              <a16:creationId xmlns:a16="http://schemas.microsoft.com/office/drawing/2014/main" xmlns="" id="{00000000-0008-0000-0100-00008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4" name="Text Box 50">
          <a:extLst>
            <a:ext uri="{FF2B5EF4-FFF2-40B4-BE49-F238E27FC236}">
              <a16:creationId xmlns:a16="http://schemas.microsoft.com/office/drawing/2014/main" xmlns="" id="{00000000-0008-0000-0100-00008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5" name="Text Box 52">
          <a:extLst>
            <a:ext uri="{FF2B5EF4-FFF2-40B4-BE49-F238E27FC236}">
              <a16:creationId xmlns:a16="http://schemas.microsoft.com/office/drawing/2014/main" xmlns="" id="{00000000-0008-0000-0100-00008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6" name="Text Box 23">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7" name="Text Box 24">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8" name="Text Box 50">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9" name="Text Box 52">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0" name="Text Box 24">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1" name="Text Box 50">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2" name="Text Box 52">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3" name="Text Box 23">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4" name="Text Box 24">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5" name="Text Box 50">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6" name="Text Box 52">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7" name="Text Box 24">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8" name="Text Box 50">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9" name="Text Box 52">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0" name="Text Box 23">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1" name="Text Box 24">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2" name="Text Box 50">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3" name="Text Box 52">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4" name="Text Box 24">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5" name="Text Box 50">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6" name="Text Box 52">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7" name="Text Box 23">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8" name="Text Box 24">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9" name="Text Box 50">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0" name="Text Box 52">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1" name="Text Box 24">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2" name="Text Box 50">
          <a:extLst>
            <a:ext uri="{FF2B5EF4-FFF2-40B4-BE49-F238E27FC236}">
              <a16:creationId xmlns:a16="http://schemas.microsoft.com/office/drawing/2014/main" xmlns="" id="{00000000-0008-0000-0100-00009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3" name="Text Box 52">
          <a:extLst>
            <a:ext uri="{FF2B5EF4-FFF2-40B4-BE49-F238E27FC236}">
              <a16:creationId xmlns:a16="http://schemas.microsoft.com/office/drawing/2014/main" xmlns="" id="{00000000-0008-0000-0100-00009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4" name="Text Box 23">
          <a:extLst>
            <a:ext uri="{FF2B5EF4-FFF2-40B4-BE49-F238E27FC236}">
              <a16:creationId xmlns:a16="http://schemas.microsoft.com/office/drawing/2014/main" xmlns="" id="{00000000-0008-0000-0100-0000A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5" name="Text Box 24">
          <a:extLst>
            <a:ext uri="{FF2B5EF4-FFF2-40B4-BE49-F238E27FC236}">
              <a16:creationId xmlns:a16="http://schemas.microsoft.com/office/drawing/2014/main" xmlns="" id="{00000000-0008-0000-0100-0000A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6" name="Text Box 50">
          <a:extLst>
            <a:ext uri="{FF2B5EF4-FFF2-40B4-BE49-F238E27FC236}">
              <a16:creationId xmlns:a16="http://schemas.microsoft.com/office/drawing/2014/main" xmlns="" id="{00000000-0008-0000-0100-0000A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7" name="Text Box 52">
          <a:extLst>
            <a:ext uri="{FF2B5EF4-FFF2-40B4-BE49-F238E27FC236}">
              <a16:creationId xmlns:a16="http://schemas.microsoft.com/office/drawing/2014/main" xmlns="" id="{00000000-0008-0000-0100-0000A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8" name="Text Box 24">
          <a:extLst>
            <a:ext uri="{FF2B5EF4-FFF2-40B4-BE49-F238E27FC236}">
              <a16:creationId xmlns:a16="http://schemas.microsoft.com/office/drawing/2014/main" xmlns="" id="{00000000-0008-0000-0100-0000A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9" name="Text Box 50">
          <a:extLst>
            <a:ext uri="{FF2B5EF4-FFF2-40B4-BE49-F238E27FC236}">
              <a16:creationId xmlns:a16="http://schemas.microsoft.com/office/drawing/2014/main" xmlns="" id="{00000000-0008-0000-0100-0000A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0" name="Text Box 52">
          <a:extLst>
            <a:ext uri="{FF2B5EF4-FFF2-40B4-BE49-F238E27FC236}">
              <a16:creationId xmlns:a16="http://schemas.microsoft.com/office/drawing/2014/main" xmlns="" id="{00000000-0008-0000-0100-0000A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1" name="Text Box 23">
          <a:extLst>
            <a:ext uri="{FF2B5EF4-FFF2-40B4-BE49-F238E27FC236}">
              <a16:creationId xmlns:a16="http://schemas.microsoft.com/office/drawing/2014/main" xmlns="" id="{00000000-0008-0000-0100-0000A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2" name="Text Box 24">
          <a:extLst>
            <a:ext uri="{FF2B5EF4-FFF2-40B4-BE49-F238E27FC236}">
              <a16:creationId xmlns:a16="http://schemas.microsoft.com/office/drawing/2014/main" xmlns="" id="{00000000-0008-0000-0100-0000A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3" name="Text Box 50">
          <a:extLst>
            <a:ext uri="{FF2B5EF4-FFF2-40B4-BE49-F238E27FC236}">
              <a16:creationId xmlns:a16="http://schemas.microsoft.com/office/drawing/2014/main" xmlns="" id="{00000000-0008-0000-0100-0000A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4" name="Text Box 52">
          <a:extLst>
            <a:ext uri="{FF2B5EF4-FFF2-40B4-BE49-F238E27FC236}">
              <a16:creationId xmlns:a16="http://schemas.microsoft.com/office/drawing/2014/main" xmlns="" id="{00000000-0008-0000-0100-0000A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5" name="Text Box 24">
          <a:extLst>
            <a:ext uri="{FF2B5EF4-FFF2-40B4-BE49-F238E27FC236}">
              <a16:creationId xmlns:a16="http://schemas.microsoft.com/office/drawing/2014/main" xmlns="" id="{00000000-0008-0000-0100-0000A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6" name="Text Box 50">
          <a:extLst>
            <a:ext uri="{FF2B5EF4-FFF2-40B4-BE49-F238E27FC236}">
              <a16:creationId xmlns:a16="http://schemas.microsoft.com/office/drawing/2014/main" xmlns="" id="{00000000-0008-0000-0100-0000A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7" name="Text Box 52">
          <a:extLst>
            <a:ext uri="{FF2B5EF4-FFF2-40B4-BE49-F238E27FC236}">
              <a16:creationId xmlns:a16="http://schemas.microsoft.com/office/drawing/2014/main" xmlns="" id="{00000000-0008-0000-0100-0000A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8" name="Text Box 23">
          <a:extLst>
            <a:ext uri="{FF2B5EF4-FFF2-40B4-BE49-F238E27FC236}">
              <a16:creationId xmlns:a16="http://schemas.microsoft.com/office/drawing/2014/main" xmlns="" id="{00000000-0008-0000-0100-0000A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9" name="Text Box 24">
          <a:extLst>
            <a:ext uri="{FF2B5EF4-FFF2-40B4-BE49-F238E27FC236}">
              <a16:creationId xmlns:a16="http://schemas.microsoft.com/office/drawing/2014/main" xmlns="" id="{00000000-0008-0000-0100-0000A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0" name="Text Box 50">
          <a:extLst>
            <a:ext uri="{FF2B5EF4-FFF2-40B4-BE49-F238E27FC236}">
              <a16:creationId xmlns:a16="http://schemas.microsoft.com/office/drawing/2014/main" xmlns="" id="{00000000-0008-0000-0100-0000B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1" name="Text Box 52">
          <a:extLst>
            <a:ext uri="{FF2B5EF4-FFF2-40B4-BE49-F238E27FC236}">
              <a16:creationId xmlns:a16="http://schemas.microsoft.com/office/drawing/2014/main" xmlns="" id="{00000000-0008-0000-0100-0000B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2" name="Text Box 24">
          <a:extLst>
            <a:ext uri="{FF2B5EF4-FFF2-40B4-BE49-F238E27FC236}">
              <a16:creationId xmlns:a16="http://schemas.microsoft.com/office/drawing/2014/main" xmlns="" id="{00000000-0008-0000-0100-0000B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3" name="Text Box 50">
          <a:extLst>
            <a:ext uri="{FF2B5EF4-FFF2-40B4-BE49-F238E27FC236}">
              <a16:creationId xmlns:a16="http://schemas.microsoft.com/office/drawing/2014/main" xmlns="" id="{00000000-0008-0000-0100-0000B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4" name="Text Box 52">
          <a:extLst>
            <a:ext uri="{FF2B5EF4-FFF2-40B4-BE49-F238E27FC236}">
              <a16:creationId xmlns:a16="http://schemas.microsoft.com/office/drawing/2014/main" xmlns="" id="{00000000-0008-0000-0100-0000B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5" name="Text Box 23">
          <a:extLst>
            <a:ext uri="{FF2B5EF4-FFF2-40B4-BE49-F238E27FC236}">
              <a16:creationId xmlns:a16="http://schemas.microsoft.com/office/drawing/2014/main" xmlns="" id="{00000000-0008-0000-0100-0000B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6" name="Text Box 24">
          <a:extLst>
            <a:ext uri="{FF2B5EF4-FFF2-40B4-BE49-F238E27FC236}">
              <a16:creationId xmlns:a16="http://schemas.microsoft.com/office/drawing/2014/main" xmlns="" id="{00000000-0008-0000-0100-0000B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7" name="Text Box 50">
          <a:extLst>
            <a:ext uri="{FF2B5EF4-FFF2-40B4-BE49-F238E27FC236}">
              <a16:creationId xmlns:a16="http://schemas.microsoft.com/office/drawing/2014/main" xmlns="" id="{00000000-0008-0000-0100-0000B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8" name="Text Box 52">
          <a:extLst>
            <a:ext uri="{FF2B5EF4-FFF2-40B4-BE49-F238E27FC236}">
              <a16:creationId xmlns:a16="http://schemas.microsoft.com/office/drawing/2014/main" xmlns="" id="{00000000-0008-0000-0100-0000B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9" name="Text Box 24">
          <a:extLst>
            <a:ext uri="{FF2B5EF4-FFF2-40B4-BE49-F238E27FC236}">
              <a16:creationId xmlns:a16="http://schemas.microsoft.com/office/drawing/2014/main" xmlns="" id="{00000000-0008-0000-0100-0000B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0" name="Text Box 50">
          <a:extLst>
            <a:ext uri="{FF2B5EF4-FFF2-40B4-BE49-F238E27FC236}">
              <a16:creationId xmlns:a16="http://schemas.microsoft.com/office/drawing/2014/main" xmlns="" id="{00000000-0008-0000-0100-0000B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1" name="Text Box 52">
          <a:extLst>
            <a:ext uri="{FF2B5EF4-FFF2-40B4-BE49-F238E27FC236}">
              <a16:creationId xmlns:a16="http://schemas.microsoft.com/office/drawing/2014/main" xmlns="" id="{00000000-0008-0000-0100-0000B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2" name="Text Box 23">
          <a:extLst>
            <a:ext uri="{FF2B5EF4-FFF2-40B4-BE49-F238E27FC236}">
              <a16:creationId xmlns:a16="http://schemas.microsoft.com/office/drawing/2014/main" xmlns="" id="{00000000-0008-0000-0100-0000B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3" name="Text Box 24">
          <a:extLst>
            <a:ext uri="{FF2B5EF4-FFF2-40B4-BE49-F238E27FC236}">
              <a16:creationId xmlns:a16="http://schemas.microsoft.com/office/drawing/2014/main" xmlns="" id="{00000000-0008-0000-0100-0000B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4" name="Text Box 50">
          <a:extLst>
            <a:ext uri="{FF2B5EF4-FFF2-40B4-BE49-F238E27FC236}">
              <a16:creationId xmlns:a16="http://schemas.microsoft.com/office/drawing/2014/main" xmlns="" id="{00000000-0008-0000-0100-0000B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5" name="Text Box 52">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6"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7"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8"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9" name="Text Box 23">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0" name="Text Box 24">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1" name="Text Box 50">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2" name="Text Box 52">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3"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4"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5"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6" name="Text Box 23">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7" name="Text Box 24">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8" name="Text Box 50">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9" name="Text Box 52">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0"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1"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2"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3" name="Text Box 23">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4" name="Text Box 24">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5" name="Text Box 50">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6" name="Text Box 52">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7"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8"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9"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0" name="Text Box 23">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1" name="Text Box 24">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2" name="Text Box 50">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3" name="Text Box 52">
          <a:extLst>
            <a:ext uri="{FF2B5EF4-FFF2-40B4-BE49-F238E27FC236}">
              <a16:creationId xmlns:a16="http://schemas.microsoft.com/office/drawing/2014/main" xmlns="" id="{00000000-0008-0000-0100-0000D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4" name="Text Box 24">
          <a:extLst>
            <a:ext uri="{FF2B5EF4-FFF2-40B4-BE49-F238E27FC236}">
              <a16:creationId xmlns:a16="http://schemas.microsoft.com/office/drawing/2014/main" xmlns="" id="{00000000-0008-0000-0100-0000D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5" name="Text Box 50">
          <a:extLst>
            <a:ext uri="{FF2B5EF4-FFF2-40B4-BE49-F238E27FC236}">
              <a16:creationId xmlns:a16="http://schemas.microsoft.com/office/drawing/2014/main" xmlns="" id="{00000000-0008-0000-0100-0000D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6" name="Text Box 52">
          <a:extLst>
            <a:ext uri="{FF2B5EF4-FFF2-40B4-BE49-F238E27FC236}">
              <a16:creationId xmlns:a16="http://schemas.microsoft.com/office/drawing/2014/main" xmlns="" id="{00000000-0008-0000-0100-0000D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7" name="Text Box 23">
          <a:extLst>
            <a:ext uri="{FF2B5EF4-FFF2-40B4-BE49-F238E27FC236}">
              <a16:creationId xmlns:a16="http://schemas.microsoft.com/office/drawing/2014/main" xmlns="" id="{00000000-0008-0000-0100-0000D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8" name="Text Box 24">
          <a:extLst>
            <a:ext uri="{FF2B5EF4-FFF2-40B4-BE49-F238E27FC236}">
              <a16:creationId xmlns:a16="http://schemas.microsoft.com/office/drawing/2014/main" xmlns="" id="{00000000-0008-0000-0100-0000E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9" name="Text Box 50">
          <a:extLst>
            <a:ext uri="{FF2B5EF4-FFF2-40B4-BE49-F238E27FC236}">
              <a16:creationId xmlns:a16="http://schemas.microsoft.com/office/drawing/2014/main" xmlns="" id="{00000000-0008-0000-0100-0000E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0" name="Text Box 52">
          <a:extLst>
            <a:ext uri="{FF2B5EF4-FFF2-40B4-BE49-F238E27FC236}">
              <a16:creationId xmlns:a16="http://schemas.microsoft.com/office/drawing/2014/main" xmlns="" id="{00000000-0008-0000-0100-0000E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1" name="Text Box 24">
          <a:extLst>
            <a:ext uri="{FF2B5EF4-FFF2-40B4-BE49-F238E27FC236}">
              <a16:creationId xmlns:a16="http://schemas.microsoft.com/office/drawing/2014/main" xmlns="" id="{00000000-0008-0000-0100-0000E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2" name="Text Box 50">
          <a:extLst>
            <a:ext uri="{FF2B5EF4-FFF2-40B4-BE49-F238E27FC236}">
              <a16:creationId xmlns:a16="http://schemas.microsoft.com/office/drawing/2014/main" xmlns="" id="{00000000-0008-0000-0100-0000E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3" name="Text Box 52">
          <a:extLst>
            <a:ext uri="{FF2B5EF4-FFF2-40B4-BE49-F238E27FC236}">
              <a16:creationId xmlns:a16="http://schemas.microsoft.com/office/drawing/2014/main" xmlns="" id="{00000000-0008-0000-0100-0000E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4" name="Text Box 23">
          <a:extLst>
            <a:ext uri="{FF2B5EF4-FFF2-40B4-BE49-F238E27FC236}">
              <a16:creationId xmlns:a16="http://schemas.microsoft.com/office/drawing/2014/main" xmlns="" id="{00000000-0008-0000-0100-0000E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5" name="Text Box 24">
          <a:extLst>
            <a:ext uri="{FF2B5EF4-FFF2-40B4-BE49-F238E27FC236}">
              <a16:creationId xmlns:a16="http://schemas.microsoft.com/office/drawing/2014/main" xmlns="" id="{00000000-0008-0000-0100-0000E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6" name="Text Box 50">
          <a:extLst>
            <a:ext uri="{FF2B5EF4-FFF2-40B4-BE49-F238E27FC236}">
              <a16:creationId xmlns:a16="http://schemas.microsoft.com/office/drawing/2014/main" xmlns="" id="{00000000-0008-0000-0100-0000E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7" name="Text Box 52">
          <a:extLst>
            <a:ext uri="{FF2B5EF4-FFF2-40B4-BE49-F238E27FC236}">
              <a16:creationId xmlns:a16="http://schemas.microsoft.com/office/drawing/2014/main" xmlns="" id="{00000000-0008-0000-0100-0000E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8" name="Text Box 24">
          <a:extLst>
            <a:ext uri="{FF2B5EF4-FFF2-40B4-BE49-F238E27FC236}">
              <a16:creationId xmlns:a16="http://schemas.microsoft.com/office/drawing/2014/main" xmlns="" id="{00000000-0008-0000-0100-0000E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9" name="Text Box 50">
          <a:extLst>
            <a:ext uri="{FF2B5EF4-FFF2-40B4-BE49-F238E27FC236}">
              <a16:creationId xmlns:a16="http://schemas.microsoft.com/office/drawing/2014/main" xmlns="" id="{00000000-0008-0000-0100-0000E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0" name="Text Box 52">
          <a:extLst>
            <a:ext uri="{FF2B5EF4-FFF2-40B4-BE49-F238E27FC236}">
              <a16:creationId xmlns:a16="http://schemas.microsoft.com/office/drawing/2014/main" xmlns="" id="{00000000-0008-0000-0100-0000E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1"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2"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3"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4"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5"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6"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7"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8"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9"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0"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1"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2"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3"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4"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5"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6"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7"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8"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9"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0"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1"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2"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3"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4"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5"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6"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7"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8"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9"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0"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1"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2"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3"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4"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5"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6" name="Text Box 23">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7" name="Text Box 24">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8" name="Text Box 50">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9" name="Text Box 52">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0" name="Text Box 24">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1" name="Text Box 50">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2" name="Text Box 52">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3" name="Text Box 23">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4" name="Text Box 24">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5" name="Text Box 50">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6" name="Text Box 52">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7" name="Text Box 24">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8" name="Text Box 50">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9" name="Text Box 52">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0" name="Text Box 23">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1" name="Text Box 24">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2" name="Text Box 50">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3" name="Text Box 52">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4" name="Text Box 24">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5" name="Text Box 50">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6" name="Text Box 52">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7" name="Text Box 23">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8" name="Text Box 24">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9" name="Text Box 50">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0" name="Text Box 52">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1" name="Text Box 24">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2" name="Text Box 50">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3" name="Text Box 52">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4" name="Text Box 23">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5" name="Text Box 24">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6" name="Text Box 50">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7" name="Text Box 52">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8" name="Text Box 24">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9" name="Text Box 50">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0" name="Text Box 52">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1" name="Text Box 23">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2" name="Text Box 24">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3" name="Text Box 50">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4" name="Text Box 52">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5" name="Text Box 24">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6" name="Text Box 50">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7" name="Text Box 52">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8" name="Text Box 23">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9" name="Text Box 24">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0" name="Text Box 50">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1" name="Text Box 52">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2" name="Text Box 24">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3" name="Text Box 50">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4" name="Text Box 52">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5" name="Text Box 23">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6" name="Text Box 24">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7" name="Text Box 50">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8" name="Text Box 52">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9" name="Text Box 24">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0" name="Text Box 50">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1" name="Text Box 52">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2" name="Text Box 23">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3" name="Text Box 24">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4" name="Text Box 50">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5" name="Text Box 52">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6" name="Text Box 24">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7" name="Text Box 50">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8" name="Text Box 52">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9" name="Text Box 23">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0" name="Text Box 24">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1" name="Text Box 50">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2" name="Text Box 52">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3" name="Text Box 24">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4" name="Text Box 50">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5" name="Text Box 52">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6" name="Text Box 23">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7" name="Text Box 24">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8" name="Text Box 50">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9" name="Text Box 52">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0" name="Text Box 24">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1" name="Text Box 50">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2" name="Text Box 52">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3" name="Text Box 23">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4" name="Text Box 24">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5" name="Text Box 50">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6" name="Text Box 52">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7" name="Text Box 24">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8" name="Text Box 50">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9" name="Text Box 52">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0" name="Text Box 23">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1" name="Text Box 24">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2" name="Text Box 50">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3" name="Text Box 52">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4" name="Text Box 24">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5" name="Text Box 50">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6" name="Text Box 52">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7"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8"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9"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0"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1"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2"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3"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4"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5"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6"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7"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8"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9"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0"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1"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2"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3"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4"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5"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6"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7"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8"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9"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0"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1"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2"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3"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4"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55" name="Text Box 23">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56" name="Text Box 24">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57" name="Text Box 50">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58" name="Text Box 52">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59" name="Text Box 24">
          <a:extLst>
            <a:ext uri="{FF2B5EF4-FFF2-40B4-BE49-F238E27FC236}">
              <a16:creationId xmlns:a16="http://schemas.microsoft.com/office/drawing/2014/main" xmlns="" id="{00000000-0008-0000-0100-0000F5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0" name="Text Box 50">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1" name="Text Box 52">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2" name="Text Box 23">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3" name="Text Box 24">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4" name="Text Box 50">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5" name="Text Box 52">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6" name="Text Box 24">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7" name="Text Box 50">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8" name="Text Box 52">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9" name="Text Box 23">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0" name="Text Box 24">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1" name="Text Box 50">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2" name="Text Box 52">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3" name="Text Box 24">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4" name="Text Box 50">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5" name="Text Box 52">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76" name="Text Box 23">
          <a:extLst>
            <a:ext uri="{FF2B5EF4-FFF2-40B4-BE49-F238E27FC236}">
              <a16:creationId xmlns:a16="http://schemas.microsoft.com/office/drawing/2014/main" xmlns="" id="{00000000-0008-0000-0100-000006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77" name="Text Box 24">
          <a:extLst>
            <a:ext uri="{FF2B5EF4-FFF2-40B4-BE49-F238E27FC236}">
              <a16:creationId xmlns:a16="http://schemas.microsoft.com/office/drawing/2014/main" xmlns="" id="{00000000-0008-0000-0100-000007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78" name="Text Box 50">
          <a:extLst>
            <a:ext uri="{FF2B5EF4-FFF2-40B4-BE49-F238E27FC236}">
              <a16:creationId xmlns:a16="http://schemas.microsoft.com/office/drawing/2014/main" xmlns="" id="{00000000-0008-0000-0100-00000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79" name="Text Box 52">
          <a:extLst>
            <a:ext uri="{FF2B5EF4-FFF2-40B4-BE49-F238E27FC236}">
              <a16:creationId xmlns:a16="http://schemas.microsoft.com/office/drawing/2014/main" xmlns="" id="{00000000-0008-0000-0100-000009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80" name="Text Box 24">
          <a:extLst>
            <a:ext uri="{FF2B5EF4-FFF2-40B4-BE49-F238E27FC236}">
              <a16:creationId xmlns:a16="http://schemas.microsoft.com/office/drawing/2014/main" xmlns="" id="{00000000-0008-0000-0100-00000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81" name="Text Box 50">
          <a:extLst>
            <a:ext uri="{FF2B5EF4-FFF2-40B4-BE49-F238E27FC236}">
              <a16:creationId xmlns:a16="http://schemas.microsoft.com/office/drawing/2014/main" xmlns="" id="{00000000-0008-0000-0100-00000B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82" name="Text Box 52">
          <a:extLst>
            <a:ext uri="{FF2B5EF4-FFF2-40B4-BE49-F238E27FC236}">
              <a16:creationId xmlns:a16="http://schemas.microsoft.com/office/drawing/2014/main" xmlns="" id="{00000000-0008-0000-0100-00000C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3" name="Text Box 23">
          <a:extLst>
            <a:ext uri="{FF2B5EF4-FFF2-40B4-BE49-F238E27FC236}">
              <a16:creationId xmlns:a16="http://schemas.microsoft.com/office/drawing/2014/main" xmlns="" id="{00000000-0008-0000-0100-00000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4" name="Text Box 24">
          <a:extLst>
            <a:ext uri="{FF2B5EF4-FFF2-40B4-BE49-F238E27FC236}">
              <a16:creationId xmlns:a16="http://schemas.microsoft.com/office/drawing/2014/main" xmlns="" id="{00000000-0008-0000-0100-00000E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5" name="Text Box 50">
          <a:extLst>
            <a:ext uri="{FF2B5EF4-FFF2-40B4-BE49-F238E27FC236}">
              <a16:creationId xmlns:a16="http://schemas.microsoft.com/office/drawing/2014/main" xmlns="" id="{00000000-0008-0000-0100-00000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6" name="Text Box 52">
          <a:extLst>
            <a:ext uri="{FF2B5EF4-FFF2-40B4-BE49-F238E27FC236}">
              <a16:creationId xmlns:a16="http://schemas.microsoft.com/office/drawing/2014/main" xmlns="" id="{00000000-0008-0000-0100-00001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7" name="Text Box 24">
          <a:extLst>
            <a:ext uri="{FF2B5EF4-FFF2-40B4-BE49-F238E27FC236}">
              <a16:creationId xmlns:a16="http://schemas.microsoft.com/office/drawing/2014/main" xmlns="" id="{00000000-0008-0000-0100-00001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8" name="Text Box 50">
          <a:extLst>
            <a:ext uri="{FF2B5EF4-FFF2-40B4-BE49-F238E27FC236}">
              <a16:creationId xmlns:a16="http://schemas.microsoft.com/office/drawing/2014/main" xmlns="" id="{00000000-0008-0000-0100-00001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9" name="Text Box 52">
          <a:extLst>
            <a:ext uri="{FF2B5EF4-FFF2-40B4-BE49-F238E27FC236}">
              <a16:creationId xmlns:a16="http://schemas.microsoft.com/office/drawing/2014/main" xmlns="" id="{00000000-0008-0000-0100-00001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90" name="Text Box 23">
          <a:extLst>
            <a:ext uri="{FF2B5EF4-FFF2-40B4-BE49-F238E27FC236}">
              <a16:creationId xmlns:a16="http://schemas.microsoft.com/office/drawing/2014/main" xmlns="" id="{00000000-0008-0000-0100-000014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91" name="Text Box 24">
          <a:extLst>
            <a:ext uri="{FF2B5EF4-FFF2-40B4-BE49-F238E27FC236}">
              <a16:creationId xmlns:a16="http://schemas.microsoft.com/office/drawing/2014/main" xmlns="" id="{00000000-0008-0000-0100-000015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92" name="Text Box 50">
          <a:extLst>
            <a:ext uri="{FF2B5EF4-FFF2-40B4-BE49-F238E27FC236}">
              <a16:creationId xmlns:a16="http://schemas.microsoft.com/office/drawing/2014/main" xmlns="" id="{00000000-0008-0000-0100-000016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93" name="Text Box 52">
          <a:extLst>
            <a:ext uri="{FF2B5EF4-FFF2-40B4-BE49-F238E27FC236}">
              <a16:creationId xmlns:a16="http://schemas.microsoft.com/office/drawing/2014/main" xmlns="" id="{00000000-0008-0000-0100-000017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94" name="Text Box 24">
          <a:extLst>
            <a:ext uri="{FF2B5EF4-FFF2-40B4-BE49-F238E27FC236}">
              <a16:creationId xmlns:a16="http://schemas.microsoft.com/office/drawing/2014/main" xmlns="" id="{00000000-0008-0000-0100-00001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95" name="Text Box 50">
          <a:extLst>
            <a:ext uri="{FF2B5EF4-FFF2-40B4-BE49-F238E27FC236}">
              <a16:creationId xmlns:a16="http://schemas.microsoft.com/office/drawing/2014/main" xmlns="" id="{00000000-0008-0000-0100-000019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96" name="Text Box 52">
          <a:extLst>
            <a:ext uri="{FF2B5EF4-FFF2-40B4-BE49-F238E27FC236}">
              <a16:creationId xmlns:a16="http://schemas.microsoft.com/office/drawing/2014/main" xmlns="" id="{00000000-0008-0000-0100-00001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97" name="Text Box 23">
          <a:extLst>
            <a:ext uri="{FF2B5EF4-FFF2-40B4-BE49-F238E27FC236}">
              <a16:creationId xmlns:a16="http://schemas.microsoft.com/office/drawing/2014/main" xmlns="" id="{00000000-0008-0000-0100-00001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98" name="Text Box 24">
          <a:extLst>
            <a:ext uri="{FF2B5EF4-FFF2-40B4-BE49-F238E27FC236}">
              <a16:creationId xmlns:a16="http://schemas.microsoft.com/office/drawing/2014/main" xmlns="" id="{00000000-0008-0000-0100-00001C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99" name="Text Box 50">
          <a:extLst>
            <a:ext uri="{FF2B5EF4-FFF2-40B4-BE49-F238E27FC236}">
              <a16:creationId xmlns:a16="http://schemas.microsoft.com/office/drawing/2014/main" xmlns="" id="{00000000-0008-0000-0100-00001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0" name="Text Box 52">
          <a:extLst>
            <a:ext uri="{FF2B5EF4-FFF2-40B4-BE49-F238E27FC236}">
              <a16:creationId xmlns:a16="http://schemas.microsoft.com/office/drawing/2014/main" xmlns="" id="{00000000-0008-0000-0100-00001E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1" name="Text Box 24">
          <a:extLst>
            <a:ext uri="{FF2B5EF4-FFF2-40B4-BE49-F238E27FC236}">
              <a16:creationId xmlns:a16="http://schemas.microsoft.com/office/drawing/2014/main" xmlns="" id="{00000000-0008-0000-0100-00001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2" name="Text Box 50">
          <a:extLst>
            <a:ext uri="{FF2B5EF4-FFF2-40B4-BE49-F238E27FC236}">
              <a16:creationId xmlns:a16="http://schemas.microsoft.com/office/drawing/2014/main" xmlns="" id="{00000000-0008-0000-0100-00002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3" name="Text Box 52">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4" name="Text Box 23">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5" name="Text Box 24">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6" name="Text Box 50">
          <a:extLst>
            <a:ext uri="{FF2B5EF4-FFF2-40B4-BE49-F238E27FC236}">
              <a16:creationId xmlns:a16="http://schemas.microsoft.com/office/drawing/2014/main" xmlns="" id="{00000000-0008-0000-0100-00002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7" name="Text Box 52">
          <a:extLst>
            <a:ext uri="{FF2B5EF4-FFF2-40B4-BE49-F238E27FC236}">
              <a16:creationId xmlns:a16="http://schemas.microsoft.com/office/drawing/2014/main" xmlns="" id="{00000000-0008-0000-0100-00002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8" name="Text Box 24">
          <a:extLst>
            <a:ext uri="{FF2B5EF4-FFF2-40B4-BE49-F238E27FC236}">
              <a16:creationId xmlns:a16="http://schemas.microsoft.com/office/drawing/2014/main" xmlns="" id="{00000000-0008-0000-0100-000026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9" name="Text Box 50">
          <a:extLst>
            <a:ext uri="{FF2B5EF4-FFF2-40B4-BE49-F238E27FC236}">
              <a16:creationId xmlns:a16="http://schemas.microsoft.com/office/drawing/2014/main" xmlns="" id="{00000000-0008-0000-0100-00002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0" name="Text Box 52">
          <a:extLst>
            <a:ext uri="{FF2B5EF4-FFF2-40B4-BE49-F238E27FC236}">
              <a16:creationId xmlns:a16="http://schemas.microsoft.com/office/drawing/2014/main" xmlns="" id="{00000000-0008-0000-0100-000028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1" name="Text Box 23">
          <a:extLst>
            <a:ext uri="{FF2B5EF4-FFF2-40B4-BE49-F238E27FC236}">
              <a16:creationId xmlns:a16="http://schemas.microsoft.com/office/drawing/2014/main" xmlns="" id="{00000000-0008-0000-0100-00002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2" name="Text Box 24">
          <a:extLst>
            <a:ext uri="{FF2B5EF4-FFF2-40B4-BE49-F238E27FC236}">
              <a16:creationId xmlns:a16="http://schemas.microsoft.com/office/drawing/2014/main" xmlns="" id="{00000000-0008-0000-0100-00002A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3" name="Text Box 50">
          <a:extLst>
            <a:ext uri="{FF2B5EF4-FFF2-40B4-BE49-F238E27FC236}">
              <a16:creationId xmlns:a16="http://schemas.microsoft.com/office/drawing/2014/main" xmlns="" id="{00000000-0008-0000-0100-00002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4" name="Text Box 52">
          <a:extLst>
            <a:ext uri="{FF2B5EF4-FFF2-40B4-BE49-F238E27FC236}">
              <a16:creationId xmlns:a16="http://schemas.microsoft.com/office/drawing/2014/main" xmlns="" id="{00000000-0008-0000-0100-00002C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5" name="Text Box 24">
          <a:extLst>
            <a:ext uri="{FF2B5EF4-FFF2-40B4-BE49-F238E27FC236}">
              <a16:creationId xmlns:a16="http://schemas.microsoft.com/office/drawing/2014/main" xmlns="" id="{00000000-0008-0000-0100-00002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6" name="Text Box 50">
          <a:extLst>
            <a:ext uri="{FF2B5EF4-FFF2-40B4-BE49-F238E27FC236}">
              <a16:creationId xmlns:a16="http://schemas.microsoft.com/office/drawing/2014/main" xmlns="" id="{00000000-0008-0000-0100-00002E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7" name="Text Box 52">
          <a:extLst>
            <a:ext uri="{FF2B5EF4-FFF2-40B4-BE49-F238E27FC236}">
              <a16:creationId xmlns:a16="http://schemas.microsoft.com/office/drawing/2014/main" xmlns="" id="{00000000-0008-0000-0100-00002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18" name="Text Box 23">
          <a:extLst>
            <a:ext uri="{FF2B5EF4-FFF2-40B4-BE49-F238E27FC236}">
              <a16:creationId xmlns:a16="http://schemas.microsoft.com/office/drawing/2014/main" xmlns="" id="{00000000-0008-0000-0100-000030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19" name="Text Box 24">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20" name="Text Box 50">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21" name="Text Box 52">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22" name="Text Box 24">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23" name="Text Box 50">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24" name="Text Box 52">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5" name="Text Box 23">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6" name="Text Box 24">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7" name="Text Box 50">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8" name="Text Box 52">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9" name="Text Box 24">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0" name="Text Box 50">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1" name="Text Box 52">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32" name="Text Box 23">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33" name="Text Box 24">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34" name="Text Box 50">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35" name="Text Box 52">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36" name="Text Box 24">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37" name="Text Box 50">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38" name="Text Box 52">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9" name="Text Box 23">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0" name="Text Box 24">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1" name="Text Box 50">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2" name="Text Box 52">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3" name="Text Box 24">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4" name="Text Box 50">
          <a:extLst>
            <a:ext uri="{FF2B5EF4-FFF2-40B4-BE49-F238E27FC236}">
              <a16:creationId xmlns:a16="http://schemas.microsoft.com/office/drawing/2014/main" xmlns="" id="{00000000-0008-0000-0100-00004A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5" name="Text Box 52">
          <a:extLst>
            <a:ext uri="{FF2B5EF4-FFF2-40B4-BE49-F238E27FC236}">
              <a16:creationId xmlns:a16="http://schemas.microsoft.com/office/drawing/2014/main" xmlns="" id="{00000000-0008-0000-0100-00004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6" name="Text Box 23">
          <a:extLst>
            <a:ext uri="{FF2B5EF4-FFF2-40B4-BE49-F238E27FC236}">
              <a16:creationId xmlns:a16="http://schemas.microsoft.com/office/drawing/2014/main" xmlns="" id="{00000000-0008-0000-0100-00004C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7" name="Text Box 24">
          <a:extLst>
            <a:ext uri="{FF2B5EF4-FFF2-40B4-BE49-F238E27FC236}">
              <a16:creationId xmlns:a16="http://schemas.microsoft.com/office/drawing/2014/main" xmlns="" id="{00000000-0008-0000-0100-00004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8" name="Text Box 50">
          <a:extLst>
            <a:ext uri="{FF2B5EF4-FFF2-40B4-BE49-F238E27FC236}">
              <a16:creationId xmlns:a16="http://schemas.microsoft.com/office/drawing/2014/main" xmlns="" id="{00000000-0008-0000-0100-00004E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9" name="Text Box 52">
          <a:extLst>
            <a:ext uri="{FF2B5EF4-FFF2-40B4-BE49-F238E27FC236}">
              <a16:creationId xmlns:a16="http://schemas.microsoft.com/office/drawing/2014/main" xmlns="" id="{00000000-0008-0000-0100-00004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0" name="Text Box 24">
          <a:extLst>
            <a:ext uri="{FF2B5EF4-FFF2-40B4-BE49-F238E27FC236}">
              <a16:creationId xmlns:a16="http://schemas.microsoft.com/office/drawing/2014/main" xmlns="" id="{00000000-0008-0000-0100-00005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1" name="Text Box 50">
          <a:extLst>
            <a:ext uri="{FF2B5EF4-FFF2-40B4-BE49-F238E27FC236}">
              <a16:creationId xmlns:a16="http://schemas.microsoft.com/office/drawing/2014/main" xmlns="" id="{00000000-0008-0000-0100-00005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2" name="Text Box 52">
          <a:extLst>
            <a:ext uri="{FF2B5EF4-FFF2-40B4-BE49-F238E27FC236}">
              <a16:creationId xmlns:a16="http://schemas.microsoft.com/office/drawing/2014/main" xmlns="" id="{00000000-0008-0000-0100-00005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3" name="Text Box 23">
          <a:extLst>
            <a:ext uri="{FF2B5EF4-FFF2-40B4-BE49-F238E27FC236}">
              <a16:creationId xmlns:a16="http://schemas.microsoft.com/office/drawing/2014/main" xmlns="" id="{00000000-0008-0000-0100-00005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4" name="Text Box 24">
          <a:extLst>
            <a:ext uri="{FF2B5EF4-FFF2-40B4-BE49-F238E27FC236}">
              <a16:creationId xmlns:a16="http://schemas.microsoft.com/office/drawing/2014/main" xmlns="" id="{00000000-0008-0000-0100-00005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5" name="Text Box 50">
          <a:extLst>
            <a:ext uri="{FF2B5EF4-FFF2-40B4-BE49-F238E27FC236}">
              <a16:creationId xmlns:a16="http://schemas.microsoft.com/office/drawing/2014/main" xmlns="" id="{00000000-0008-0000-0100-00005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6" name="Text Box 52">
          <a:extLst>
            <a:ext uri="{FF2B5EF4-FFF2-40B4-BE49-F238E27FC236}">
              <a16:creationId xmlns:a16="http://schemas.microsoft.com/office/drawing/2014/main" xmlns="" id="{00000000-0008-0000-0100-000056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7" name="Text Box 24">
          <a:extLst>
            <a:ext uri="{FF2B5EF4-FFF2-40B4-BE49-F238E27FC236}">
              <a16:creationId xmlns:a16="http://schemas.microsoft.com/office/drawing/2014/main" xmlns="" id="{00000000-0008-0000-0100-00005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8" name="Text Box 50">
          <a:extLst>
            <a:ext uri="{FF2B5EF4-FFF2-40B4-BE49-F238E27FC236}">
              <a16:creationId xmlns:a16="http://schemas.microsoft.com/office/drawing/2014/main" xmlns="" id="{00000000-0008-0000-0100-000058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9" name="Text Box 52">
          <a:extLst>
            <a:ext uri="{FF2B5EF4-FFF2-40B4-BE49-F238E27FC236}">
              <a16:creationId xmlns:a16="http://schemas.microsoft.com/office/drawing/2014/main" xmlns="" id="{00000000-0008-0000-0100-00005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60" name="Text Box 23">
          <a:extLst>
            <a:ext uri="{FF2B5EF4-FFF2-40B4-BE49-F238E27FC236}">
              <a16:creationId xmlns:a16="http://schemas.microsoft.com/office/drawing/2014/main" xmlns="" id="{00000000-0008-0000-0100-00005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61" name="Text Box 24">
          <a:extLst>
            <a:ext uri="{FF2B5EF4-FFF2-40B4-BE49-F238E27FC236}">
              <a16:creationId xmlns:a16="http://schemas.microsoft.com/office/drawing/2014/main" xmlns="" id="{00000000-0008-0000-0100-00005B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62" name="Text Box 50">
          <a:extLst>
            <a:ext uri="{FF2B5EF4-FFF2-40B4-BE49-F238E27FC236}">
              <a16:creationId xmlns:a16="http://schemas.microsoft.com/office/drawing/2014/main" xmlns="" id="{00000000-0008-0000-0100-00005C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63" name="Text Box 52">
          <a:extLst>
            <a:ext uri="{FF2B5EF4-FFF2-40B4-BE49-F238E27FC236}">
              <a16:creationId xmlns:a16="http://schemas.microsoft.com/office/drawing/2014/main" xmlns="" id="{00000000-0008-0000-0100-00005D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64" name="Text Box 24">
          <a:extLst>
            <a:ext uri="{FF2B5EF4-FFF2-40B4-BE49-F238E27FC236}">
              <a16:creationId xmlns:a16="http://schemas.microsoft.com/office/drawing/2014/main" xmlns="" id="{00000000-0008-0000-0100-00005E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65" name="Text Box 50">
          <a:extLst>
            <a:ext uri="{FF2B5EF4-FFF2-40B4-BE49-F238E27FC236}">
              <a16:creationId xmlns:a16="http://schemas.microsoft.com/office/drawing/2014/main" xmlns="" id="{00000000-0008-0000-0100-00005F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66" name="Text Box 52">
          <a:extLst>
            <a:ext uri="{FF2B5EF4-FFF2-40B4-BE49-F238E27FC236}">
              <a16:creationId xmlns:a16="http://schemas.microsoft.com/office/drawing/2014/main" xmlns="" id="{00000000-0008-0000-0100-000060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67" name="Text Box 23">
          <a:extLst>
            <a:ext uri="{FF2B5EF4-FFF2-40B4-BE49-F238E27FC236}">
              <a16:creationId xmlns:a16="http://schemas.microsoft.com/office/drawing/2014/main" xmlns="" id="{00000000-0008-0000-0100-00006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68" name="Text Box 24">
          <a:extLst>
            <a:ext uri="{FF2B5EF4-FFF2-40B4-BE49-F238E27FC236}">
              <a16:creationId xmlns:a16="http://schemas.microsoft.com/office/drawing/2014/main" xmlns="" id="{00000000-0008-0000-0100-00006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69" name="Text Box 50">
          <a:extLst>
            <a:ext uri="{FF2B5EF4-FFF2-40B4-BE49-F238E27FC236}">
              <a16:creationId xmlns:a16="http://schemas.microsoft.com/office/drawing/2014/main" xmlns="" id="{00000000-0008-0000-0100-00006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0" name="Text Box 52">
          <a:extLst>
            <a:ext uri="{FF2B5EF4-FFF2-40B4-BE49-F238E27FC236}">
              <a16:creationId xmlns:a16="http://schemas.microsoft.com/office/drawing/2014/main" xmlns="" id="{00000000-0008-0000-0100-00006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1" name="Text Box 24">
          <a:extLst>
            <a:ext uri="{FF2B5EF4-FFF2-40B4-BE49-F238E27FC236}">
              <a16:creationId xmlns:a16="http://schemas.microsoft.com/office/drawing/2014/main" xmlns="" id="{00000000-0008-0000-0100-00006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2" name="Text Box 50">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3" name="Text Box 52">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74" name="Text Box 23">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75" name="Text Box 24">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76" name="Text Box 50">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77" name="Text Box 52">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78" name="Text Box 24">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79" name="Text Box 50">
          <a:extLst>
            <a:ext uri="{FF2B5EF4-FFF2-40B4-BE49-F238E27FC236}">
              <a16:creationId xmlns:a16="http://schemas.microsoft.com/office/drawing/2014/main" xmlns="" id="{00000000-0008-0000-0100-00006D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80" name="Text Box 52">
          <a:extLst>
            <a:ext uri="{FF2B5EF4-FFF2-40B4-BE49-F238E27FC236}">
              <a16:creationId xmlns:a16="http://schemas.microsoft.com/office/drawing/2014/main" xmlns="" id="{00000000-0008-0000-0100-00006E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81" name="Text Box 23">
          <a:extLst>
            <a:ext uri="{FF2B5EF4-FFF2-40B4-BE49-F238E27FC236}">
              <a16:creationId xmlns:a16="http://schemas.microsoft.com/office/drawing/2014/main" xmlns="" id="{00000000-0008-0000-0100-00006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82" name="Text Box 24">
          <a:extLst>
            <a:ext uri="{FF2B5EF4-FFF2-40B4-BE49-F238E27FC236}">
              <a16:creationId xmlns:a16="http://schemas.microsoft.com/office/drawing/2014/main" xmlns="" id="{00000000-0008-0000-0100-00007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83" name="Text Box 50">
          <a:extLst>
            <a:ext uri="{FF2B5EF4-FFF2-40B4-BE49-F238E27FC236}">
              <a16:creationId xmlns:a16="http://schemas.microsoft.com/office/drawing/2014/main" xmlns="" id="{00000000-0008-0000-0100-00007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84" name="Text Box 52">
          <a:extLst>
            <a:ext uri="{FF2B5EF4-FFF2-40B4-BE49-F238E27FC236}">
              <a16:creationId xmlns:a16="http://schemas.microsoft.com/office/drawing/2014/main" xmlns="" id="{00000000-0008-0000-0100-00007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85" name="Text Box 24">
          <a:extLst>
            <a:ext uri="{FF2B5EF4-FFF2-40B4-BE49-F238E27FC236}">
              <a16:creationId xmlns:a16="http://schemas.microsoft.com/office/drawing/2014/main" xmlns="" id="{00000000-0008-0000-0100-00007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86" name="Text Box 50">
          <a:extLst>
            <a:ext uri="{FF2B5EF4-FFF2-40B4-BE49-F238E27FC236}">
              <a16:creationId xmlns:a16="http://schemas.microsoft.com/office/drawing/2014/main" xmlns="" id="{00000000-0008-0000-0100-00007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87" name="Text Box 52">
          <a:extLst>
            <a:ext uri="{FF2B5EF4-FFF2-40B4-BE49-F238E27FC236}">
              <a16:creationId xmlns:a16="http://schemas.microsoft.com/office/drawing/2014/main" xmlns="" id="{00000000-0008-0000-0100-00007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88" name="Text Box 23">
          <a:extLst>
            <a:ext uri="{FF2B5EF4-FFF2-40B4-BE49-F238E27FC236}">
              <a16:creationId xmlns:a16="http://schemas.microsoft.com/office/drawing/2014/main" xmlns="" id="{00000000-0008-0000-0100-000076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89" name="Text Box 24">
          <a:extLst>
            <a:ext uri="{FF2B5EF4-FFF2-40B4-BE49-F238E27FC236}">
              <a16:creationId xmlns:a16="http://schemas.microsoft.com/office/drawing/2014/main" xmlns="" id="{00000000-0008-0000-0100-00007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0" name="Text Box 50">
          <a:extLst>
            <a:ext uri="{FF2B5EF4-FFF2-40B4-BE49-F238E27FC236}">
              <a16:creationId xmlns:a16="http://schemas.microsoft.com/office/drawing/2014/main" xmlns="" id="{00000000-0008-0000-0100-000078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1" name="Text Box 52">
          <a:extLst>
            <a:ext uri="{FF2B5EF4-FFF2-40B4-BE49-F238E27FC236}">
              <a16:creationId xmlns:a16="http://schemas.microsoft.com/office/drawing/2014/main" xmlns="" id="{00000000-0008-0000-0100-00007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2" name="Text Box 24">
          <a:extLst>
            <a:ext uri="{FF2B5EF4-FFF2-40B4-BE49-F238E27FC236}">
              <a16:creationId xmlns:a16="http://schemas.microsoft.com/office/drawing/2014/main" xmlns="" id="{00000000-0008-0000-0100-00007A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3" name="Text Box 50">
          <a:extLst>
            <a:ext uri="{FF2B5EF4-FFF2-40B4-BE49-F238E27FC236}">
              <a16:creationId xmlns:a16="http://schemas.microsoft.com/office/drawing/2014/main" xmlns="" id="{00000000-0008-0000-0100-00007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4" name="Text Box 52">
          <a:extLst>
            <a:ext uri="{FF2B5EF4-FFF2-40B4-BE49-F238E27FC236}">
              <a16:creationId xmlns:a16="http://schemas.microsoft.com/office/drawing/2014/main" xmlns="" id="{00000000-0008-0000-0100-00007C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5" name="Text Box 23">
          <a:extLst>
            <a:ext uri="{FF2B5EF4-FFF2-40B4-BE49-F238E27FC236}">
              <a16:creationId xmlns:a16="http://schemas.microsoft.com/office/drawing/2014/main" xmlns="" id="{00000000-0008-0000-0100-00007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6" name="Text Box 24">
          <a:extLst>
            <a:ext uri="{FF2B5EF4-FFF2-40B4-BE49-F238E27FC236}">
              <a16:creationId xmlns:a16="http://schemas.microsoft.com/office/drawing/2014/main" xmlns="" id="{00000000-0008-0000-0100-00007E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7" name="Text Box 50">
          <a:extLst>
            <a:ext uri="{FF2B5EF4-FFF2-40B4-BE49-F238E27FC236}">
              <a16:creationId xmlns:a16="http://schemas.microsoft.com/office/drawing/2014/main" xmlns="" id="{00000000-0008-0000-0100-00007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8" name="Text Box 52">
          <a:extLst>
            <a:ext uri="{FF2B5EF4-FFF2-40B4-BE49-F238E27FC236}">
              <a16:creationId xmlns:a16="http://schemas.microsoft.com/office/drawing/2014/main" xmlns="" id="{00000000-0008-0000-0100-00008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9" name="Text Box 24">
          <a:extLst>
            <a:ext uri="{FF2B5EF4-FFF2-40B4-BE49-F238E27FC236}">
              <a16:creationId xmlns:a16="http://schemas.microsoft.com/office/drawing/2014/main" xmlns="" id="{00000000-0008-0000-0100-00008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00" name="Text Box 50">
          <a:extLst>
            <a:ext uri="{FF2B5EF4-FFF2-40B4-BE49-F238E27FC236}">
              <a16:creationId xmlns:a16="http://schemas.microsoft.com/office/drawing/2014/main" xmlns="" id="{00000000-0008-0000-0100-00008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01" name="Text Box 52">
          <a:extLst>
            <a:ext uri="{FF2B5EF4-FFF2-40B4-BE49-F238E27FC236}">
              <a16:creationId xmlns:a16="http://schemas.microsoft.com/office/drawing/2014/main" xmlns="" id="{00000000-0008-0000-0100-00008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02" name="Text Box 23">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03" name="Text Box 24">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04" name="Text Box 50">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05" name="Text Box 52">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06" name="Text Box 24">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07" name="Text Box 50">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08" name="Text Box 52">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09" name="Text Box 23">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0" name="Text Box 24">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1" name="Text Box 50">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2" name="Text Box 52">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3" name="Text Box 24">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4" name="Text Box 50">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5" name="Text Box 52">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16" name="Text Box 23">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17" name="Text Box 24">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18" name="Text Box 50">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19" name="Text Box 52">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20" name="Text Box 24">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21" name="Text Box 50">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22" name="Text Box 52">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23" name="Text Box 23">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24" name="Text Box 24">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25" name="Text Box 50">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26" name="Text Box 52">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27" name="Text Box 24">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28" name="Text Box 50">
          <a:extLst>
            <a:ext uri="{FF2B5EF4-FFF2-40B4-BE49-F238E27FC236}">
              <a16:creationId xmlns:a16="http://schemas.microsoft.com/office/drawing/2014/main" xmlns="" id="{00000000-0008-0000-0100-00009E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29" name="Text Box 52">
          <a:extLst>
            <a:ext uri="{FF2B5EF4-FFF2-40B4-BE49-F238E27FC236}">
              <a16:creationId xmlns:a16="http://schemas.microsoft.com/office/drawing/2014/main" xmlns="" id="{00000000-0008-0000-0100-00009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30" name="Text Box 23">
          <a:extLst>
            <a:ext uri="{FF2B5EF4-FFF2-40B4-BE49-F238E27FC236}">
              <a16:creationId xmlns:a16="http://schemas.microsoft.com/office/drawing/2014/main" xmlns="" id="{00000000-0008-0000-0100-0000A0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31" name="Text Box 24">
          <a:extLst>
            <a:ext uri="{FF2B5EF4-FFF2-40B4-BE49-F238E27FC236}">
              <a16:creationId xmlns:a16="http://schemas.microsoft.com/office/drawing/2014/main" xmlns="" id="{00000000-0008-0000-0100-0000A1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32" name="Text Box 50">
          <a:extLst>
            <a:ext uri="{FF2B5EF4-FFF2-40B4-BE49-F238E27FC236}">
              <a16:creationId xmlns:a16="http://schemas.microsoft.com/office/drawing/2014/main" xmlns="" id="{00000000-0008-0000-0100-0000A2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33" name="Text Box 52">
          <a:extLst>
            <a:ext uri="{FF2B5EF4-FFF2-40B4-BE49-F238E27FC236}">
              <a16:creationId xmlns:a16="http://schemas.microsoft.com/office/drawing/2014/main" xmlns="" id="{00000000-0008-0000-0100-0000A3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34" name="Text Box 24">
          <a:extLst>
            <a:ext uri="{FF2B5EF4-FFF2-40B4-BE49-F238E27FC236}">
              <a16:creationId xmlns:a16="http://schemas.microsoft.com/office/drawing/2014/main" xmlns="" id="{00000000-0008-0000-0100-0000A4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35" name="Text Box 50">
          <a:extLst>
            <a:ext uri="{FF2B5EF4-FFF2-40B4-BE49-F238E27FC236}">
              <a16:creationId xmlns:a16="http://schemas.microsoft.com/office/drawing/2014/main" xmlns="" id="{00000000-0008-0000-0100-0000A5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36" name="Text Box 52">
          <a:extLst>
            <a:ext uri="{FF2B5EF4-FFF2-40B4-BE49-F238E27FC236}">
              <a16:creationId xmlns:a16="http://schemas.microsoft.com/office/drawing/2014/main" xmlns="" id="{00000000-0008-0000-0100-0000A6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37" name="Text Box 23">
          <a:extLst>
            <a:ext uri="{FF2B5EF4-FFF2-40B4-BE49-F238E27FC236}">
              <a16:creationId xmlns:a16="http://schemas.microsoft.com/office/drawing/2014/main" xmlns="" id="{00000000-0008-0000-0100-0000A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38" name="Text Box 24">
          <a:extLst>
            <a:ext uri="{FF2B5EF4-FFF2-40B4-BE49-F238E27FC236}">
              <a16:creationId xmlns:a16="http://schemas.microsoft.com/office/drawing/2014/main" xmlns="" id="{00000000-0008-0000-0100-0000A8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39" name="Text Box 50">
          <a:extLst>
            <a:ext uri="{FF2B5EF4-FFF2-40B4-BE49-F238E27FC236}">
              <a16:creationId xmlns:a16="http://schemas.microsoft.com/office/drawing/2014/main" xmlns="" id="{00000000-0008-0000-0100-0000A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0" name="Text Box 52">
          <a:extLst>
            <a:ext uri="{FF2B5EF4-FFF2-40B4-BE49-F238E27FC236}">
              <a16:creationId xmlns:a16="http://schemas.microsoft.com/office/drawing/2014/main" xmlns="" id="{00000000-0008-0000-0100-0000AA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1" name="Text Box 24">
          <a:extLst>
            <a:ext uri="{FF2B5EF4-FFF2-40B4-BE49-F238E27FC236}">
              <a16:creationId xmlns:a16="http://schemas.microsoft.com/office/drawing/2014/main" xmlns="" id="{00000000-0008-0000-0100-0000A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2" name="Text Box 50">
          <a:extLst>
            <a:ext uri="{FF2B5EF4-FFF2-40B4-BE49-F238E27FC236}">
              <a16:creationId xmlns:a16="http://schemas.microsoft.com/office/drawing/2014/main" xmlns="" id="{00000000-0008-0000-0100-0000AC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3" name="Text Box 52">
          <a:extLst>
            <a:ext uri="{FF2B5EF4-FFF2-40B4-BE49-F238E27FC236}">
              <a16:creationId xmlns:a16="http://schemas.microsoft.com/office/drawing/2014/main" xmlns="" id="{00000000-0008-0000-0100-0000A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44" name="Text Box 23">
          <a:extLst>
            <a:ext uri="{FF2B5EF4-FFF2-40B4-BE49-F238E27FC236}">
              <a16:creationId xmlns:a16="http://schemas.microsoft.com/office/drawing/2014/main" xmlns="" id="{00000000-0008-0000-0100-0000AE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45" name="Text Box 24">
          <a:extLst>
            <a:ext uri="{FF2B5EF4-FFF2-40B4-BE49-F238E27FC236}">
              <a16:creationId xmlns:a16="http://schemas.microsoft.com/office/drawing/2014/main" xmlns="" id="{00000000-0008-0000-0100-0000AF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46" name="Text Box 50">
          <a:extLst>
            <a:ext uri="{FF2B5EF4-FFF2-40B4-BE49-F238E27FC236}">
              <a16:creationId xmlns:a16="http://schemas.microsoft.com/office/drawing/2014/main" xmlns="" id="{00000000-0008-0000-0100-0000B0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47" name="Text Box 52">
          <a:extLst>
            <a:ext uri="{FF2B5EF4-FFF2-40B4-BE49-F238E27FC236}">
              <a16:creationId xmlns:a16="http://schemas.microsoft.com/office/drawing/2014/main" xmlns="" id="{00000000-0008-0000-0100-0000B1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48" name="Text Box 24">
          <a:extLst>
            <a:ext uri="{FF2B5EF4-FFF2-40B4-BE49-F238E27FC236}">
              <a16:creationId xmlns:a16="http://schemas.microsoft.com/office/drawing/2014/main" xmlns="" id="{00000000-0008-0000-0100-0000B2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49" name="Text Box 50">
          <a:extLst>
            <a:ext uri="{FF2B5EF4-FFF2-40B4-BE49-F238E27FC236}">
              <a16:creationId xmlns:a16="http://schemas.microsoft.com/office/drawing/2014/main" xmlns="" id="{00000000-0008-0000-0100-0000B3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50" name="Text Box 52">
          <a:extLst>
            <a:ext uri="{FF2B5EF4-FFF2-40B4-BE49-F238E27FC236}">
              <a16:creationId xmlns:a16="http://schemas.microsoft.com/office/drawing/2014/main" xmlns="" id="{00000000-0008-0000-0100-0000B4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1" name="Text Box 23">
          <a:extLst>
            <a:ext uri="{FF2B5EF4-FFF2-40B4-BE49-F238E27FC236}">
              <a16:creationId xmlns:a16="http://schemas.microsoft.com/office/drawing/2014/main" xmlns="" id="{00000000-0008-0000-0100-0000B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2" name="Text Box 24">
          <a:extLst>
            <a:ext uri="{FF2B5EF4-FFF2-40B4-BE49-F238E27FC236}">
              <a16:creationId xmlns:a16="http://schemas.microsoft.com/office/drawing/2014/main" xmlns="" id="{00000000-0008-0000-0100-0000B6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3" name="Text Box 50">
          <a:extLst>
            <a:ext uri="{FF2B5EF4-FFF2-40B4-BE49-F238E27FC236}">
              <a16:creationId xmlns:a16="http://schemas.microsoft.com/office/drawing/2014/main" xmlns="" id="{00000000-0008-0000-0100-0000B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4" name="Text Box 52">
          <a:extLst>
            <a:ext uri="{FF2B5EF4-FFF2-40B4-BE49-F238E27FC236}">
              <a16:creationId xmlns:a16="http://schemas.microsoft.com/office/drawing/2014/main" xmlns="" id="{00000000-0008-0000-0100-0000B8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5" name="Text Box 24">
          <a:extLst>
            <a:ext uri="{FF2B5EF4-FFF2-40B4-BE49-F238E27FC236}">
              <a16:creationId xmlns:a16="http://schemas.microsoft.com/office/drawing/2014/main" xmlns="" id="{00000000-0008-0000-0100-0000B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6" name="Text Box 50">
          <a:extLst>
            <a:ext uri="{FF2B5EF4-FFF2-40B4-BE49-F238E27FC236}">
              <a16:creationId xmlns:a16="http://schemas.microsoft.com/office/drawing/2014/main" xmlns="" id="{00000000-0008-0000-0100-0000BA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7" name="Text Box 52">
          <a:extLst>
            <a:ext uri="{FF2B5EF4-FFF2-40B4-BE49-F238E27FC236}">
              <a16:creationId xmlns:a16="http://schemas.microsoft.com/office/drawing/2014/main" xmlns="" id="{00000000-0008-0000-0100-0000B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58" name="Text Box 23">
          <a:extLst>
            <a:ext uri="{FF2B5EF4-FFF2-40B4-BE49-F238E27FC236}">
              <a16:creationId xmlns:a16="http://schemas.microsoft.com/office/drawing/2014/main" xmlns="" id="{00000000-0008-0000-0100-0000BC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59" name="Text Box 24">
          <a:extLst>
            <a:ext uri="{FF2B5EF4-FFF2-40B4-BE49-F238E27FC236}">
              <a16:creationId xmlns:a16="http://schemas.microsoft.com/office/drawing/2014/main" xmlns="" id="{00000000-0008-0000-0100-0000BD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0" name="Text Box 50">
          <a:extLst>
            <a:ext uri="{FF2B5EF4-FFF2-40B4-BE49-F238E27FC236}">
              <a16:creationId xmlns:a16="http://schemas.microsoft.com/office/drawing/2014/main" xmlns="" id="{00000000-0008-0000-0100-0000BE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1" name="Text Box 52">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2"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3"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4"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5" name="Text Box 23">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6" name="Text Box 24">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7" name="Text Box 50">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8" name="Text Box 52">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9"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0"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1"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2" name="Text Box 23">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3" name="Text Box 24">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4" name="Text Box 50">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5" name="Text Box 52">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6"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7"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8"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9" name="Text Box 23">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0" name="Text Box 24">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1" name="Text Box 50">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2" name="Text Box 52">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3"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4"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5"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6" name="Text Box 23">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7" name="Text Box 24">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8" name="Text Box 50">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9" name="Text Box 52">
          <a:extLst>
            <a:ext uri="{FF2B5EF4-FFF2-40B4-BE49-F238E27FC236}">
              <a16:creationId xmlns:a16="http://schemas.microsoft.com/office/drawing/2014/main" xmlns="" id="{00000000-0008-0000-0100-0000DB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0" name="Text Box 24">
          <a:extLst>
            <a:ext uri="{FF2B5EF4-FFF2-40B4-BE49-F238E27FC236}">
              <a16:creationId xmlns:a16="http://schemas.microsoft.com/office/drawing/2014/main" xmlns="" id="{00000000-0008-0000-0100-0000DC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1" name="Text Box 50">
          <a:extLst>
            <a:ext uri="{FF2B5EF4-FFF2-40B4-BE49-F238E27FC236}">
              <a16:creationId xmlns:a16="http://schemas.microsoft.com/office/drawing/2014/main" xmlns="" id="{00000000-0008-0000-0100-0000DD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2" name="Text Box 52">
          <a:extLst>
            <a:ext uri="{FF2B5EF4-FFF2-40B4-BE49-F238E27FC236}">
              <a16:creationId xmlns:a16="http://schemas.microsoft.com/office/drawing/2014/main" xmlns="" id="{00000000-0008-0000-0100-0000DE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3" name="Text Box 23">
          <a:extLst>
            <a:ext uri="{FF2B5EF4-FFF2-40B4-BE49-F238E27FC236}">
              <a16:creationId xmlns:a16="http://schemas.microsoft.com/office/drawing/2014/main" xmlns="" id="{00000000-0008-0000-0100-0000D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4" name="Text Box 24">
          <a:extLst>
            <a:ext uri="{FF2B5EF4-FFF2-40B4-BE49-F238E27FC236}">
              <a16:creationId xmlns:a16="http://schemas.microsoft.com/office/drawing/2014/main" xmlns="" id="{00000000-0008-0000-0100-0000E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5" name="Text Box 50">
          <a:extLst>
            <a:ext uri="{FF2B5EF4-FFF2-40B4-BE49-F238E27FC236}">
              <a16:creationId xmlns:a16="http://schemas.microsoft.com/office/drawing/2014/main" xmlns="" id="{00000000-0008-0000-0100-0000E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6" name="Text Box 52">
          <a:extLst>
            <a:ext uri="{FF2B5EF4-FFF2-40B4-BE49-F238E27FC236}">
              <a16:creationId xmlns:a16="http://schemas.microsoft.com/office/drawing/2014/main" xmlns="" id="{00000000-0008-0000-0100-0000E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7" name="Text Box 24">
          <a:extLst>
            <a:ext uri="{FF2B5EF4-FFF2-40B4-BE49-F238E27FC236}">
              <a16:creationId xmlns:a16="http://schemas.microsoft.com/office/drawing/2014/main" xmlns="" id="{00000000-0008-0000-0100-0000E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8" name="Text Box 50">
          <a:extLst>
            <a:ext uri="{FF2B5EF4-FFF2-40B4-BE49-F238E27FC236}">
              <a16:creationId xmlns:a16="http://schemas.microsoft.com/office/drawing/2014/main" xmlns="" id="{00000000-0008-0000-0100-0000E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9" name="Text Box 52">
          <a:extLst>
            <a:ext uri="{FF2B5EF4-FFF2-40B4-BE49-F238E27FC236}">
              <a16:creationId xmlns:a16="http://schemas.microsoft.com/office/drawing/2014/main" xmlns="" id="{00000000-0008-0000-0100-0000E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0" name="Text Box 23">
          <a:extLst>
            <a:ext uri="{FF2B5EF4-FFF2-40B4-BE49-F238E27FC236}">
              <a16:creationId xmlns:a16="http://schemas.microsoft.com/office/drawing/2014/main" xmlns="" id="{00000000-0008-0000-0100-0000E6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1" name="Text Box 24">
          <a:extLst>
            <a:ext uri="{FF2B5EF4-FFF2-40B4-BE49-F238E27FC236}">
              <a16:creationId xmlns:a16="http://schemas.microsoft.com/office/drawing/2014/main" xmlns="" id="{00000000-0008-0000-0100-0000E7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2" name="Text Box 50">
          <a:extLst>
            <a:ext uri="{FF2B5EF4-FFF2-40B4-BE49-F238E27FC236}">
              <a16:creationId xmlns:a16="http://schemas.microsoft.com/office/drawing/2014/main" xmlns="" id="{00000000-0008-0000-0100-0000E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3" name="Text Box 52">
          <a:extLst>
            <a:ext uri="{FF2B5EF4-FFF2-40B4-BE49-F238E27FC236}">
              <a16:creationId xmlns:a16="http://schemas.microsoft.com/office/drawing/2014/main" xmlns="" id="{00000000-0008-0000-0100-0000E9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4" name="Text Box 24">
          <a:extLst>
            <a:ext uri="{FF2B5EF4-FFF2-40B4-BE49-F238E27FC236}">
              <a16:creationId xmlns:a16="http://schemas.microsoft.com/office/drawing/2014/main" xmlns="" id="{00000000-0008-0000-0100-0000E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5" name="Text Box 50">
          <a:extLst>
            <a:ext uri="{FF2B5EF4-FFF2-40B4-BE49-F238E27FC236}">
              <a16:creationId xmlns:a16="http://schemas.microsoft.com/office/drawing/2014/main" xmlns="" id="{00000000-0008-0000-0100-0000EB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6" name="Text Box 52">
          <a:extLst>
            <a:ext uri="{FF2B5EF4-FFF2-40B4-BE49-F238E27FC236}">
              <a16:creationId xmlns:a16="http://schemas.microsoft.com/office/drawing/2014/main" xmlns="" id="{00000000-0008-0000-0100-0000EC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7"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8"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9"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0"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1"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2"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3"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4"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5"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6"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7"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8"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9"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0"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1"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2"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3"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4"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5"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6"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7"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8"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9"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0"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1"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2"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3"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4"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5"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6"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7"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8"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9"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0"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1"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2" name="Text Box 23">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3" name="Text Box 24">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4" name="Text Box 50">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5" name="Text Box 52">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6" name="Text Box 24">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7" name="Text Box 50">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8" name="Text Box 52">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9" name="Text Box 23">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0" name="Text Box 24">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1" name="Text Box 50">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2" name="Text Box 52">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3" name="Text Box 24">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4" name="Text Box 50">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5" name="Text Box 52">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6" name="Text Box 23">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7" name="Text Box 24">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8" name="Text Box 50">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9" name="Text Box 52">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0" name="Text Box 24">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1" name="Text Box 50">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2" name="Text Box 52">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3" name="Text Box 23">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4" name="Text Box 24">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5" name="Text Box 50">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6" name="Text Box 52">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7" name="Text Box 24">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8" name="Text Box 50">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9" name="Text Box 52">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0" name="Text Box 23">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1" name="Text Box 24">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2" name="Text Box 50">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3" name="Text Box 52">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4" name="Text Box 24">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5" name="Text Box 50">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6" name="Text Box 52">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7" name="Text Box 23">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8" name="Text Box 24">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9" name="Text Box 50">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0" name="Text Box 52">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1" name="Text Box 24">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2" name="Text Box 50">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3" name="Text Box 52">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4" name="Text Box 23">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5" name="Text Box 24">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6" name="Text Box 50">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7" name="Text Box 52">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8" name="Text Box 24">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9" name="Text Box 50">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0" name="Text Box 52">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1" name="Text Box 23">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2" name="Text Box 24">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3" name="Text Box 50">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4" name="Text Box 52">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5" name="Text Box 24">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6" name="Text Box 50">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7" name="Text Box 52">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8" name="Text Box 23">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9" name="Text Box 24">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0" name="Text Box 50">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1" name="Text Box 52">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2" name="Text Box 24">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3" name="Text Box 50">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4" name="Text Box 52">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5" name="Text Box 23">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6" name="Text Box 24">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7" name="Text Box 50">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8" name="Text Box 52">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9" name="Text Box 24">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0" name="Text Box 50">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1" name="Text Box 52">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2" name="Text Box 23">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3" name="Text Box 24">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4" name="Text Box 50">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5" name="Text Box 52">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6" name="Text Box 24">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7" name="Text Box 50">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8" name="Text Box 52">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9" name="Text Box 23">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0" name="Text Box 24">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1" name="Text Box 50">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2" name="Text Box 52">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3" name="Text Box 24">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4" name="Text Box 50">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5" name="Text Box 52">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6" name="Text Box 23">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7" name="Text Box 24">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8" name="Text Box 50">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9" name="Text Box 52">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0" name="Text Box 24">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1" name="Text Box 50">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2" name="Text Box 52">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3"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4"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5"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6"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7"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8"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9"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0"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1"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2"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3"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4"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5"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6"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7"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8"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9"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0"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1"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2"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3"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4"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5"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6"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7"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8"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9"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0"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1"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2"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3"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4"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5"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6"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7"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8"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9"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0"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1"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2"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3"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4"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5"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6"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7"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8"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9"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0"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1"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2"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3"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4"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5"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6"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7"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8"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c:userShapes xmlns:c="http://schemas.openxmlformats.org/drawingml/2006/chart">
  <cdr:relSizeAnchor xmlns:cdr="http://schemas.openxmlformats.org/drawingml/2006/chartDrawing">
    <cdr:from>
      <cdr:x>0</cdr:x>
      <cdr:y>0.14607</cdr:y>
    </cdr:from>
    <cdr:to>
      <cdr:x>1</cdr:x>
      <cdr:y>0.43169</cdr:y>
    </cdr:to>
    <cdr:pic>
      <cdr:nvPicPr>
        <cdr:cNvPr id="61441" name="Picture 1">
          <a:extLst xmlns:a="http://schemas.openxmlformats.org/drawingml/2006/main">
            <a:ext uri="{FF2B5EF4-FFF2-40B4-BE49-F238E27FC236}">
              <a16:creationId xmlns:a16="http://schemas.microsoft.com/office/drawing/2014/main" xmlns="" id="{AF638E9F-3FCE-FE30-B15F-C36452E4257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42320" y="110310"/>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92"/>
  <sheetViews>
    <sheetView showGridLines="0" zoomScale="90" zoomScaleNormal="90" workbookViewId="0">
      <pane xSplit="3" ySplit="7" topLeftCell="D14" activePane="bottomRight" state="frozen"/>
      <selection activeCell="E189" sqref="E189"/>
      <selection pane="topRight" activeCell="E189" sqref="E189"/>
      <selection pane="bottomLeft" activeCell="E189" sqref="E189"/>
      <selection pane="bottomRight" activeCell="U46" sqref="U46"/>
    </sheetView>
  </sheetViews>
  <sheetFormatPr defaultColWidth="9" defaultRowHeight="12" customHeight="1"/>
  <cols>
    <col min="1" max="1" width="5.625" style="3" customWidth="1"/>
    <col min="2" max="2" width="7.625" style="3" customWidth="1"/>
    <col min="3" max="4" width="10.625" style="3" customWidth="1"/>
    <col min="5" max="5" width="6.625" style="3" customWidth="1"/>
    <col min="6" max="6" width="7.625" style="3" customWidth="1"/>
    <col min="7" max="7" width="6.625" style="3" customWidth="1"/>
    <col min="8" max="8" width="7.625" style="3" customWidth="1"/>
    <col min="9" max="9" width="6.625" style="3" customWidth="1"/>
    <col min="10" max="10" width="10.625" style="3" customWidth="1"/>
    <col min="11" max="11" width="6.625" style="4" customWidth="1"/>
    <col min="12" max="12" width="7.625" style="4" customWidth="1"/>
    <col min="13" max="13" width="6.625" style="19" customWidth="1"/>
    <col min="14" max="14" width="8.375" style="19" customWidth="1"/>
    <col min="15" max="15" width="6.625" style="19" customWidth="1"/>
    <col min="16" max="16" width="10.625" style="19" customWidth="1"/>
    <col min="17" max="17" width="6.625" style="19" customWidth="1"/>
    <col min="18" max="18" width="11.375" style="19" customWidth="1"/>
    <col min="19" max="19" width="6.625" style="19" customWidth="1"/>
    <col min="20" max="20" width="9.125" style="19" customWidth="1"/>
    <col min="21" max="21" width="6.625" style="19" customWidth="1"/>
    <col min="22" max="22" width="9.375" style="19" customWidth="1"/>
    <col min="23" max="23" width="6.625" style="19" customWidth="1"/>
    <col min="24" max="24" width="9.625" style="19" customWidth="1"/>
    <col min="25" max="25" width="6.625" style="19" customWidth="1"/>
    <col min="26" max="26" width="10.125" style="19" customWidth="1"/>
    <col min="27" max="28" width="6.625" style="19" customWidth="1"/>
    <col min="29" max="29" width="7.625" style="19" customWidth="1"/>
    <col min="30" max="30" width="6.625" style="19" customWidth="1"/>
    <col min="31" max="31" width="7.625" style="19" customWidth="1"/>
    <col min="32" max="32" width="6.625" style="19" customWidth="1"/>
    <col min="33" max="33" width="7.625" style="19" customWidth="1"/>
    <col min="34" max="34" width="6.625" style="19" customWidth="1"/>
    <col min="35" max="35" width="7.625" style="19" customWidth="1"/>
    <col min="36" max="36" width="6.625" style="19" customWidth="1"/>
    <col min="37" max="16384" width="9" style="4"/>
  </cols>
  <sheetData>
    <row r="2" spans="1:36" s="7" customFormat="1" ht="15" customHeight="1">
      <c r="A2" s="5"/>
      <c r="B2" s="6" t="s">
        <v>153</v>
      </c>
      <c r="C2" s="5"/>
      <c r="D2" s="5"/>
      <c r="E2" s="5"/>
      <c r="F2" s="5"/>
      <c r="G2" s="5"/>
      <c r="H2" s="5"/>
      <c r="I2" s="5"/>
      <c r="J2" s="5"/>
      <c r="M2" s="18"/>
      <c r="N2" s="18"/>
      <c r="O2" s="18"/>
      <c r="P2" s="18"/>
      <c r="Q2" s="18"/>
      <c r="R2" s="18"/>
      <c r="S2" s="18"/>
      <c r="T2" s="18"/>
      <c r="U2" s="18"/>
      <c r="V2" s="18"/>
      <c r="W2" s="18"/>
      <c r="X2" s="18"/>
      <c r="Y2" s="18"/>
      <c r="Z2" s="18"/>
      <c r="AA2" s="18"/>
      <c r="AB2" s="18"/>
      <c r="AC2" s="18"/>
      <c r="AD2" s="18"/>
      <c r="AE2" s="18"/>
      <c r="AF2" s="18"/>
      <c r="AG2" s="18"/>
      <c r="AH2" s="18"/>
      <c r="AI2" s="18"/>
      <c r="AJ2" s="18"/>
    </row>
    <row r="3" spans="1:36" ht="12" customHeight="1">
      <c r="A3" s="11"/>
      <c r="B3" s="8"/>
      <c r="C3" s="11"/>
      <c r="D3" s="11"/>
      <c r="E3" s="11"/>
      <c r="F3" s="11"/>
      <c r="G3" s="11"/>
      <c r="H3" s="11"/>
    </row>
    <row r="4" spans="1:36" ht="12" customHeight="1">
      <c r="B4" s="2"/>
      <c r="C4" s="2"/>
      <c r="D4" s="2"/>
      <c r="E4" s="2"/>
      <c r="F4" s="2"/>
      <c r="G4" s="2"/>
      <c r="H4" s="2"/>
      <c r="I4" s="2"/>
      <c r="J4" s="13"/>
      <c r="AA4" s="9" t="s">
        <v>159</v>
      </c>
      <c r="AJ4" s="9"/>
    </row>
    <row r="5" spans="1:36" ht="12" customHeight="1">
      <c r="B5" s="192" t="s">
        <v>18</v>
      </c>
      <c r="C5" s="193"/>
      <c r="D5" s="198" t="s">
        <v>19</v>
      </c>
      <c r="E5" s="199"/>
      <c r="F5" s="201"/>
      <c r="G5" s="202"/>
      <c r="H5" s="202"/>
      <c r="I5" s="202"/>
      <c r="J5" s="203" t="s">
        <v>20</v>
      </c>
      <c r="K5" s="204"/>
      <c r="L5" s="201"/>
      <c r="M5" s="202"/>
      <c r="N5" s="202"/>
      <c r="O5" s="202"/>
      <c r="P5" s="202"/>
      <c r="Q5" s="202"/>
      <c r="R5" s="187" t="s">
        <v>21</v>
      </c>
      <c r="S5" s="187"/>
      <c r="T5" s="179" t="s">
        <v>202</v>
      </c>
      <c r="U5" s="179"/>
      <c r="V5" s="179" t="s">
        <v>203</v>
      </c>
      <c r="W5" s="179"/>
      <c r="X5" s="182" t="s">
        <v>0</v>
      </c>
      <c r="Y5" s="182"/>
      <c r="Z5" s="182" t="s">
        <v>1</v>
      </c>
      <c r="AA5" s="185"/>
      <c r="AB5" s="4"/>
      <c r="AC5" s="4"/>
      <c r="AD5" s="4"/>
      <c r="AE5" s="4"/>
      <c r="AF5" s="4"/>
      <c r="AG5" s="4"/>
      <c r="AH5" s="4"/>
      <c r="AI5" s="4"/>
      <c r="AJ5" s="4"/>
    </row>
    <row r="6" spans="1:36" ht="12" customHeight="1">
      <c r="B6" s="194"/>
      <c r="C6" s="195"/>
      <c r="D6" s="200"/>
      <c r="E6" s="181"/>
      <c r="F6" s="180" t="s">
        <v>3</v>
      </c>
      <c r="G6" s="181"/>
      <c r="H6" s="180" t="s">
        <v>22</v>
      </c>
      <c r="I6" s="181"/>
      <c r="J6" s="205"/>
      <c r="K6" s="206"/>
      <c r="L6" s="180" t="s">
        <v>3</v>
      </c>
      <c r="M6" s="181"/>
      <c r="N6" s="190" t="s">
        <v>154</v>
      </c>
      <c r="O6" s="191"/>
      <c r="P6" s="180" t="s">
        <v>23</v>
      </c>
      <c r="Q6" s="181"/>
      <c r="R6" s="188"/>
      <c r="S6" s="189"/>
      <c r="T6" s="180"/>
      <c r="U6" s="181"/>
      <c r="V6" s="180"/>
      <c r="W6" s="181"/>
      <c r="X6" s="183"/>
      <c r="Y6" s="184"/>
      <c r="Z6" s="183"/>
      <c r="AA6" s="186"/>
      <c r="AB6" s="4"/>
      <c r="AC6" s="4"/>
      <c r="AD6" s="4"/>
      <c r="AE6" s="4"/>
      <c r="AF6" s="4"/>
      <c r="AG6" s="4"/>
      <c r="AH6" s="4"/>
      <c r="AI6" s="4"/>
      <c r="AJ6" s="4"/>
    </row>
    <row r="7" spans="1:36" ht="12" customHeight="1">
      <c r="B7" s="196"/>
      <c r="C7" s="197"/>
      <c r="D7" s="20"/>
      <c r="E7" s="21" t="s">
        <v>4</v>
      </c>
      <c r="F7" s="22"/>
      <c r="G7" s="21" t="s">
        <v>4</v>
      </c>
      <c r="H7" s="22"/>
      <c r="I7" s="21" t="s">
        <v>4</v>
      </c>
      <c r="J7" s="22"/>
      <c r="K7" s="21" t="s">
        <v>4</v>
      </c>
      <c r="L7" s="22"/>
      <c r="M7" s="21" t="s">
        <v>4</v>
      </c>
      <c r="N7" s="36"/>
      <c r="O7" s="21" t="s">
        <v>4</v>
      </c>
      <c r="P7" s="22"/>
      <c r="Q7" s="21" t="s">
        <v>4</v>
      </c>
      <c r="R7" s="22"/>
      <c r="S7" s="21" t="s">
        <v>4</v>
      </c>
      <c r="T7" s="23"/>
      <c r="U7" s="21" t="s">
        <v>4</v>
      </c>
      <c r="V7" s="23"/>
      <c r="W7" s="21" t="s">
        <v>4</v>
      </c>
      <c r="X7" s="24"/>
      <c r="Y7" s="21" t="s">
        <v>4</v>
      </c>
      <c r="Z7" s="24"/>
      <c r="AA7" s="25" t="s">
        <v>4</v>
      </c>
      <c r="AB7" s="4"/>
      <c r="AC7" s="4"/>
      <c r="AD7" s="4"/>
      <c r="AE7" s="4"/>
      <c r="AF7" s="4"/>
      <c r="AG7" s="4"/>
      <c r="AH7" s="4"/>
      <c r="AI7" s="4"/>
      <c r="AJ7" s="4"/>
    </row>
    <row r="8" spans="1:36" ht="12" customHeight="1">
      <c r="B8" s="43" t="s">
        <v>38</v>
      </c>
      <c r="C8" s="44" t="s">
        <v>151</v>
      </c>
      <c r="D8" s="69">
        <v>3904286</v>
      </c>
      <c r="E8" s="70" t="s">
        <v>16</v>
      </c>
      <c r="F8" s="70"/>
      <c r="G8" s="70"/>
      <c r="H8" s="70"/>
      <c r="I8" s="70"/>
      <c r="J8" s="70">
        <v>678701</v>
      </c>
      <c r="K8" s="70" t="s">
        <v>16</v>
      </c>
      <c r="L8" s="70"/>
      <c r="M8" s="70"/>
      <c r="N8" s="70"/>
      <c r="O8" s="70"/>
      <c r="P8" s="70"/>
      <c r="Q8" s="70"/>
      <c r="R8" s="70">
        <v>4582987</v>
      </c>
      <c r="S8" s="70" t="s">
        <v>16</v>
      </c>
      <c r="T8" s="70">
        <v>1316615</v>
      </c>
      <c r="U8" s="70" t="s">
        <v>16</v>
      </c>
      <c r="V8" s="70">
        <v>1494192</v>
      </c>
      <c r="W8" s="70" t="s">
        <v>16</v>
      </c>
      <c r="X8" s="97">
        <f>V8-T8</f>
        <v>177577</v>
      </c>
      <c r="Y8" s="70" t="s">
        <v>16</v>
      </c>
      <c r="Z8" s="97">
        <f>R8+X8</f>
        <v>4760564</v>
      </c>
      <c r="AA8" s="98" t="s">
        <v>16</v>
      </c>
      <c r="AB8" s="4"/>
      <c r="AC8" s="4"/>
      <c r="AD8" s="4"/>
      <c r="AE8" s="4"/>
      <c r="AF8" s="4"/>
      <c r="AG8" s="4"/>
      <c r="AH8" s="4"/>
      <c r="AI8" s="4"/>
      <c r="AJ8" s="4"/>
    </row>
    <row r="9" spans="1:36" ht="12" customHeight="1">
      <c r="B9" s="45" t="s">
        <v>39</v>
      </c>
      <c r="C9" s="46" t="s">
        <v>40</v>
      </c>
      <c r="D9" s="73">
        <v>3885058</v>
      </c>
      <c r="E9" s="74">
        <f>D9/D8*100</f>
        <v>99.50751558671675</v>
      </c>
      <c r="F9" s="85"/>
      <c r="G9" s="74"/>
      <c r="H9" s="85"/>
      <c r="I9" s="74"/>
      <c r="J9" s="85">
        <v>710782</v>
      </c>
      <c r="K9" s="74">
        <f>J9/J8*100</f>
        <v>104.72682374123509</v>
      </c>
      <c r="L9" s="85"/>
      <c r="M9" s="74"/>
      <c r="N9" s="85"/>
      <c r="O9" s="74"/>
      <c r="P9" s="85"/>
      <c r="Q9" s="74"/>
      <c r="R9" s="85">
        <v>4595840</v>
      </c>
      <c r="S9" s="74">
        <f>R9/R8*100</f>
        <v>100.28045028275227</v>
      </c>
      <c r="T9" s="85">
        <v>1313837</v>
      </c>
      <c r="U9" s="74">
        <f>T9/T8*100</f>
        <v>99.789004378652834</v>
      </c>
      <c r="V9" s="85">
        <v>1494161</v>
      </c>
      <c r="W9" s="74">
        <f>V9/V8*100</f>
        <v>99.997925300095304</v>
      </c>
      <c r="X9" s="85">
        <f t="shared" ref="X9:X30" si="0">V9-T9</f>
        <v>180324</v>
      </c>
      <c r="Y9" s="74">
        <f>X9/X8*100</f>
        <v>101.54693456922912</v>
      </c>
      <c r="Z9" s="85">
        <f t="shared" ref="Z9:Z30" si="1">R9+X9</f>
        <v>4776164</v>
      </c>
      <c r="AA9" s="100">
        <f>Z9/Z8*100</f>
        <v>100.32769226503416</v>
      </c>
      <c r="AB9" s="4"/>
      <c r="AC9" s="4"/>
      <c r="AD9" s="4"/>
      <c r="AE9" s="4"/>
      <c r="AF9" s="4"/>
      <c r="AG9" s="4"/>
      <c r="AH9" s="4"/>
      <c r="AI9" s="4"/>
      <c r="AJ9" s="4"/>
    </row>
    <row r="10" spans="1:36" ht="12" customHeight="1">
      <c r="B10" s="45" t="s">
        <v>41</v>
      </c>
      <c r="C10" s="46" t="s">
        <v>12</v>
      </c>
      <c r="D10" s="71">
        <v>3861730</v>
      </c>
      <c r="E10" s="75">
        <f t="shared" ref="E10:G25" si="2">D10/D9*100</f>
        <v>99.399545643848825</v>
      </c>
      <c r="F10" s="72"/>
      <c r="G10" s="75"/>
      <c r="H10" s="72"/>
      <c r="I10" s="75"/>
      <c r="J10" s="72">
        <v>706890</v>
      </c>
      <c r="K10" s="75">
        <f t="shared" ref="K10:K30" si="3">J10/J9*100</f>
        <v>99.452434079647489</v>
      </c>
      <c r="L10" s="72"/>
      <c r="M10" s="75"/>
      <c r="N10" s="72"/>
      <c r="O10" s="75"/>
      <c r="P10" s="72"/>
      <c r="Q10" s="75"/>
      <c r="R10" s="72">
        <v>4568620</v>
      </c>
      <c r="S10" s="75">
        <f t="shared" ref="S10:U25" si="4">R10/R9*100</f>
        <v>99.407725247180053</v>
      </c>
      <c r="T10" s="72">
        <v>1328808</v>
      </c>
      <c r="U10" s="75">
        <f t="shared" si="4"/>
        <v>101.13948686176444</v>
      </c>
      <c r="V10" s="72">
        <v>1513639</v>
      </c>
      <c r="W10" s="75">
        <f t="shared" ref="W10:Y25" si="5">V10/V9*100</f>
        <v>101.30360784413459</v>
      </c>
      <c r="X10" s="72">
        <f t="shared" si="0"/>
        <v>184831</v>
      </c>
      <c r="Y10" s="75">
        <f t="shared" si="5"/>
        <v>102.49938998691243</v>
      </c>
      <c r="Z10" s="72">
        <f t="shared" si="1"/>
        <v>4753451</v>
      </c>
      <c r="AA10" s="101">
        <f t="shared" ref="AA10:AA30" si="6">Z10/Z9*100</f>
        <v>99.524451002938761</v>
      </c>
      <c r="AB10" s="4"/>
      <c r="AC10" s="4"/>
      <c r="AD10" s="4"/>
      <c r="AE10" s="4"/>
      <c r="AF10" s="4"/>
      <c r="AG10" s="4"/>
      <c r="AH10" s="4"/>
      <c r="AI10" s="4"/>
      <c r="AJ10" s="4"/>
    </row>
    <row r="11" spans="1:36" ht="12" customHeight="1">
      <c r="B11" s="45" t="s">
        <v>42</v>
      </c>
      <c r="C11" s="46" t="s">
        <v>13</v>
      </c>
      <c r="D11" s="71">
        <v>3800656</v>
      </c>
      <c r="E11" s="75">
        <f t="shared" si="2"/>
        <v>98.418480836309115</v>
      </c>
      <c r="F11" s="72"/>
      <c r="G11" s="75"/>
      <c r="H11" s="72"/>
      <c r="I11" s="75"/>
      <c r="J11" s="72">
        <v>718009</v>
      </c>
      <c r="K11" s="75">
        <f t="shared" si="3"/>
        <v>101.57294628584364</v>
      </c>
      <c r="L11" s="72"/>
      <c r="M11" s="75"/>
      <c r="N11" s="72"/>
      <c r="O11" s="75"/>
      <c r="P11" s="72"/>
      <c r="Q11" s="75"/>
      <c r="R11" s="72">
        <v>4518665</v>
      </c>
      <c r="S11" s="75">
        <f t="shared" si="4"/>
        <v>98.906562594393932</v>
      </c>
      <c r="T11" s="72">
        <v>1292311</v>
      </c>
      <c r="U11" s="75">
        <f t="shared" si="4"/>
        <v>97.253403049951544</v>
      </c>
      <c r="V11" s="72">
        <v>1473564</v>
      </c>
      <c r="W11" s="75">
        <f t="shared" si="5"/>
        <v>97.352407013825626</v>
      </c>
      <c r="X11" s="72">
        <f t="shared" si="0"/>
        <v>181253</v>
      </c>
      <c r="Y11" s="75">
        <f t="shared" si="5"/>
        <v>98.064177545974431</v>
      </c>
      <c r="Z11" s="72">
        <f t="shared" si="1"/>
        <v>4699918</v>
      </c>
      <c r="AA11" s="101">
        <f t="shared" si="6"/>
        <v>98.873807682039853</v>
      </c>
      <c r="AB11" s="4"/>
      <c r="AC11" s="4"/>
      <c r="AD11" s="4"/>
      <c r="AE11" s="4"/>
      <c r="AF11" s="4"/>
      <c r="AG11" s="4"/>
      <c r="AH11" s="4"/>
      <c r="AI11" s="4"/>
      <c r="AJ11" s="4"/>
    </row>
    <row r="12" spans="1:36" ht="12" customHeight="1">
      <c r="B12" s="45" t="s">
        <v>43</v>
      </c>
      <c r="C12" s="46" t="s">
        <v>5</v>
      </c>
      <c r="D12" s="71">
        <v>3953741</v>
      </c>
      <c r="E12" s="75">
        <f t="shared" si="2"/>
        <v>104.02785729621414</v>
      </c>
      <c r="F12" s="72"/>
      <c r="G12" s="75"/>
      <c r="H12" s="72"/>
      <c r="I12" s="75"/>
      <c r="J12" s="72">
        <v>777173</v>
      </c>
      <c r="K12" s="75">
        <f t="shared" si="3"/>
        <v>108.24000813360277</v>
      </c>
      <c r="L12" s="72"/>
      <c r="M12" s="75"/>
      <c r="N12" s="72"/>
      <c r="O12" s="75"/>
      <c r="P12" s="72"/>
      <c r="Q12" s="75"/>
      <c r="R12" s="72">
        <v>4730914</v>
      </c>
      <c r="S12" s="75">
        <f t="shared" si="4"/>
        <v>104.69716166168548</v>
      </c>
      <c r="T12" s="72">
        <v>1378754</v>
      </c>
      <c r="U12" s="75">
        <f t="shared" si="4"/>
        <v>106.68902454594908</v>
      </c>
      <c r="V12" s="72">
        <v>1576053</v>
      </c>
      <c r="W12" s="75">
        <f t="shared" si="5"/>
        <v>106.9551780580959</v>
      </c>
      <c r="X12" s="72">
        <f t="shared" si="0"/>
        <v>197299</v>
      </c>
      <c r="Y12" s="75">
        <f t="shared" si="5"/>
        <v>108.85281898782364</v>
      </c>
      <c r="Z12" s="72">
        <f t="shared" si="1"/>
        <v>4928213</v>
      </c>
      <c r="AA12" s="101">
        <f t="shared" si="6"/>
        <v>104.85742517209874</v>
      </c>
      <c r="AB12" s="4"/>
      <c r="AC12" s="4"/>
      <c r="AD12" s="4"/>
      <c r="AE12" s="4"/>
      <c r="AF12" s="4"/>
      <c r="AG12" s="4"/>
      <c r="AH12" s="4"/>
      <c r="AI12" s="4"/>
      <c r="AJ12" s="4"/>
    </row>
    <row r="13" spans="1:36" ht="12" customHeight="1">
      <c r="B13" s="47" t="s">
        <v>24</v>
      </c>
      <c r="C13" s="46" t="s">
        <v>6</v>
      </c>
      <c r="D13" s="76">
        <v>3881979</v>
      </c>
      <c r="E13" s="77">
        <f t="shared" si="2"/>
        <v>98.184959510499041</v>
      </c>
      <c r="F13" s="93"/>
      <c r="G13" s="77"/>
      <c r="H13" s="93"/>
      <c r="I13" s="77"/>
      <c r="J13" s="93">
        <v>766257</v>
      </c>
      <c r="K13" s="77">
        <f t="shared" si="3"/>
        <v>98.595422126090327</v>
      </c>
      <c r="L13" s="93"/>
      <c r="M13" s="77"/>
      <c r="N13" s="93"/>
      <c r="O13" s="77"/>
      <c r="P13" s="93"/>
      <c r="Q13" s="77"/>
      <c r="R13" s="93">
        <v>4648236</v>
      </c>
      <c r="S13" s="77">
        <f t="shared" si="4"/>
        <v>98.252388439105005</v>
      </c>
      <c r="T13" s="93">
        <v>1342206</v>
      </c>
      <c r="U13" s="77">
        <f t="shared" si="4"/>
        <v>97.349200800142739</v>
      </c>
      <c r="V13" s="93">
        <v>1525340</v>
      </c>
      <c r="W13" s="77">
        <f t="shared" si="5"/>
        <v>96.782278260946811</v>
      </c>
      <c r="X13" s="93">
        <f t="shared" si="0"/>
        <v>183134</v>
      </c>
      <c r="Y13" s="77">
        <f t="shared" si="5"/>
        <v>92.820541411765902</v>
      </c>
      <c r="Z13" s="93">
        <f t="shared" si="1"/>
        <v>4831370</v>
      </c>
      <c r="AA13" s="102">
        <f t="shared" si="6"/>
        <v>98.034926655970438</v>
      </c>
      <c r="AB13" s="4"/>
      <c r="AC13" s="4"/>
      <c r="AD13" s="4"/>
      <c r="AE13" s="4"/>
      <c r="AF13" s="4"/>
      <c r="AG13" s="4"/>
      <c r="AH13" s="4"/>
      <c r="AI13" s="4"/>
      <c r="AJ13" s="4"/>
    </row>
    <row r="14" spans="1:36" ht="12" customHeight="1">
      <c r="B14" s="48" t="s">
        <v>25</v>
      </c>
      <c r="C14" s="49" t="s">
        <v>7</v>
      </c>
      <c r="D14" s="73">
        <v>3821387</v>
      </c>
      <c r="E14" s="74">
        <f t="shared" si="2"/>
        <v>98.439146631138399</v>
      </c>
      <c r="F14" s="85"/>
      <c r="G14" s="74"/>
      <c r="H14" s="85"/>
      <c r="I14" s="74"/>
      <c r="J14" s="85">
        <v>794577</v>
      </c>
      <c r="K14" s="74">
        <f t="shared" si="3"/>
        <v>103.6958879331608</v>
      </c>
      <c r="L14" s="85"/>
      <c r="M14" s="74"/>
      <c r="N14" s="85"/>
      <c r="O14" s="74"/>
      <c r="P14" s="85"/>
      <c r="Q14" s="74"/>
      <c r="R14" s="85">
        <v>4615964</v>
      </c>
      <c r="S14" s="74">
        <f t="shared" si="4"/>
        <v>99.305715114292823</v>
      </c>
      <c r="T14" s="85">
        <v>1314075</v>
      </c>
      <c r="U14" s="74">
        <f t="shared" si="4"/>
        <v>97.904122020017795</v>
      </c>
      <c r="V14" s="85">
        <v>1492347</v>
      </c>
      <c r="W14" s="74">
        <f t="shared" si="5"/>
        <v>97.837006831263849</v>
      </c>
      <c r="X14" s="85">
        <f t="shared" si="0"/>
        <v>178272</v>
      </c>
      <c r="Y14" s="74">
        <f t="shared" si="5"/>
        <v>97.345113414221288</v>
      </c>
      <c r="Z14" s="85">
        <f t="shared" si="1"/>
        <v>4794236</v>
      </c>
      <c r="AA14" s="100">
        <f t="shared" si="6"/>
        <v>99.231398133448693</v>
      </c>
      <c r="AB14" s="4"/>
      <c r="AC14" s="4"/>
      <c r="AD14" s="4"/>
      <c r="AE14" s="4"/>
      <c r="AF14" s="4"/>
      <c r="AG14" s="4"/>
      <c r="AH14" s="4"/>
      <c r="AI14" s="4"/>
      <c r="AJ14" s="4"/>
    </row>
    <row r="15" spans="1:36" ht="12" customHeight="1">
      <c r="B15" s="45" t="s">
        <v>44</v>
      </c>
      <c r="C15" s="46" t="s">
        <v>8</v>
      </c>
      <c r="D15" s="71">
        <v>3730218</v>
      </c>
      <c r="E15" s="75">
        <f t="shared" si="2"/>
        <v>97.614243205412066</v>
      </c>
      <c r="F15" s="72"/>
      <c r="G15" s="75"/>
      <c r="H15" s="72"/>
      <c r="I15" s="75"/>
      <c r="J15" s="72">
        <v>792566</v>
      </c>
      <c r="K15" s="75">
        <f t="shared" si="3"/>
        <v>99.746909361836543</v>
      </c>
      <c r="L15" s="72"/>
      <c r="M15" s="75"/>
      <c r="N15" s="72"/>
      <c r="O15" s="75"/>
      <c r="P15" s="72"/>
      <c r="Q15" s="75"/>
      <c r="R15" s="72">
        <v>4522784</v>
      </c>
      <c r="S15" s="75">
        <f t="shared" si="4"/>
        <v>97.981353407435591</v>
      </c>
      <c r="T15" s="72">
        <v>1282409</v>
      </c>
      <c r="U15" s="75">
        <f t="shared" si="4"/>
        <v>97.590244088046731</v>
      </c>
      <c r="V15" s="72">
        <v>1447212</v>
      </c>
      <c r="W15" s="75">
        <f t="shared" si="5"/>
        <v>96.975569354848432</v>
      </c>
      <c r="X15" s="72">
        <f t="shared" si="0"/>
        <v>164803</v>
      </c>
      <c r="Y15" s="75">
        <f t="shared" si="5"/>
        <v>92.44469125830193</v>
      </c>
      <c r="Z15" s="72">
        <f t="shared" si="1"/>
        <v>4687587</v>
      </c>
      <c r="AA15" s="101">
        <f t="shared" si="6"/>
        <v>97.775474549020942</v>
      </c>
      <c r="AB15" s="4"/>
      <c r="AC15" s="4"/>
      <c r="AD15" s="4"/>
      <c r="AE15" s="4"/>
      <c r="AF15" s="4"/>
      <c r="AG15" s="4"/>
      <c r="AH15" s="4"/>
      <c r="AI15" s="4"/>
      <c r="AJ15" s="4"/>
    </row>
    <row r="16" spans="1:36" ht="12" customHeight="1">
      <c r="B16" s="45" t="s">
        <v>26</v>
      </c>
      <c r="C16" s="46" t="s">
        <v>9</v>
      </c>
      <c r="D16" s="78">
        <f>SUM(月次!D8:D19)</f>
        <v>3633086</v>
      </c>
      <c r="E16" s="75">
        <f t="shared" si="2"/>
        <v>97.396077119353336</v>
      </c>
      <c r="F16" s="72"/>
      <c r="G16" s="75"/>
      <c r="H16" s="72"/>
      <c r="I16" s="75"/>
      <c r="J16" s="86">
        <f>SUM(月次!J8:J19)</f>
        <v>756212</v>
      </c>
      <c r="K16" s="75">
        <f t="shared" si="3"/>
        <v>95.413126477794904</v>
      </c>
      <c r="L16" s="72"/>
      <c r="M16" s="75"/>
      <c r="N16" s="72"/>
      <c r="O16" s="75"/>
      <c r="P16" s="72"/>
      <c r="Q16" s="75"/>
      <c r="R16" s="86">
        <f>SUM(月次!R8:R19)</f>
        <v>4389298</v>
      </c>
      <c r="S16" s="75">
        <f t="shared" si="4"/>
        <v>97.048587772487039</v>
      </c>
      <c r="T16" s="86">
        <f>SUM(月次!T8:T19)</f>
        <v>1211711</v>
      </c>
      <c r="U16" s="75">
        <f t="shared" si="4"/>
        <v>94.487094210973254</v>
      </c>
      <c r="V16" s="86">
        <f>SUM(月次!V8:V19)</f>
        <v>1365199</v>
      </c>
      <c r="W16" s="75">
        <f t="shared" si="5"/>
        <v>94.333034828345802</v>
      </c>
      <c r="X16" s="72">
        <f t="shared" si="0"/>
        <v>153488</v>
      </c>
      <c r="Y16" s="75">
        <f t="shared" si="5"/>
        <v>93.134226925480718</v>
      </c>
      <c r="Z16" s="72">
        <f t="shared" si="1"/>
        <v>4542786</v>
      </c>
      <c r="AA16" s="101">
        <f t="shared" si="6"/>
        <v>96.910969332409195</v>
      </c>
      <c r="AB16" s="4"/>
      <c r="AC16" s="4"/>
      <c r="AD16" s="4"/>
      <c r="AE16" s="4"/>
      <c r="AF16" s="4"/>
      <c r="AG16" s="4"/>
      <c r="AH16" s="4"/>
      <c r="AI16" s="4"/>
      <c r="AJ16" s="4"/>
    </row>
    <row r="17" spans="1:36" ht="12" customHeight="1">
      <c r="B17" s="45" t="s">
        <v>27</v>
      </c>
      <c r="C17" s="46" t="s">
        <v>10</v>
      </c>
      <c r="D17" s="71">
        <f>SUM(月次!D20:D31)</f>
        <v>3548539</v>
      </c>
      <c r="E17" s="75">
        <f t="shared" si="2"/>
        <v>97.672859932299986</v>
      </c>
      <c r="F17" s="72"/>
      <c r="G17" s="75"/>
      <c r="H17" s="72"/>
      <c r="I17" s="75"/>
      <c r="J17" s="72">
        <f>SUM(月次!J20:J31)</f>
        <v>730940</v>
      </c>
      <c r="K17" s="75">
        <f t="shared" si="3"/>
        <v>96.658080009309558</v>
      </c>
      <c r="L17" s="72"/>
      <c r="M17" s="75"/>
      <c r="N17" s="72"/>
      <c r="O17" s="75"/>
      <c r="P17" s="72"/>
      <c r="Q17" s="75"/>
      <c r="R17" s="72">
        <f>SUM(月次!R20:R31)</f>
        <v>4279479</v>
      </c>
      <c r="S17" s="75">
        <f t="shared" si="4"/>
        <v>97.49802815848912</v>
      </c>
      <c r="T17" s="72">
        <f>SUM(月次!T20:T31)</f>
        <v>1155400</v>
      </c>
      <c r="U17" s="75">
        <f t="shared" si="4"/>
        <v>95.352769761106401</v>
      </c>
      <c r="V17" s="72">
        <f>SUM(月次!V20:V31)</f>
        <v>1306316</v>
      </c>
      <c r="W17" s="75">
        <f t="shared" si="5"/>
        <v>95.686855908918773</v>
      </c>
      <c r="X17" s="72">
        <f t="shared" si="0"/>
        <v>150916</v>
      </c>
      <c r="Y17" s="75">
        <f t="shared" si="5"/>
        <v>98.324298967997507</v>
      </c>
      <c r="Z17" s="72">
        <f t="shared" si="1"/>
        <v>4430395</v>
      </c>
      <c r="AA17" s="101">
        <f t="shared" si="6"/>
        <v>97.52594553210298</v>
      </c>
      <c r="AB17" s="4"/>
      <c r="AC17" s="4"/>
      <c r="AD17" s="4"/>
      <c r="AE17" s="4"/>
      <c r="AF17" s="4"/>
      <c r="AG17" s="4"/>
      <c r="AH17" s="4"/>
      <c r="AI17" s="4"/>
      <c r="AJ17" s="4"/>
    </row>
    <row r="18" spans="1:36" ht="12" customHeight="1">
      <c r="B18" s="45" t="s">
        <v>28</v>
      </c>
      <c r="C18" s="44" t="s">
        <v>11</v>
      </c>
      <c r="D18" s="76">
        <f>SUM(月次!D32:D43)</f>
        <v>3572092</v>
      </c>
      <c r="E18" s="77">
        <f t="shared" si="2"/>
        <v>100.66373794961814</v>
      </c>
      <c r="F18" s="93"/>
      <c r="G18" s="77"/>
      <c r="H18" s="93"/>
      <c r="I18" s="77"/>
      <c r="J18" s="93">
        <f>SUM(月次!J32:J43)</f>
        <v>616079</v>
      </c>
      <c r="K18" s="77">
        <f t="shared" si="3"/>
        <v>84.285851095849182</v>
      </c>
      <c r="L18" s="93"/>
      <c r="M18" s="77"/>
      <c r="N18" s="93"/>
      <c r="O18" s="77"/>
      <c r="P18" s="93"/>
      <c r="Q18" s="77"/>
      <c r="R18" s="93">
        <f>SUM(月次!R32:R43)</f>
        <v>4188171</v>
      </c>
      <c r="S18" s="77">
        <f t="shared" si="4"/>
        <v>97.86637579013707</v>
      </c>
      <c r="T18" s="93">
        <f>SUM(月次!T32:T43)</f>
        <v>1116391</v>
      </c>
      <c r="U18" s="77">
        <f t="shared" si="4"/>
        <v>96.623766660896663</v>
      </c>
      <c r="V18" s="93">
        <f>SUM(月次!V32:V43)</f>
        <v>1280925</v>
      </c>
      <c r="W18" s="77">
        <f t="shared" si="5"/>
        <v>98.056289596085477</v>
      </c>
      <c r="X18" s="93">
        <f t="shared" si="0"/>
        <v>164534</v>
      </c>
      <c r="Y18" s="77">
        <f t="shared" si="5"/>
        <v>109.02356277664396</v>
      </c>
      <c r="Z18" s="93">
        <f t="shared" si="1"/>
        <v>4352705</v>
      </c>
      <c r="AA18" s="102">
        <f t="shared" si="6"/>
        <v>98.246431751570682</v>
      </c>
      <c r="AB18" s="4"/>
      <c r="AC18" s="4"/>
      <c r="AD18" s="4"/>
      <c r="AE18" s="4"/>
      <c r="AF18" s="4"/>
      <c r="AG18" s="4"/>
      <c r="AH18" s="4"/>
      <c r="AI18" s="4"/>
      <c r="AJ18" s="4"/>
    </row>
    <row r="19" spans="1:36" ht="12" customHeight="1">
      <c r="B19" s="48" t="s">
        <v>29</v>
      </c>
      <c r="C19" s="46" t="s">
        <v>45</v>
      </c>
      <c r="D19" s="73">
        <f>SUM(月次!D44:D55)</f>
        <v>3492212</v>
      </c>
      <c r="E19" s="74">
        <f t="shared" si="2"/>
        <v>97.763775401081503</v>
      </c>
      <c r="F19" s="85"/>
      <c r="G19" s="74"/>
      <c r="H19" s="85"/>
      <c r="I19" s="74"/>
      <c r="J19" s="85">
        <f>SUM(月次!J44:J55)</f>
        <v>534133</v>
      </c>
      <c r="K19" s="74">
        <f t="shared" si="3"/>
        <v>86.698783759874956</v>
      </c>
      <c r="L19" s="85"/>
      <c r="M19" s="74"/>
      <c r="N19" s="85"/>
      <c r="O19" s="74"/>
      <c r="P19" s="85"/>
      <c r="Q19" s="74"/>
      <c r="R19" s="85">
        <f>SUM(月次!R44:R55)</f>
        <v>4026345</v>
      </c>
      <c r="S19" s="74">
        <f t="shared" si="4"/>
        <v>96.136117651356642</v>
      </c>
      <c r="T19" s="85">
        <f>SUM(月次!T44:T55)</f>
        <v>1094100</v>
      </c>
      <c r="U19" s="74">
        <f t="shared" si="4"/>
        <v>98.003298127627332</v>
      </c>
      <c r="V19" s="85">
        <f>SUM(月次!V44:V55)</f>
        <v>1265461</v>
      </c>
      <c r="W19" s="74">
        <f t="shared" si="5"/>
        <v>98.792747428616039</v>
      </c>
      <c r="X19" s="85">
        <f t="shared" si="0"/>
        <v>171361</v>
      </c>
      <c r="Y19" s="74">
        <f t="shared" si="5"/>
        <v>104.14929437076835</v>
      </c>
      <c r="Z19" s="85">
        <f t="shared" si="1"/>
        <v>4197706</v>
      </c>
      <c r="AA19" s="100">
        <f t="shared" si="6"/>
        <v>96.439018954879785</v>
      </c>
      <c r="AB19" s="4"/>
      <c r="AC19" s="4"/>
      <c r="AD19" s="4"/>
      <c r="AE19" s="4"/>
      <c r="AF19" s="4"/>
      <c r="AG19" s="4"/>
      <c r="AH19" s="4"/>
      <c r="AI19" s="4"/>
      <c r="AJ19" s="4"/>
    </row>
    <row r="20" spans="1:36" ht="12" customHeight="1">
      <c r="B20" s="45" t="s">
        <v>46</v>
      </c>
      <c r="C20" s="46" t="s">
        <v>47</v>
      </c>
      <c r="D20" s="71">
        <f>SUM(月次!D56:D67)</f>
        <v>3598259</v>
      </c>
      <c r="E20" s="75">
        <f t="shared" si="2"/>
        <v>103.03667131319634</v>
      </c>
      <c r="F20" s="72"/>
      <c r="G20" s="75"/>
      <c r="H20" s="72"/>
      <c r="I20" s="75"/>
      <c r="J20" s="72">
        <f>SUM(月次!J56:J67)</f>
        <v>423066</v>
      </c>
      <c r="K20" s="75">
        <f t="shared" si="3"/>
        <v>79.206115330825838</v>
      </c>
      <c r="L20" s="72"/>
      <c r="M20" s="75"/>
      <c r="N20" s="72"/>
      <c r="O20" s="75"/>
      <c r="P20" s="72"/>
      <c r="Q20" s="75"/>
      <c r="R20" s="72">
        <f>SUM(月次!R56:R67)</f>
        <v>4021325</v>
      </c>
      <c r="S20" s="75">
        <f t="shared" si="4"/>
        <v>99.875321165970618</v>
      </c>
      <c r="T20" s="72">
        <f>SUM(月次!T56:T67)</f>
        <v>1107487</v>
      </c>
      <c r="U20" s="75">
        <f t="shared" si="4"/>
        <v>101.22356274563569</v>
      </c>
      <c r="V20" s="72">
        <f>SUM(月次!V56:V67)</f>
        <v>1302894</v>
      </c>
      <c r="W20" s="75">
        <f t="shared" si="5"/>
        <v>102.95805244096816</v>
      </c>
      <c r="X20" s="72">
        <f t="shared" si="0"/>
        <v>195407</v>
      </c>
      <c r="Y20" s="75">
        <f t="shared" si="5"/>
        <v>114.03236442364366</v>
      </c>
      <c r="Z20" s="72">
        <f t="shared" si="1"/>
        <v>4216732</v>
      </c>
      <c r="AA20" s="101">
        <f t="shared" si="6"/>
        <v>100.45324755950035</v>
      </c>
      <c r="AB20" s="4"/>
      <c r="AC20" s="4"/>
      <c r="AD20" s="4"/>
      <c r="AE20" s="4"/>
      <c r="AF20" s="4"/>
      <c r="AG20" s="4"/>
      <c r="AH20" s="4"/>
      <c r="AI20" s="4"/>
      <c r="AJ20" s="4"/>
    </row>
    <row r="21" spans="1:36" ht="12" customHeight="1">
      <c r="B21" s="45" t="s">
        <v>30</v>
      </c>
      <c r="C21" s="46" t="s">
        <v>48</v>
      </c>
      <c r="D21" s="71">
        <f>SUM(月次!D68:D79)</f>
        <v>3620272</v>
      </c>
      <c r="E21" s="75">
        <f t="shared" si="2"/>
        <v>100.61176808006316</v>
      </c>
      <c r="F21" s="72">
        <f>SUM(月次!F68:F79)</f>
        <v>237419</v>
      </c>
      <c r="G21" s="113" t="s">
        <v>16</v>
      </c>
      <c r="H21" s="107"/>
      <c r="I21" s="75"/>
      <c r="J21" s="72">
        <f>SUM(月次!J68:J79)</f>
        <v>413461</v>
      </c>
      <c r="K21" s="75">
        <f t="shared" si="3"/>
        <v>97.729668656899875</v>
      </c>
      <c r="L21" s="72">
        <f>SUM(月次!L68:L79)</f>
        <v>14708</v>
      </c>
      <c r="M21" s="72" t="s">
        <v>16</v>
      </c>
      <c r="N21" s="72">
        <f>J21-P21</f>
        <v>285554</v>
      </c>
      <c r="O21" s="72" t="s">
        <v>16</v>
      </c>
      <c r="P21" s="72">
        <f>SUM(月次!P68:P79)</f>
        <v>127907</v>
      </c>
      <c r="Q21" s="72" t="s">
        <v>16</v>
      </c>
      <c r="R21" s="72">
        <f>SUM(月次!R68:R79)</f>
        <v>4033733</v>
      </c>
      <c r="S21" s="75">
        <f t="shared" si="4"/>
        <v>100.30855501607057</v>
      </c>
      <c r="T21" s="72">
        <f>SUM(月次!T68:T79)</f>
        <v>1078093</v>
      </c>
      <c r="U21" s="75">
        <f t="shared" si="4"/>
        <v>97.345883066798976</v>
      </c>
      <c r="V21" s="72">
        <f>SUM(月次!V68:V79)</f>
        <v>1287480</v>
      </c>
      <c r="W21" s="75">
        <f t="shared" si="5"/>
        <v>98.816941362843025</v>
      </c>
      <c r="X21" s="72">
        <f t="shared" si="0"/>
        <v>209387</v>
      </c>
      <c r="Y21" s="75">
        <f t="shared" si="5"/>
        <v>107.15429846423106</v>
      </c>
      <c r="Z21" s="72">
        <f t="shared" si="1"/>
        <v>4243120</v>
      </c>
      <c r="AA21" s="101">
        <f t="shared" si="6"/>
        <v>100.62579267546528</v>
      </c>
      <c r="AB21" s="4"/>
      <c r="AC21" s="4"/>
      <c r="AD21" s="4"/>
      <c r="AE21" s="4"/>
      <c r="AF21" s="4"/>
      <c r="AG21" s="4"/>
      <c r="AH21" s="4"/>
      <c r="AI21" s="4"/>
      <c r="AJ21" s="4"/>
    </row>
    <row r="22" spans="1:36" ht="12" customHeight="1">
      <c r="B22" s="45" t="s">
        <v>31</v>
      </c>
      <c r="C22" s="46" t="s">
        <v>49</v>
      </c>
      <c r="D22" s="71">
        <f>SUM(月次!D80:D91)</f>
        <v>3493757</v>
      </c>
      <c r="E22" s="75">
        <f t="shared" si="2"/>
        <v>96.505373076940074</v>
      </c>
      <c r="F22" s="110">
        <f>SUM(月次!F80:F91)</f>
        <v>244869</v>
      </c>
      <c r="G22" s="114">
        <f t="shared" si="2"/>
        <v>103.13791229851023</v>
      </c>
      <c r="H22" s="107"/>
      <c r="I22" s="75"/>
      <c r="J22" s="72">
        <f>SUM(月次!J80:J91)</f>
        <v>433822</v>
      </c>
      <c r="K22" s="75">
        <f t="shared" si="3"/>
        <v>104.92452734357049</v>
      </c>
      <c r="L22" s="72">
        <f>SUM(月次!L80:L91)</f>
        <v>14590</v>
      </c>
      <c r="M22" s="75">
        <f>L22/L21*100</f>
        <v>99.197715528963826</v>
      </c>
      <c r="N22" s="72">
        <f>J22-P22</f>
        <v>280312</v>
      </c>
      <c r="O22" s="75">
        <f t="shared" ref="M22:Q30" si="7">N22/N21*100</f>
        <v>98.164270155557261</v>
      </c>
      <c r="P22" s="72">
        <f>SUM(月次!P80:P91)</f>
        <v>153510</v>
      </c>
      <c r="Q22" s="75">
        <f t="shared" si="7"/>
        <v>120.01688726965686</v>
      </c>
      <c r="R22" s="72">
        <f>SUM(月次!R80:R91)</f>
        <v>3927579</v>
      </c>
      <c r="S22" s="75">
        <f t="shared" si="4"/>
        <v>97.368343417871245</v>
      </c>
      <c r="T22" s="72">
        <f>SUM(月次!T80:T91)</f>
        <v>1051201</v>
      </c>
      <c r="U22" s="75">
        <f t="shared" si="4"/>
        <v>97.505595528400619</v>
      </c>
      <c r="V22" s="72">
        <f>SUM(月次!V80:V91)</f>
        <v>1308824</v>
      </c>
      <c r="W22" s="75">
        <f t="shared" si="5"/>
        <v>101.6578121601889</v>
      </c>
      <c r="X22" s="72">
        <f t="shared" si="0"/>
        <v>257623</v>
      </c>
      <c r="Y22" s="75">
        <f t="shared" si="5"/>
        <v>123.03676923591244</v>
      </c>
      <c r="Z22" s="72">
        <f t="shared" si="1"/>
        <v>4185202</v>
      </c>
      <c r="AA22" s="101">
        <f t="shared" si="6"/>
        <v>98.63501385772733</v>
      </c>
      <c r="AB22" s="4"/>
      <c r="AC22" s="4"/>
      <c r="AD22" s="4"/>
      <c r="AE22" s="4"/>
      <c r="AF22" s="4"/>
      <c r="AG22" s="4"/>
      <c r="AH22" s="4"/>
      <c r="AI22" s="4"/>
      <c r="AJ22" s="4"/>
    </row>
    <row r="23" spans="1:36" ht="12" customHeight="1">
      <c r="B23" s="43" t="s">
        <v>50</v>
      </c>
      <c r="C23" s="46" t="s">
        <v>51</v>
      </c>
      <c r="D23" s="76">
        <f>SUM(月次!D92:D103)</f>
        <v>3356933</v>
      </c>
      <c r="E23" s="77">
        <f t="shared" si="2"/>
        <v>96.083757399269615</v>
      </c>
      <c r="F23" s="111">
        <f>SUM(月次!F92:F103)</f>
        <v>244229</v>
      </c>
      <c r="G23" s="115">
        <f t="shared" si="2"/>
        <v>99.738635760345332</v>
      </c>
      <c r="H23" s="108"/>
      <c r="I23" s="77"/>
      <c r="J23" s="93">
        <f>SUM(月次!J92:J103)</f>
        <v>410538</v>
      </c>
      <c r="K23" s="77">
        <f t="shared" si="3"/>
        <v>94.632821756388566</v>
      </c>
      <c r="L23" s="93">
        <f>SUM(月次!L92:L103)</f>
        <v>16829</v>
      </c>
      <c r="M23" s="77">
        <f t="shared" si="7"/>
        <v>115.34612748457849</v>
      </c>
      <c r="N23" s="72">
        <f t="shared" ref="N23:N32" si="8">J23-P23</f>
        <v>265564</v>
      </c>
      <c r="O23" s="77">
        <f t="shared" ref="O23:O30" si="9">N23/N22*100</f>
        <v>94.738719712320545</v>
      </c>
      <c r="P23" s="93">
        <f>SUM(月次!P92:P103)</f>
        <v>144974</v>
      </c>
      <c r="Q23" s="77">
        <f t="shared" ref="Q23:Q30" si="10">P23/P22*100</f>
        <v>94.439450198684128</v>
      </c>
      <c r="R23" s="93">
        <f>SUM(月次!R92:R103)</f>
        <v>3767471</v>
      </c>
      <c r="S23" s="77">
        <f t="shared" si="4"/>
        <v>95.923493836788523</v>
      </c>
      <c r="T23" s="93">
        <f>SUM(月次!T92:T103)</f>
        <v>1017199</v>
      </c>
      <c r="U23" s="77">
        <f t="shared" si="4"/>
        <v>96.765414035945554</v>
      </c>
      <c r="V23" s="93">
        <f>SUM(月次!V92:V103)</f>
        <v>1287846</v>
      </c>
      <c r="W23" s="77">
        <f t="shared" si="5"/>
        <v>98.397187093146215</v>
      </c>
      <c r="X23" s="93">
        <f t="shared" si="0"/>
        <v>270647</v>
      </c>
      <c r="Y23" s="77">
        <f t="shared" si="5"/>
        <v>105.05544924172143</v>
      </c>
      <c r="Z23" s="93">
        <f t="shared" si="1"/>
        <v>4038118</v>
      </c>
      <c r="AA23" s="102">
        <f t="shared" si="6"/>
        <v>96.485617659553824</v>
      </c>
      <c r="AB23" s="4"/>
      <c r="AC23" s="4"/>
      <c r="AD23" s="4"/>
      <c r="AE23" s="4"/>
      <c r="AF23" s="4"/>
      <c r="AG23" s="4"/>
      <c r="AH23" s="4"/>
      <c r="AI23" s="4"/>
      <c r="AJ23" s="4"/>
    </row>
    <row r="24" spans="1:36" ht="12" customHeight="1">
      <c r="B24" s="45" t="s">
        <v>32</v>
      </c>
      <c r="C24" s="49" t="s">
        <v>52</v>
      </c>
      <c r="D24" s="73">
        <f>SUM(月次!D104:D115)</f>
        <v>3248026</v>
      </c>
      <c r="E24" s="74">
        <f t="shared" si="2"/>
        <v>96.755758902545864</v>
      </c>
      <c r="F24" s="112">
        <f>SUM(月次!F104:F115)</f>
        <v>249453</v>
      </c>
      <c r="G24" s="116">
        <f t="shared" si="2"/>
        <v>102.13897612486642</v>
      </c>
      <c r="H24" s="109"/>
      <c r="I24" s="74"/>
      <c r="J24" s="85">
        <f>SUM(月次!J104:J115)</f>
        <v>368642</v>
      </c>
      <c r="K24" s="74">
        <f t="shared" si="3"/>
        <v>89.79485455670364</v>
      </c>
      <c r="L24" s="85">
        <f>SUM(月次!L104:L115)</f>
        <v>21929</v>
      </c>
      <c r="M24" s="74">
        <f t="shared" si="7"/>
        <v>130.3048309465803</v>
      </c>
      <c r="N24" s="85">
        <f t="shared" si="8"/>
        <v>249133</v>
      </c>
      <c r="O24" s="74">
        <f t="shared" si="9"/>
        <v>93.812790890331527</v>
      </c>
      <c r="P24" s="85">
        <f>SUM(月次!P104:P115)</f>
        <v>119509</v>
      </c>
      <c r="Q24" s="74">
        <f t="shared" si="10"/>
        <v>82.434781409080244</v>
      </c>
      <c r="R24" s="85">
        <f>SUM(月次!R104:R115)</f>
        <v>3616668</v>
      </c>
      <c r="S24" s="74">
        <f t="shared" si="4"/>
        <v>95.997235280643167</v>
      </c>
      <c r="T24" s="85">
        <f>SUM(月次!T104:T115)</f>
        <v>1029937</v>
      </c>
      <c r="U24" s="74">
        <f t="shared" si="4"/>
        <v>101.2522623400141</v>
      </c>
      <c r="V24" s="85">
        <f>SUM(月次!V104:V115)</f>
        <v>1305602</v>
      </c>
      <c r="W24" s="74">
        <f t="shared" si="5"/>
        <v>101.37873627747418</v>
      </c>
      <c r="X24" s="85">
        <f t="shared" si="0"/>
        <v>275665</v>
      </c>
      <c r="Y24" s="74">
        <f t="shared" si="5"/>
        <v>101.85407560401556</v>
      </c>
      <c r="Z24" s="85">
        <f t="shared" si="1"/>
        <v>3892333</v>
      </c>
      <c r="AA24" s="100">
        <f t="shared" si="6"/>
        <v>96.38977860478569</v>
      </c>
      <c r="AB24" s="4"/>
      <c r="AC24" s="4"/>
      <c r="AD24" s="4"/>
      <c r="AE24" s="4"/>
      <c r="AF24" s="4"/>
      <c r="AG24" s="4"/>
      <c r="AH24" s="4"/>
      <c r="AI24" s="4"/>
      <c r="AJ24" s="4"/>
    </row>
    <row r="25" spans="1:36" ht="12" customHeight="1">
      <c r="B25" s="45" t="s">
        <v>33</v>
      </c>
      <c r="C25" s="46" t="s">
        <v>53</v>
      </c>
      <c r="D25" s="71">
        <f>SUM(月次!D116:D127)</f>
        <v>3160567</v>
      </c>
      <c r="E25" s="75">
        <f t="shared" si="2"/>
        <v>97.307318352747174</v>
      </c>
      <c r="F25" s="110">
        <f>SUM(月次!F116:F127)</f>
        <v>264392</v>
      </c>
      <c r="G25" s="114">
        <f t="shared" si="2"/>
        <v>105.98870328278274</v>
      </c>
      <c r="H25" s="107">
        <f>SUM(月次!H116:H127)</f>
        <v>360559</v>
      </c>
      <c r="I25" s="72" t="s">
        <v>16</v>
      </c>
      <c r="J25" s="72">
        <f>SUM(月次!J116:J127)</f>
        <v>355090</v>
      </c>
      <c r="K25" s="75">
        <f t="shared" si="3"/>
        <v>96.323804666858365</v>
      </c>
      <c r="L25" s="72">
        <f>SUM(月次!L116:L127)</f>
        <v>24810</v>
      </c>
      <c r="M25" s="75">
        <f t="shared" si="7"/>
        <v>113.13785398330978</v>
      </c>
      <c r="N25" s="72">
        <f t="shared" si="8"/>
        <v>227330</v>
      </c>
      <c r="O25" s="75">
        <f t="shared" si="9"/>
        <v>91.248449623293581</v>
      </c>
      <c r="P25" s="72">
        <f>SUM(月次!P116:P127)</f>
        <v>127760</v>
      </c>
      <c r="Q25" s="75">
        <f t="shared" si="10"/>
        <v>106.90408253771682</v>
      </c>
      <c r="R25" s="72">
        <f>SUM(月次!R116:R127)</f>
        <v>3515657</v>
      </c>
      <c r="S25" s="75">
        <f t="shared" si="4"/>
        <v>97.20707015407551</v>
      </c>
      <c r="T25" s="72">
        <f>SUM(月次!T116:T127)</f>
        <v>1218556</v>
      </c>
      <c r="U25" s="75">
        <f t="shared" si="4"/>
        <v>118.31364442679504</v>
      </c>
      <c r="V25" s="72">
        <f>SUM(月次!V116:V127)</f>
        <v>1531959</v>
      </c>
      <c r="W25" s="75">
        <f t="shared" si="5"/>
        <v>117.33736621114244</v>
      </c>
      <c r="X25" s="72">
        <f t="shared" si="0"/>
        <v>313403</v>
      </c>
      <c r="Y25" s="75">
        <f t="shared" si="5"/>
        <v>113.68980465419985</v>
      </c>
      <c r="Z25" s="72">
        <f t="shared" si="1"/>
        <v>3829060</v>
      </c>
      <c r="AA25" s="101">
        <f t="shared" si="6"/>
        <v>98.374419660393912</v>
      </c>
      <c r="AB25" s="4"/>
      <c r="AC25" s="4"/>
      <c r="AD25" s="4"/>
      <c r="AE25" s="4"/>
      <c r="AF25" s="4"/>
      <c r="AG25" s="4"/>
      <c r="AH25" s="4"/>
      <c r="AI25" s="4"/>
      <c r="AJ25" s="4"/>
    </row>
    <row r="26" spans="1:36" ht="12" customHeight="1">
      <c r="B26" s="45" t="s">
        <v>2</v>
      </c>
      <c r="C26" s="46" t="s">
        <v>54</v>
      </c>
      <c r="D26" s="71">
        <f>SUM(月次!D128:D139)</f>
        <v>3065705</v>
      </c>
      <c r="E26" s="75">
        <f t="shared" ref="E26:G30" si="11">D26/D25*100</f>
        <v>96.998576521238121</v>
      </c>
      <c r="F26" s="110">
        <f>SUM(月次!F128:F139)</f>
        <v>267167</v>
      </c>
      <c r="G26" s="114">
        <f t="shared" si="11"/>
        <v>101.04957789948259</v>
      </c>
      <c r="H26" s="107">
        <f>SUM(月次!H128:H139)</f>
        <v>356884</v>
      </c>
      <c r="I26" s="75">
        <f t="shared" ref="I26:I30" si="12">H26/H25*100</f>
        <v>98.980749336447019</v>
      </c>
      <c r="J26" s="72">
        <f>SUM(月次!J128:J139)</f>
        <v>340541</v>
      </c>
      <c r="K26" s="75">
        <f t="shared" si="3"/>
        <v>95.90272888563463</v>
      </c>
      <c r="L26" s="72">
        <f>SUM(月次!L128:L139)</f>
        <v>15577</v>
      </c>
      <c r="M26" s="75">
        <f t="shared" si="7"/>
        <v>62.785167271261585</v>
      </c>
      <c r="N26" s="72">
        <f t="shared" si="8"/>
        <v>183616</v>
      </c>
      <c r="O26" s="75">
        <f t="shared" si="9"/>
        <v>80.770685787181634</v>
      </c>
      <c r="P26" s="72">
        <f>SUM(月次!P128:P139)</f>
        <v>156925</v>
      </c>
      <c r="Q26" s="75">
        <f t="shared" si="10"/>
        <v>122.82795867251095</v>
      </c>
      <c r="R26" s="72">
        <f>SUM(月次!R128:R139)</f>
        <v>3406246</v>
      </c>
      <c r="S26" s="75">
        <f t="shared" ref="S26:U30" si="13">R26/R25*100</f>
        <v>96.887893215976419</v>
      </c>
      <c r="T26" s="72">
        <f>SUM(月次!T128:T139)</f>
        <v>1185786</v>
      </c>
      <c r="U26" s="75">
        <f t="shared" si="13"/>
        <v>97.31075141396866</v>
      </c>
      <c r="V26" s="72">
        <f>SUM(月次!V128:V139)</f>
        <v>1501383</v>
      </c>
      <c r="W26" s="75">
        <f t="shared" ref="W26:Y30" si="14">V26/V25*100</f>
        <v>98.004124131259388</v>
      </c>
      <c r="X26" s="72">
        <f t="shared" si="0"/>
        <v>315597</v>
      </c>
      <c r="Y26" s="75">
        <f t="shared" si="14"/>
        <v>100.70005711496061</v>
      </c>
      <c r="Z26" s="72">
        <f t="shared" si="1"/>
        <v>3721843</v>
      </c>
      <c r="AA26" s="101">
        <f t="shared" si="6"/>
        <v>97.19991329464672</v>
      </c>
      <c r="AB26" s="4"/>
      <c r="AC26" s="4"/>
      <c r="AD26" s="4"/>
      <c r="AE26" s="4"/>
      <c r="AF26" s="4"/>
      <c r="AG26" s="4"/>
      <c r="AH26" s="4"/>
      <c r="AI26" s="4"/>
      <c r="AJ26" s="4"/>
    </row>
    <row r="27" spans="1:36" s="63" customFormat="1" ht="12" customHeight="1">
      <c r="A27" s="62"/>
      <c r="B27" s="45" t="s">
        <v>34</v>
      </c>
      <c r="C27" s="46" t="s">
        <v>55</v>
      </c>
      <c r="D27" s="71">
        <f>SUM(月次!D140:D151)</f>
        <v>2804231</v>
      </c>
      <c r="E27" s="81">
        <f t="shared" si="11"/>
        <v>91.470999329681106</v>
      </c>
      <c r="F27" s="110">
        <f>SUM(月次!F140:F151)</f>
        <v>255865</v>
      </c>
      <c r="G27" s="117">
        <f t="shared" si="11"/>
        <v>95.769687124532595</v>
      </c>
      <c r="H27" s="107">
        <f>SUM(月次!H140:H151)</f>
        <v>359830</v>
      </c>
      <c r="I27" s="81">
        <f t="shared" si="12"/>
        <v>100.82547830667667</v>
      </c>
      <c r="J27" s="72">
        <f>SUM(月次!J140:J151)</f>
        <v>512575</v>
      </c>
      <c r="K27" s="81">
        <f t="shared" si="3"/>
        <v>150.51785247591332</v>
      </c>
      <c r="L27" s="72">
        <f>SUM(月次!L140:L151)</f>
        <v>13889</v>
      </c>
      <c r="M27" s="81">
        <f t="shared" si="7"/>
        <v>89.163510303652828</v>
      </c>
      <c r="N27" s="86">
        <f t="shared" si="8"/>
        <v>201513</v>
      </c>
      <c r="O27" s="81">
        <f t="shared" si="9"/>
        <v>109.74697194144301</v>
      </c>
      <c r="P27" s="72">
        <f>SUM(月次!P140:P151)</f>
        <v>311062</v>
      </c>
      <c r="Q27" s="81">
        <f t="shared" si="10"/>
        <v>198.22335510594235</v>
      </c>
      <c r="R27" s="72">
        <f>SUM(月次!R140:R151)</f>
        <v>3316806</v>
      </c>
      <c r="S27" s="81">
        <f t="shared" si="13"/>
        <v>97.374235448643461</v>
      </c>
      <c r="T27" s="72">
        <f>SUM(月次!T140:T151)</f>
        <v>1258331</v>
      </c>
      <c r="U27" s="81">
        <f t="shared" si="13"/>
        <v>106.1178829906914</v>
      </c>
      <c r="V27" s="72">
        <f>SUM(月次!V140:V151)</f>
        <v>1535023</v>
      </c>
      <c r="W27" s="81">
        <f t="shared" si="14"/>
        <v>102.24060083269893</v>
      </c>
      <c r="X27" s="86">
        <f t="shared" si="0"/>
        <v>276692</v>
      </c>
      <c r="Y27" s="81">
        <f t="shared" si="14"/>
        <v>87.672569764604859</v>
      </c>
      <c r="Z27" s="86">
        <f t="shared" si="1"/>
        <v>3593498</v>
      </c>
      <c r="AA27" s="103">
        <f t="shared" si="6"/>
        <v>96.55157404543931</v>
      </c>
    </row>
    <row r="28" spans="1:36" s="63" customFormat="1" ht="12" customHeight="1">
      <c r="A28" s="62"/>
      <c r="B28" s="43" t="s">
        <v>35</v>
      </c>
      <c r="C28" s="44" t="s">
        <v>56</v>
      </c>
      <c r="D28" s="76">
        <f>SUM(月次!D152:D163)</f>
        <v>2733939</v>
      </c>
      <c r="E28" s="82">
        <f t="shared" si="11"/>
        <v>97.493359141953718</v>
      </c>
      <c r="F28" s="111">
        <f>SUM(月次!F152:F163)</f>
        <v>224321</v>
      </c>
      <c r="G28" s="118">
        <f t="shared" si="11"/>
        <v>87.671623707814675</v>
      </c>
      <c r="H28" s="108">
        <f>SUM(月次!H152:H163)</f>
        <v>357570</v>
      </c>
      <c r="I28" s="82">
        <f t="shared" si="12"/>
        <v>99.371925631548237</v>
      </c>
      <c r="J28" s="93">
        <f>SUM(月次!J152:J163)</f>
        <v>524111</v>
      </c>
      <c r="K28" s="82">
        <f t="shared" si="3"/>
        <v>102.25059747354047</v>
      </c>
      <c r="L28" s="93">
        <f>SUM(月次!L152:L163)</f>
        <v>28560</v>
      </c>
      <c r="M28" s="82">
        <f t="shared" si="7"/>
        <v>205.63035495716036</v>
      </c>
      <c r="N28" s="96">
        <f t="shared" si="8"/>
        <v>234758</v>
      </c>
      <c r="O28" s="82">
        <f t="shared" si="9"/>
        <v>116.49769493779559</v>
      </c>
      <c r="P28" s="93">
        <f>SUM(月次!P152:P163)</f>
        <v>289353</v>
      </c>
      <c r="Q28" s="82">
        <f t="shared" si="10"/>
        <v>93.021005458718847</v>
      </c>
      <c r="R28" s="93">
        <f>SUM(月次!R152:R163)</f>
        <v>3258050</v>
      </c>
      <c r="S28" s="82">
        <f t="shared" si="13"/>
        <v>98.228536730818746</v>
      </c>
      <c r="T28" s="93">
        <f>SUM(月次!T152:T163)</f>
        <v>1237180</v>
      </c>
      <c r="U28" s="82">
        <f t="shared" si="13"/>
        <v>98.319122710956023</v>
      </c>
      <c r="V28" s="93">
        <f>SUM(月次!V152:V163)</f>
        <v>1510188</v>
      </c>
      <c r="W28" s="82">
        <f t="shared" si="14"/>
        <v>98.38210893256975</v>
      </c>
      <c r="X28" s="96">
        <f t="shared" si="0"/>
        <v>273008</v>
      </c>
      <c r="Y28" s="82">
        <f t="shared" si="14"/>
        <v>98.668555650325999</v>
      </c>
      <c r="Z28" s="96">
        <f t="shared" si="1"/>
        <v>3531058</v>
      </c>
      <c r="AA28" s="104">
        <f t="shared" si="6"/>
        <v>98.262417288113141</v>
      </c>
    </row>
    <row r="29" spans="1:36" s="63" customFormat="1" ht="11.25" customHeight="1">
      <c r="A29" s="62"/>
      <c r="B29" s="45" t="s">
        <v>36</v>
      </c>
      <c r="C29" s="49" t="s">
        <v>57</v>
      </c>
      <c r="D29" s="73">
        <f>SUM(月次!D164:D175)</f>
        <v>2692873</v>
      </c>
      <c r="E29" s="83">
        <f t="shared" si="11"/>
        <v>98.497918205197692</v>
      </c>
      <c r="F29" s="112">
        <f>SUM(月次!F164:F175)</f>
        <v>228510</v>
      </c>
      <c r="G29" s="119">
        <f t="shared" si="11"/>
        <v>101.86741321588259</v>
      </c>
      <c r="H29" s="109">
        <f>SUM(月次!H164:H175)</f>
        <v>355337</v>
      </c>
      <c r="I29" s="83">
        <f t="shared" si="12"/>
        <v>99.375506893755073</v>
      </c>
      <c r="J29" s="85">
        <f>SUM(月次!J164:J175)</f>
        <v>442685</v>
      </c>
      <c r="K29" s="83">
        <f t="shared" si="3"/>
        <v>84.463978050451146</v>
      </c>
      <c r="L29" s="85">
        <f>SUM(月次!L164:L175)</f>
        <v>31930</v>
      </c>
      <c r="M29" s="83">
        <f t="shared" si="7"/>
        <v>111.79971988795518</v>
      </c>
      <c r="N29" s="86">
        <f t="shared" si="8"/>
        <v>184190</v>
      </c>
      <c r="O29" s="83">
        <f t="shared" si="9"/>
        <v>78.45952001635726</v>
      </c>
      <c r="P29" s="85">
        <f>SUM(月次!P164:P175)</f>
        <v>258495</v>
      </c>
      <c r="Q29" s="83">
        <f t="shared" si="10"/>
        <v>89.335517516666499</v>
      </c>
      <c r="R29" s="85">
        <f>SUM(月次!R164:R175)</f>
        <v>3135558</v>
      </c>
      <c r="S29" s="83">
        <f t="shared" si="13"/>
        <v>96.240327803440707</v>
      </c>
      <c r="T29" s="85">
        <f>SUM(月次!T164:T175)</f>
        <v>1222870</v>
      </c>
      <c r="U29" s="83">
        <f t="shared" si="13"/>
        <v>98.843337267010455</v>
      </c>
      <c r="V29" s="85">
        <f>SUM(月次!V164:V175)</f>
        <v>1566162</v>
      </c>
      <c r="W29" s="83">
        <f t="shared" si="14"/>
        <v>103.70642595491421</v>
      </c>
      <c r="X29" s="87">
        <f t="shared" si="0"/>
        <v>343292</v>
      </c>
      <c r="Y29" s="83">
        <f t="shared" si="14"/>
        <v>125.74430053331771</v>
      </c>
      <c r="Z29" s="87">
        <f t="shared" si="1"/>
        <v>3478850</v>
      </c>
      <c r="AA29" s="105">
        <f t="shared" si="6"/>
        <v>98.521462972287623</v>
      </c>
    </row>
    <row r="30" spans="1:36" s="63" customFormat="1" ht="12" customHeight="1">
      <c r="A30" s="62"/>
      <c r="B30" s="45" t="s">
        <v>37</v>
      </c>
      <c r="C30" s="46" t="s">
        <v>58</v>
      </c>
      <c r="D30" s="71">
        <f>SUM(月次!D176:D187)</f>
        <v>2657519</v>
      </c>
      <c r="E30" s="81">
        <f t="shared" si="11"/>
        <v>98.68712709437095</v>
      </c>
      <c r="F30" s="110">
        <f>SUM(月次!F176:F187)</f>
        <v>219999</v>
      </c>
      <c r="G30" s="117">
        <f t="shared" si="11"/>
        <v>96.275436523565702</v>
      </c>
      <c r="H30" s="107">
        <f>SUM(月次!H176:H187)</f>
        <v>355001</v>
      </c>
      <c r="I30" s="81">
        <f t="shared" si="12"/>
        <v>99.905441876303342</v>
      </c>
      <c r="J30" s="72">
        <f>SUM(月次!J176:J187)</f>
        <v>375240</v>
      </c>
      <c r="K30" s="81">
        <f t="shared" si="3"/>
        <v>84.764561708664175</v>
      </c>
      <c r="L30" s="72">
        <f>SUM(月次!L176:L187)</f>
        <v>33667</v>
      </c>
      <c r="M30" s="81">
        <f t="shared" si="7"/>
        <v>105.44002505480738</v>
      </c>
      <c r="N30" s="86">
        <f t="shared" si="8"/>
        <v>138122</v>
      </c>
      <c r="O30" s="81">
        <f t="shared" si="9"/>
        <v>74.988870188392426</v>
      </c>
      <c r="P30" s="72">
        <f>SUM(月次!P176:P187)</f>
        <v>237118</v>
      </c>
      <c r="Q30" s="81">
        <f t="shared" si="10"/>
        <v>91.730207547534775</v>
      </c>
      <c r="R30" s="72">
        <f>SUM(月次!R176:R187)</f>
        <v>3032759</v>
      </c>
      <c r="S30" s="81">
        <f t="shared" si="13"/>
        <v>96.721508579972053</v>
      </c>
      <c r="T30" s="72">
        <f>SUM(月次!T176:T187)</f>
        <v>1240223</v>
      </c>
      <c r="U30" s="81">
        <f t="shared" si="13"/>
        <v>101.41903881851711</v>
      </c>
      <c r="V30" s="72">
        <f>SUM(月次!V176:V187)</f>
        <v>1580896</v>
      </c>
      <c r="W30" s="81">
        <f t="shared" si="14"/>
        <v>100.94077113350981</v>
      </c>
      <c r="X30" s="86">
        <f t="shared" si="0"/>
        <v>340673</v>
      </c>
      <c r="Y30" s="81">
        <f t="shared" si="14"/>
        <v>99.237092620859215</v>
      </c>
      <c r="Z30" s="86">
        <f t="shared" si="1"/>
        <v>3373432</v>
      </c>
      <c r="AA30" s="103">
        <f t="shared" si="6"/>
        <v>96.969745749313702</v>
      </c>
    </row>
    <row r="31" spans="1:36" s="65" customFormat="1" ht="12" customHeight="1">
      <c r="A31" s="64"/>
      <c r="B31" s="45" t="s">
        <v>160</v>
      </c>
      <c r="C31" s="46" t="s">
        <v>161</v>
      </c>
      <c r="D31" s="71">
        <f>SUM(月次!D188:D199)</f>
        <v>2643846</v>
      </c>
      <c r="E31" s="81">
        <f t="shared" ref="E31" si="15">D31/D30*100</f>
        <v>99.485497563705096</v>
      </c>
      <c r="F31" s="110">
        <f>SUM(月次!F188:F199)</f>
        <v>223392</v>
      </c>
      <c r="G31" s="117">
        <f t="shared" ref="G31" si="16">F31/F30*100</f>
        <v>101.54227973763517</v>
      </c>
      <c r="H31" s="107">
        <f>SUM(月次!H188:H199)</f>
        <v>351960</v>
      </c>
      <c r="I31" s="81">
        <f t="shared" ref="I31" si="17">H31/H30*100</f>
        <v>99.143382694696641</v>
      </c>
      <c r="J31" s="72">
        <f>SUM(月次!J188:J199)</f>
        <v>351917</v>
      </c>
      <c r="K31" s="81">
        <f t="shared" ref="K31" si="18">J31/J30*100</f>
        <v>93.784511246135807</v>
      </c>
      <c r="L31" s="72">
        <f>SUM(月次!L188:L199)</f>
        <v>34803</v>
      </c>
      <c r="M31" s="81">
        <f t="shared" ref="M31" si="19">L31/L30*100</f>
        <v>103.37422401758398</v>
      </c>
      <c r="N31" s="86">
        <f t="shared" si="8"/>
        <v>124252</v>
      </c>
      <c r="O31" s="81">
        <f t="shared" ref="O31" si="20">N31/N30*100</f>
        <v>89.958152937258362</v>
      </c>
      <c r="P31" s="72">
        <f>SUM(月次!P188:P199)</f>
        <v>227665</v>
      </c>
      <c r="Q31" s="81">
        <f t="shared" ref="Q31" si="21">P31/P30*100</f>
        <v>96.013377305813989</v>
      </c>
      <c r="R31" s="72">
        <f>SUM(月次!R188:R199)</f>
        <v>2995763</v>
      </c>
      <c r="S31" s="81">
        <f t="shared" ref="S31" si="22">R31/R30*100</f>
        <v>98.780120675596052</v>
      </c>
      <c r="T31" s="72">
        <f>SUM(月次!T188:T199)</f>
        <v>1250526</v>
      </c>
      <c r="U31" s="81">
        <f t="shared" ref="U31" si="23">T31/T30*100</f>
        <v>100.83073769797851</v>
      </c>
      <c r="V31" s="72">
        <f>SUM(月次!V188:V199)</f>
        <v>1578446</v>
      </c>
      <c r="W31" s="81">
        <f t="shared" ref="W31" si="24">V31/V30*100</f>
        <v>99.845024593648162</v>
      </c>
      <c r="X31" s="86">
        <f t="shared" ref="X31" si="25">V31-T31</f>
        <v>327920</v>
      </c>
      <c r="Y31" s="81">
        <f t="shared" ref="Y31" si="26">X31/X30*100</f>
        <v>96.256527520525552</v>
      </c>
      <c r="Z31" s="86">
        <f t="shared" ref="Z31" si="27">R31+X31</f>
        <v>3323683</v>
      </c>
      <c r="AA31" s="103">
        <f t="shared" ref="AA31" si="28">Z31/Z30*100</f>
        <v>98.525270407110625</v>
      </c>
      <c r="AB31" s="63"/>
      <c r="AC31" s="63"/>
    </row>
    <row r="32" spans="1:36" s="65" customFormat="1" ht="12" customHeight="1">
      <c r="A32" s="64"/>
      <c r="B32" s="45" t="s">
        <v>166</v>
      </c>
      <c r="C32" s="46" t="s">
        <v>167</v>
      </c>
      <c r="D32" s="71">
        <f>SUM(月次!D200:D211)</f>
        <v>2599684</v>
      </c>
      <c r="E32" s="81">
        <f t="shared" ref="E32" si="29">D32/D31*100</f>
        <v>98.329630394508598</v>
      </c>
      <c r="F32" s="72">
        <f>SUM(月次!F200:F211)</f>
        <v>220105</v>
      </c>
      <c r="G32" s="81">
        <f t="shared" ref="G32" si="30">F32/F31*100</f>
        <v>98.52859547342787</v>
      </c>
      <c r="H32" s="72">
        <f>SUM(月次!H200:H211)</f>
        <v>351231</v>
      </c>
      <c r="I32" s="81">
        <f t="shared" ref="I32" si="31">H32/H31*100</f>
        <v>99.792874190248895</v>
      </c>
      <c r="J32" s="72">
        <f>SUM(月次!J200:J211)</f>
        <v>334055</v>
      </c>
      <c r="K32" s="81">
        <f t="shared" ref="K32" si="32">J32/J31*100</f>
        <v>94.924371371658651</v>
      </c>
      <c r="L32" s="72">
        <f>SUM(月次!L200:L211)</f>
        <v>38936</v>
      </c>
      <c r="M32" s="81">
        <f t="shared" ref="M32" si="33">L32/L31*100</f>
        <v>111.87541303910582</v>
      </c>
      <c r="N32" s="86">
        <f t="shared" si="8"/>
        <v>114402</v>
      </c>
      <c r="O32" s="81">
        <f t="shared" ref="O32" si="34">N32/N31*100</f>
        <v>92.072562212278271</v>
      </c>
      <c r="P32" s="72">
        <f>SUM(月次!P200:P211)</f>
        <v>219653</v>
      </c>
      <c r="Q32" s="81">
        <f t="shared" ref="Q32" si="35">P32/P31*100</f>
        <v>96.480794149298305</v>
      </c>
      <c r="R32" s="72">
        <f>SUM(月次!R200:R211)</f>
        <v>2933739</v>
      </c>
      <c r="S32" s="81">
        <f t="shared" ref="S32" si="36">R32/R31*100</f>
        <v>97.929609251466161</v>
      </c>
      <c r="T32" s="72">
        <f>SUM(月次!T200:T211)</f>
        <v>1250661</v>
      </c>
      <c r="U32" s="81">
        <f t="shared" ref="U32" si="37">T32/T31*100</f>
        <v>100.01079545727158</v>
      </c>
      <c r="V32" s="72">
        <f>SUM(月次!V200:V211)</f>
        <v>1598836</v>
      </c>
      <c r="W32" s="81">
        <f t="shared" ref="W32" si="38">V32/V31*100</f>
        <v>101.2917768488754</v>
      </c>
      <c r="X32" s="86">
        <f t="shared" ref="X32" si="39">V32-T32</f>
        <v>348175</v>
      </c>
      <c r="Y32" s="81">
        <f t="shared" ref="Y32" si="40">X32/X31*100</f>
        <v>106.17681141741888</v>
      </c>
      <c r="Z32" s="86">
        <f t="shared" ref="Z32" si="41">R32+X32</f>
        <v>3281914</v>
      </c>
      <c r="AA32" s="103">
        <f t="shared" ref="AA32" si="42">Z32/Z31*100</f>
        <v>98.743291703811707</v>
      </c>
      <c r="AB32" s="63"/>
      <c r="AC32" s="63"/>
    </row>
    <row r="33" spans="1:36" s="65" customFormat="1" ht="12" customHeight="1">
      <c r="A33" s="64"/>
      <c r="B33" s="45" t="s">
        <v>172</v>
      </c>
      <c r="C33" s="46" t="s">
        <v>173</v>
      </c>
      <c r="D33" s="71">
        <f>SUM(月次!D212:D223)</f>
        <v>2605801</v>
      </c>
      <c r="E33" s="81">
        <f t="shared" ref="E33:E34" si="43">D33/D32*100</f>
        <v>100.23529782850531</v>
      </c>
      <c r="F33" s="72">
        <v>224983</v>
      </c>
      <c r="G33" s="81">
        <f t="shared" ref="G33:G34" si="44">F33/F32*100</f>
        <v>102.21621498830105</v>
      </c>
      <c r="H33" s="72">
        <f>SUM(月次!H212:H223)</f>
        <v>345408</v>
      </c>
      <c r="I33" s="81">
        <f t="shared" ref="I33:I34" si="45">H33/H32*100</f>
        <v>98.342116726598732</v>
      </c>
      <c r="J33" s="72">
        <f>SUM(月次!J212:J223)</f>
        <v>320041</v>
      </c>
      <c r="K33" s="81">
        <f t="shared" ref="K33:K34" si="46">J33/J32*100</f>
        <v>95.804882429540044</v>
      </c>
      <c r="L33" s="72">
        <f>SUM(月次!L212:L223)</f>
        <v>38775</v>
      </c>
      <c r="M33" s="81">
        <f t="shared" ref="M33:M34" si="47">L33/L32*100</f>
        <v>99.586500924594205</v>
      </c>
      <c r="N33" s="86">
        <f t="shared" ref="N33:N39" si="48">J33-P33</f>
        <v>97151</v>
      </c>
      <c r="O33" s="81">
        <f t="shared" ref="O33:O34" si="49">N33/N32*100</f>
        <v>84.92071816926277</v>
      </c>
      <c r="P33" s="72">
        <f>SUM(月次!P212:P223)</f>
        <v>222890</v>
      </c>
      <c r="Q33" s="81">
        <f t="shared" ref="Q33:Q34" si="50">P33/P32*100</f>
        <v>101.47368804432446</v>
      </c>
      <c r="R33" s="72">
        <f>SUM(月次!R212:R223)</f>
        <v>2925842</v>
      </c>
      <c r="S33" s="81">
        <f t="shared" ref="S33:S34" si="51">R33/R32*100</f>
        <v>99.730821317097394</v>
      </c>
      <c r="T33" s="72">
        <f>SUM(月次!T212:T223)</f>
        <v>1268354</v>
      </c>
      <c r="U33" s="81">
        <f t="shared" ref="U33:U34" si="52">T33/T32*100</f>
        <v>101.4146919109175</v>
      </c>
      <c r="V33" s="72">
        <f>SUM(月次!V212:V223)</f>
        <v>1638968</v>
      </c>
      <c r="W33" s="81">
        <f t="shared" ref="W33:W34" si="53">V33/V32*100</f>
        <v>102.51007608034845</v>
      </c>
      <c r="X33" s="86">
        <f t="shared" ref="X33:X34" si="54">V33-T33</f>
        <v>370614</v>
      </c>
      <c r="Y33" s="81">
        <f t="shared" ref="Y33:Y34" si="55">X33/X32*100</f>
        <v>106.44474761255115</v>
      </c>
      <c r="Z33" s="86">
        <f t="shared" ref="Z33:Z34" si="56">R33+X33</f>
        <v>3296456</v>
      </c>
      <c r="AA33" s="103">
        <f>Z33/Z32*100</f>
        <v>100.44309509633709</v>
      </c>
      <c r="AB33" s="63"/>
      <c r="AC33" s="63"/>
    </row>
    <row r="34" spans="1:36" s="65" customFormat="1" ht="12" customHeight="1">
      <c r="A34" s="64"/>
      <c r="B34" s="130" t="s">
        <v>179</v>
      </c>
      <c r="C34" s="131" t="s">
        <v>180</v>
      </c>
      <c r="D34" s="145">
        <f>SUM(月次!D224:D235)</f>
        <v>2641034</v>
      </c>
      <c r="E34" s="146">
        <f t="shared" si="43"/>
        <v>101.35209864452428</v>
      </c>
      <c r="F34" s="147">
        <f>SUM(月次!F224:F235)</f>
        <v>225260</v>
      </c>
      <c r="G34" s="146">
        <f t="shared" si="44"/>
        <v>100.12312041354237</v>
      </c>
      <c r="H34" s="147">
        <f>SUM(月次!H224:H235)</f>
        <v>345586</v>
      </c>
      <c r="I34" s="146">
        <f t="shared" si="45"/>
        <v>100.05153325921809</v>
      </c>
      <c r="J34" s="147">
        <f>SUM(月次!J224:J235)</f>
        <v>315985</v>
      </c>
      <c r="K34" s="146">
        <f t="shared" si="46"/>
        <v>98.732662377632863</v>
      </c>
      <c r="L34" s="147">
        <f>SUM(月次!L224:L235)</f>
        <v>45920</v>
      </c>
      <c r="M34" s="146">
        <f t="shared" si="47"/>
        <v>118.42682140554481</v>
      </c>
      <c r="N34" s="87">
        <f t="shared" si="48"/>
        <v>97387</v>
      </c>
      <c r="O34" s="146">
        <f t="shared" si="49"/>
        <v>100.24292081399059</v>
      </c>
      <c r="P34" s="147">
        <f>SUM(月次!P224:P235)</f>
        <v>218598</v>
      </c>
      <c r="Q34" s="146">
        <f t="shared" si="50"/>
        <v>98.074386468661672</v>
      </c>
      <c r="R34" s="147">
        <f>SUM(月次!R224:R235)</f>
        <v>2957019</v>
      </c>
      <c r="S34" s="146">
        <f t="shared" si="51"/>
        <v>101.06557360240231</v>
      </c>
      <c r="T34" s="147">
        <f>SUM(月次!T224:T235)</f>
        <v>1279438</v>
      </c>
      <c r="U34" s="146">
        <f t="shared" si="52"/>
        <v>100.87388852008192</v>
      </c>
      <c r="V34" s="147">
        <f>SUM(月次!V224:V235)</f>
        <v>1660746</v>
      </c>
      <c r="W34" s="146">
        <f t="shared" si="53"/>
        <v>101.32876297767864</v>
      </c>
      <c r="X34" s="147">
        <f t="shared" si="54"/>
        <v>381308</v>
      </c>
      <c r="Y34" s="146">
        <f t="shared" si="55"/>
        <v>102.88548192998645</v>
      </c>
      <c r="Z34" s="147">
        <f t="shared" si="56"/>
        <v>3338327</v>
      </c>
      <c r="AA34" s="148">
        <f t="shared" ref="AA34" si="57">Z34/Z33*100</f>
        <v>101.2701822806068</v>
      </c>
    </row>
    <row r="35" spans="1:36" s="65" customFormat="1" ht="12" customHeight="1">
      <c r="A35" s="64"/>
      <c r="B35" s="45" t="s">
        <v>196</v>
      </c>
      <c r="C35" s="46" t="s">
        <v>197</v>
      </c>
      <c r="D35" s="78">
        <f>SUM(月次!D236:D247)</f>
        <v>2677133</v>
      </c>
      <c r="E35" s="81">
        <f t="shared" ref="E35" si="58">D35/D34*100</f>
        <v>101.36685101365602</v>
      </c>
      <c r="F35" s="86">
        <f>SUM(月次!F236:F247)</f>
        <v>238656</v>
      </c>
      <c r="G35" s="81">
        <f t="shared" ref="G35" si="59">F35/F34*100</f>
        <v>105.94690579774483</v>
      </c>
      <c r="H35" s="86">
        <f>SUM(月次!H236:H247)</f>
        <v>342257</v>
      </c>
      <c r="I35" s="81">
        <f t="shared" ref="I35" si="60">H35/H34*100</f>
        <v>99.03670866296666</v>
      </c>
      <c r="J35" s="86">
        <f>SUM(月次!J236:J247)</f>
        <v>312621</v>
      </c>
      <c r="K35" s="81">
        <f t="shared" ref="K35" si="61">J35/J34*100</f>
        <v>98.935392502808668</v>
      </c>
      <c r="L35" s="86">
        <f>SUM(月次!L236:L247)</f>
        <v>50417</v>
      </c>
      <c r="M35" s="81">
        <f t="shared" ref="M35" si="62">L35/L34*100</f>
        <v>109.79311846689896</v>
      </c>
      <c r="N35" s="86">
        <f t="shared" si="48"/>
        <v>90540</v>
      </c>
      <c r="O35" s="81">
        <f t="shared" ref="O35" si="63">N35/N34*100</f>
        <v>92.9692874819021</v>
      </c>
      <c r="P35" s="86">
        <f>SUM(月次!P236:P247)</f>
        <v>222081</v>
      </c>
      <c r="Q35" s="81">
        <f t="shared" ref="Q35" si="64">P35/P34*100</f>
        <v>101.59333571212912</v>
      </c>
      <c r="R35" s="86">
        <f>SUM(月次!R236:R247)</f>
        <v>2989754</v>
      </c>
      <c r="S35" s="81">
        <f t="shared" ref="S35" si="65">R35/R34*100</f>
        <v>101.10702704311336</v>
      </c>
      <c r="T35" s="86">
        <f>SUM(月次!T236:T247)</f>
        <v>1305139</v>
      </c>
      <c r="U35" s="81">
        <f t="shared" ref="U35" si="66">T35/T34*100</f>
        <v>102.00877260172044</v>
      </c>
      <c r="V35" s="86">
        <f>SUM(月次!V236:V247)</f>
        <v>1685918</v>
      </c>
      <c r="W35" s="81">
        <f t="shared" ref="W35" si="67">V35/V34*100</f>
        <v>101.51570438826889</v>
      </c>
      <c r="X35" s="86">
        <f t="shared" ref="X35" si="68">V35-T35</f>
        <v>380779</v>
      </c>
      <c r="Y35" s="81">
        <f t="shared" ref="Y35" si="69">X35/X34*100</f>
        <v>99.861267007248728</v>
      </c>
      <c r="Z35" s="86">
        <f t="shared" ref="Z35" si="70">R35+X35</f>
        <v>3370533</v>
      </c>
      <c r="AA35" s="103">
        <f t="shared" ref="AA35" si="71">Z35/Z34*100</f>
        <v>100.96473473089964</v>
      </c>
      <c r="AB35" s="132"/>
      <c r="AC35" s="132"/>
      <c r="AD35" s="132"/>
      <c r="AE35" s="132"/>
      <c r="AF35" s="132"/>
      <c r="AG35" s="132"/>
      <c r="AH35" s="132"/>
      <c r="AI35" s="132"/>
      <c r="AJ35" s="132"/>
    </row>
    <row r="36" spans="1:36" s="65" customFormat="1" ht="12" customHeight="1">
      <c r="A36" s="64"/>
      <c r="B36" s="45" t="s">
        <v>209</v>
      </c>
      <c r="C36" s="46" t="s">
        <v>210</v>
      </c>
      <c r="D36" s="78">
        <f>SUM(月次!D248:D259)</f>
        <v>2720550</v>
      </c>
      <c r="E36" s="81">
        <f t="shared" ref="E36" si="72">D36/D35*100</f>
        <v>101.62177224665341</v>
      </c>
      <c r="F36" s="86">
        <f>SUM(月次!F248:F259)</f>
        <v>253832</v>
      </c>
      <c r="G36" s="81">
        <f t="shared" ref="G36" si="73">F36/F35*100</f>
        <v>106.35894341646555</v>
      </c>
      <c r="H36" s="86">
        <f>SUM(月次!H248:H259)</f>
        <v>340432</v>
      </c>
      <c r="I36" s="81">
        <f t="shared" ref="I36" si="74">H36/H35*100</f>
        <v>99.466774967349096</v>
      </c>
      <c r="J36" s="86">
        <f>SUM(月次!J248:J259)</f>
        <v>286866</v>
      </c>
      <c r="K36" s="81">
        <f t="shared" ref="K36" si="75">J36/J35*100</f>
        <v>91.761589912385915</v>
      </c>
      <c r="L36" s="86">
        <f>SUM(月次!L248:L259)</f>
        <v>50429</v>
      </c>
      <c r="M36" s="81">
        <f t="shared" ref="M36" si="76">L36/L35*100</f>
        <v>100.02380149552729</v>
      </c>
      <c r="N36" s="86">
        <f t="shared" si="48"/>
        <v>97919</v>
      </c>
      <c r="O36" s="81">
        <f t="shared" ref="O36" si="77">N36/N35*100</f>
        <v>108.14998895515795</v>
      </c>
      <c r="P36" s="86">
        <f>SUM(月次!P248:P259)</f>
        <v>188947</v>
      </c>
      <c r="Q36" s="81">
        <f t="shared" ref="Q36" si="78">P36/P35*100</f>
        <v>85.080218478843307</v>
      </c>
      <c r="R36" s="86">
        <f>SUM(月次!R248:R259)</f>
        <v>3007416</v>
      </c>
      <c r="S36" s="81">
        <f t="shared" ref="S36" si="79">R36/R35*100</f>
        <v>100.59075094472657</v>
      </c>
      <c r="T36" s="86">
        <f>SUM(月次!T248:T259)</f>
        <v>1323994</v>
      </c>
      <c r="U36" s="81">
        <f t="shared" ref="U36" si="80">T36/T35*100</f>
        <v>101.44467370908386</v>
      </c>
      <c r="V36" s="86">
        <f>SUM(月次!V248:V259)</f>
        <v>1719373</v>
      </c>
      <c r="W36" s="81">
        <f t="shared" ref="W36" si="81">V36/V35*100</f>
        <v>101.98437883693039</v>
      </c>
      <c r="X36" s="86">
        <f t="shared" ref="X36" si="82">V36-T36</f>
        <v>395379</v>
      </c>
      <c r="Y36" s="81">
        <f t="shared" ref="Y36" si="83">X36/X35*100</f>
        <v>103.83424506078329</v>
      </c>
      <c r="Z36" s="86">
        <f t="shared" ref="Z36" si="84">R36+X36</f>
        <v>3402795</v>
      </c>
      <c r="AA36" s="103">
        <f t="shared" ref="AA36" si="85">Z36/Z35*100</f>
        <v>100.95717798935657</v>
      </c>
      <c r="AB36" s="132"/>
      <c r="AC36" s="132"/>
      <c r="AD36" s="132"/>
      <c r="AE36" s="132"/>
      <c r="AF36" s="132"/>
      <c r="AG36" s="132"/>
      <c r="AH36" s="132"/>
      <c r="AI36" s="132"/>
      <c r="AJ36" s="132"/>
    </row>
    <row r="37" spans="1:36" s="65" customFormat="1" ht="12" customHeight="1">
      <c r="A37" s="64"/>
      <c r="B37" s="45" t="s">
        <v>249</v>
      </c>
      <c r="C37" s="46" t="s">
        <v>250</v>
      </c>
      <c r="D37" s="175">
        <f>SUM(月次!D260:D271)</f>
        <v>2710631</v>
      </c>
      <c r="E37" s="81">
        <f t="shared" ref="E37" si="86">D37/D36*100</f>
        <v>99.635404605686347</v>
      </c>
      <c r="F37" s="86">
        <f>SUM(月次!F260:F271)</f>
        <v>250667</v>
      </c>
      <c r="G37" s="81">
        <f t="shared" ref="G37" si="87">F37/F36*100</f>
        <v>98.753112294746131</v>
      </c>
      <c r="H37" s="86">
        <f>SUM(月次!H260:H271)</f>
        <v>314936</v>
      </c>
      <c r="I37" s="81">
        <f t="shared" ref="I37" si="88">H37/H36*100</f>
        <v>92.510692296846358</v>
      </c>
      <c r="J37" s="86">
        <f>SUM(月次!J260:J271)</f>
        <v>313471</v>
      </c>
      <c r="K37" s="81">
        <f t="shared" ref="K37" si="89">J37/J36*100</f>
        <v>109.27436503454575</v>
      </c>
      <c r="L37" s="86">
        <f>SUM(月次!L260:L271)</f>
        <v>54999</v>
      </c>
      <c r="M37" s="81">
        <f t="shared" ref="M37" si="90">L37/L36*100</f>
        <v>109.06224592992129</v>
      </c>
      <c r="N37" s="86">
        <f t="shared" si="48"/>
        <v>121046</v>
      </c>
      <c r="O37" s="81">
        <f t="shared" ref="O37" si="91">N37/N36*100</f>
        <v>123.61850100593348</v>
      </c>
      <c r="P37" s="86">
        <f>SUM(月次!P260:P271)</f>
        <v>192425</v>
      </c>
      <c r="Q37" s="81">
        <f t="shared" ref="Q37" si="92">P37/P36*100</f>
        <v>101.84072782314617</v>
      </c>
      <c r="R37" s="171">
        <f>SUM(月次!R260:R271)</f>
        <v>3024102</v>
      </c>
      <c r="S37" s="81">
        <f t="shared" ref="S37" si="93">R37/R36*100</f>
        <v>100.55482846403689</v>
      </c>
      <c r="T37" s="86">
        <f>SUM(月次!T260:T271)</f>
        <v>1340903</v>
      </c>
      <c r="U37" s="81">
        <f t="shared" ref="U37" si="94">T37/T36*100</f>
        <v>101.27712059118093</v>
      </c>
      <c r="V37" s="86">
        <f>SUM(月次!V249:V260)</f>
        <v>1720591</v>
      </c>
      <c r="W37" s="81">
        <f t="shared" ref="W37" si="95">V37/V36*100</f>
        <v>100.07083977705827</v>
      </c>
      <c r="X37" s="86">
        <f t="shared" ref="X37" si="96">V37-T37</f>
        <v>379688</v>
      </c>
      <c r="Y37" s="81">
        <f t="shared" ref="Y37" si="97">X37/X36*100</f>
        <v>96.031402780623154</v>
      </c>
      <c r="Z37" s="86">
        <f t="shared" ref="Z37" si="98">R37+X37</f>
        <v>3403790</v>
      </c>
      <c r="AA37" s="103">
        <f t="shared" ref="AA37" si="99">Z37/Z36*100</f>
        <v>100.02924066833295</v>
      </c>
      <c r="AB37" s="132"/>
      <c r="AC37" s="132"/>
      <c r="AD37" s="132"/>
      <c r="AE37" s="132"/>
      <c r="AF37" s="132"/>
      <c r="AG37" s="132"/>
      <c r="AH37" s="132"/>
      <c r="AI37" s="132"/>
      <c r="AJ37" s="132"/>
    </row>
    <row r="38" spans="1:36" s="65" customFormat="1" ht="12" customHeight="1">
      <c r="A38" s="64"/>
      <c r="B38" s="45" t="s">
        <v>251</v>
      </c>
      <c r="C38" s="46" t="s">
        <v>252</v>
      </c>
      <c r="D38" s="175">
        <f>SUM(月次!D272:D283)</f>
        <v>2731710</v>
      </c>
      <c r="E38" s="58">
        <f t="shared" ref="E38" si="100">D38/D37*100</f>
        <v>100.77764181107646</v>
      </c>
      <c r="F38" s="57">
        <f>SUM(月次!F272:F283)</f>
        <v>221426</v>
      </c>
      <c r="G38" s="58">
        <f t="shared" ref="G38" si="101">F38/F37*100</f>
        <v>88.334722959144997</v>
      </c>
      <c r="H38" s="57">
        <f>SUM(月次!H272:H283)</f>
        <v>313288</v>
      </c>
      <c r="I38" s="58">
        <f t="shared" ref="I38" si="102">H38/H37*100</f>
        <v>99.476719079432002</v>
      </c>
      <c r="J38" s="57">
        <f>SUM(月次!J272:J283)</f>
        <v>292903</v>
      </c>
      <c r="K38" s="58">
        <f t="shared" ref="K38" si="103">J38/J37*100</f>
        <v>93.438627496642439</v>
      </c>
      <c r="L38" s="57">
        <f>SUM(月次!L272:L283)</f>
        <v>38416</v>
      </c>
      <c r="M38" s="58">
        <f t="shared" ref="M38" si="104">L38/L37*100</f>
        <v>69.848542700776378</v>
      </c>
      <c r="N38" s="154">
        <f t="shared" si="48"/>
        <v>105263</v>
      </c>
      <c r="O38" s="58">
        <f t="shared" ref="O38" si="105">N38/N37*100</f>
        <v>86.961155263288333</v>
      </c>
      <c r="P38" s="57">
        <f>SUM(月次!P272:P283)</f>
        <v>187640</v>
      </c>
      <c r="Q38" s="58">
        <f t="shared" ref="Q38" si="106">P38/P37*100</f>
        <v>97.513316876705218</v>
      </c>
      <c r="R38" s="175">
        <f>SUM(月次!R272:R283)</f>
        <v>3024613</v>
      </c>
      <c r="S38" s="58">
        <f t="shared" ref="S38" si="107">R38/R37*100</f>
        <v>100.01689757819014</v>
      </c>
      <c r="T38" s="57">
        <f>SUM(月次!T272:T283)</f>
        <v>1355163</v>
      </c>
      <c r="U38" s="58">
        <f t="shared" ref="U38" si="108">T38/T37*100</f>
        <v>101.06346245776167</v>
      </c>
      <c r="V38" s="57">
        <f>SUM(月次!V272:V283)</f>
        <v>1752879</v>
      </c>
      <c r="W38" s="58">
        <f t="shared" ref="W38" si="109">V38/V37*100</f>
        <v>101.87656450603311</v>
      </c>
      <c r="X38" s="59">
        <f t="shared" ref="X38" si="110">V38-T38</f>
        <v>397716</v>
      </c>
      <c r="Y38" s="58">
        <f t="shared" ref="Y38" si="111">X38/X37*100</f>
        <v>104.74810897368366</v>
      </c>
      <c r="Z38" s="59">
        <f t="shared" ref="Z38" si="112">R38+X38</f>
        <v>3422329</v>
      </c>
      <c r="AA38" s="61">
        <f t="shared" ref="AA38" si="113">Z38/Z37*100</f>
        <v>100.544657572882</v>
      </c>
      <c r="AB38" s="132"/>
      <c r="AC38" s="132"/>
      <c r="AD38" s="132"/>
      <c r="AE38" s="132"/>
      <c r="AF38" s="132"/>
      <c r="AG38" s="132"/>
      <c r="AH38" s="132"/>
      <c r="AI38" s="132"/>
      <c r="AJ38" s="132"/>
    </row>
    <row r="39" spans="1:36" s="65" customFormat="1" ht="12" customHeight="1">
      <c r="A39" s="64"/>
      <c r="B39" s="48" t="s">
        <v>272</v>
      </c>
      <c r="C39" s="49" t="s">
        <v>273</v>
      </c>
      <c r="D39" s="174">
        <f>SUM(月次!D284:D295)</f>
        <v>2724499</v>
      </c>
      <c r="E39" s="163">
        <f t="shared" ref="E39" si="114">D39/D38*100</f>
        <v>99.736026152117176</v>
      </c>
      <c r="F39" s="164">
        <f>SUM(月次!F284:F295)</f>
        <v>240734</v>
      </c>
      <c r="G39" s="163">
        <f t="shared" ref="G39" si="115">F39/F38*100</f>
        <v>108.71984319817906</v>
      </c>
      <c r="H39" s="164">
        <f>SUM(月次!H284:H295)</f>
        <v>331451</v>
      </c>
      <c r="I39" s="163">
        <f t="shared" ref="I39" si="116">H39/H38*100</f>
        <v>105.79754092081409</v>
      </c>
      <c r="J39" s="164">
        <f>SUM(月次!J284:J295)</f>
        <v>287039</v>
      </c>
      <c r="K39" s="163">
        <f t="shared" ref="K39" si="117">J39/J38*100</f>
        <v>97.99797202486829</v>
      </c>
      <c r="L39" s="164">
        <f>SUM(月次!L284:L295)</f>
        <v>44978</v>
      </c>
      <c r="M39" s="163">
        <f t="shared" ref="M39" si="118">L39/L38*100</f>
        <v>117.08142440649729</v>
      </c>
      <c r="N39" s="59">
        <f t="shared" si="48"/>
        <v>115196</v>
      </c>
      <c r="O39" s="163">
        <f t="shared" ref="O39" si="119">N39/N38*100</f>
        <v>109.43636415454623</v>
      </c>
      <c r="P39" s="164">
        <f>SUM(月次!P284:P295)</f>
        <v>171843</v>
      </c>
      <c r="Q39" s="163">
        <f t="shared" ref="Q39" si="120">P39/P38*100</f>
        <v>91.581219356214021</v>
      </c>
      <c r="R39" s="170">
        <f>SUM(月次!R284:R295)</f>
        <v>3011538</v>
      </c>
      <c r="S39" s="163">
        <f t="shared" ref="S39" si="121">R39/R38*100</f>
        <v>99.567713290923493</v>
      </c>
      <c r="T39" s="164">
        <f>SUM(月次!T284:T295)</f>
        <v>1353788</v>
      </c>
      <c r="U39" s="163">
        <f t="shared" ref="U39" si="122">T39/T38*100</f>
        <v>99.89853619084937</v>
      </c>
      <c r="V39" s="164">
        <f>SUM(月次!V284:V295)</f>
        <v>1758973</v>
      </c>
      <c r="W39" s="163">
        <f t="shared" ref="W39" si="123">V39/V38*100</f>
        <v>100.34765662661256</v>
      </c>
      <c r="X39" s="164">
        <f t="shared" ref="X39" si="124">V39-T39</f>
        <v>405185</v>
      </c>
      <c r="Y39" s="163">
        <f t="shared" ref="Y39" si="125">X39/X38*100</f>
        <v>101.8779732271269</v>
      </c>
      <c r="Z39" s="164">
        <f t="shared" ref="Z39" si="126">R39+X39</f>
        <v>3416723</v>
      </c>
      <c r="AA39" s="165">
        <f t="shared" ref="AA39" si="127">Z39/Z38*100</f>
        <v>99.83619342266627</v>
      </c>
      <c r="AB39" s="132"/>
      <c r="AC39" s="132"/>
      <c r="AD39" s="132"/>
      <c r="AE39" s="132"/>
      <c r="AF39" s="132"/>
      <c r="AG39" s="132"/>
      <c r="AH39" s="132"/>
      <c r="AI39" s="132"/>
      <c r="AJ39" s="132"/>
    </row>
    <row r="40" spans="1:36" s="65" customFormat="1" ht="12" customHeight="1">
      <c r="A40" s="64"/>
      <c r="B40" s="45" t="s">
        <v>292</v>
      </c>
      <c r="C40" s="46" t="s">
        <v>293</v>
      </c>
      <c r="D40" s="57">
        <f>SUM(月次!D296:D307)</f>
        <v>2678186</v>
      </c>
      <c r="E40" s="58">
        <f t="shared" ref="E40" si="128">D40/D39*100</f>
        <v>98.300127840017552</v>
      </c>
      <c r="F40" s="59">
        <f>SUM(月次!F296:F307)</f>
        <v>227256</v>
      </c>
      <c r="G40" s="58">
        <f t="shared" ref="G40" si="129">F40/F39*100</f>
        <v>94.401289389949071</v>
      </c>
      <c r="H40" s="59">
        <f>SUM(月次!H296:H307)</f>
        <v>332834</v>
      </c>
      <c r="I40" s="58">
        <f t="shared" ref="I40" si="130">H40/H39*100</f>
        <v>100.4172562460213</v>
      </c>
      <c r="J40" s="59">
        <f>SUM(月次!J296:J307)</f>
        <v>291788</v>
      </c>
      <c r="K40" s="58">
        <f t="shared" ref="K40" si="131">J40/J39*100</f>
        <v>101.65447900807905</v>
      </c>
      <c r="L40" s="59">
        <f>SUM(月次!L296:L307)</f>
        <v>63106</v>
      </c>
      <c r="M40" s="58">
        <f t="shared" ref="M40" si="132">L40/L39*100</f>
        <v>140.30414869491753</v>
      </c>
      <c r="N40" s="59">
        <f t="shared" ref="N40" si="133">J40-P40</f>
        <v>129281</v>
      </c>
      <c r="O40" s="58">
        <f t="shared" ref="O40" si="134">N40/N39*100</f>
        <v>112.22698704816139</v>
      </c>
      <c r="P40" s="59">
        <f>SUM(月次!P296:P307)</f>
        <v>162507</v>
      </c>
      <c r="Q40" s="58">
        <f t="shared" ref="Q40" si="135">P40/P39*100</f>
        <v>94.56713395366701</v>
      </c>
      <c r="R40" s="59">
        <f>SUM(月次!R296:R307)</f>
        <v>2969974</v>
      </c>
      <c r="S40" s="58">
        <f t="shared" ref="S40" si="136">R40/R39*100</f>
        <v>98.61984142321964</v>
      </c>
      <c r="T40" s="59">
        <f>SUM(月次!T296:T307)</f>
        <v>1344551</v>
      </c>
      <c r="U40" s="58">
        <f t="shared" ref="U40" si="137">T40/T39*100</f>
        <v>99.31769228269124</v>
      </c>
      <c r="V40" s="59">
        <f>SUM(月次!V296:V307)</f>
        <v>1749810</v>
      </c>
      <c r="W40" s="58">
        <f t="shared" ref="W40" si="138">V40/V39*100</f>
        <v>99.479071026104435</v>
      </c>
      <c r="X40" s="59">
        <f t="shared" ref="X40" si="139">V40-T40</f>
        <v>405259</v>
      </c>
      <c r="Y40" s="58">
        <f t="shared" ref="Y40" si="140">X40/X39*100</f>
        <v>100.01826326246035</v>
      </c>
      <c r="Z40" s="59">
        <f t="shared" ref="Z40" si="141">R40+X40</f>
        <v>3375233</v>
      </c>
      <c r="AA40" s="61">
        <f t="shared" ref="AA40" si="142">Z40/Z39*100</f>
        <v>98.785678558080363</v>
      </c>
      <c r="AB40" s="132"/>
      <c r="AC40" s="132"/>
      <c r="AD40" s="132"/>
      <c r="AE40" s="132"/>
      <c r="AF40" s="132"/>
      <c r="AG40" s="132"/>
      <c r="AH40" s="132"/>
      <c r="AI40" s="132"/>
      <c r="AJ40" s="132"/>
    </row>
    <row r="41" spans="1:36" s="65" customFormat="1" ht="12" customHeight="1">
      <c r="A41" s="64"/>
      <c r="B41" s="166" t="s">
        <v>314</v>
      </c>
      <c r="C41" s="167" t="s">
        <v>315</v>
      </c>
      <c r="D41" s="129">
        <f>SUM(月次!D308:D319)</f>
        <v>2626419</v>
      </c>
      <c r="E41" s="159">
        <f t="shared" ref="E41" si="143">D41/D40*100</f>
        <v>98.067087200067505</v>
      </c>
      <c r="F41" s="129">
        <f>SUM(月次!F308:F319)</f>
        <v>221968</v>
      </c>
      <c r="G41" s="159">
        <f t="shared" ref="G41" si="144">F41/F40*100</f>
        <v>97.673108740803329</v>
      </c>
      <c r="H41" s="129">
        <f>SUM(月次!H308:H319)</f>
        <v>328234</v>
      </c>
      <c r="I41" s="159">
        <f t="shared" ref="I41" si="145">H41/H40*100</f>
        <v>98.617929658628626</v>
      </c>
      <c r="J41" s="129">
        <f>SUM(月次!J308:J319)</f>
        <v>288953</v>
      </c>
      <c r="K41" s="159">
        <f t="shared" ref="K41" si="146">J41/J40*100</f>
        <v>99.028404183859521</v>
      </c>
      <c r="L41" s="129">
        <f>SUM(月次!L308:L319)</f>
        <v>69697</v>
      </c>
      <c r="M41" s="159">
        <f t="shared" ref="M41" si="147">L41/L40*100</f>
        <v>110.4443317592622</v>
      </c>
      <c r="N41" s="129">
        <f>SUM(月次!N308:N319)</f>
        <v>139995</v>
      </c>
      <c r="O41" s="159">
        <f t="shared" ref="O41" si="148">N41/N40*100</f>
        <v>108.28737401474309</v>
      </c>
      <c r="P41" s="129">
        <f>SUM(月次!P308:P319)</f>
        <v>148958</v>
      </c>
      <c r="Q41" s="159">
        <f t="shared" ref="Q41" si="149">P41/P40*100</f>
        <v>91.662512999440025</v>
      </c>
      <c r="R41" s="129">
        <f>SUM(月次!R308:R319)</f>
        <v>2915372</v>
      </c>
      <c r="S41" s="159">
        <f t="shared" ref="S41" si="150">R41/R40*100</f>
        <v>98.161532727222522</v>
      </c>
      <c r="T41" s="129">
        <f>SUM(月次!T308:T319)</f>
        <v>1316778</v>
      </c>
      <c r="U41" s="159">
        <f t="shared" ref="U41" si="151">T41/T40*100</f>
        <v>97.934403380756848</v>
      </c>
      <c r="V41" s="129">
        <f>SUM(月次!V308:V319)</f>
        <v>1707956</v>
      </c>
      <c r="W41" s="159">
        <f t="shared" ref="W41" si="152">V41/V40*100</f>
        <v>97.608083163314873</v>
      </c>
      <c r="X41" s="157">
        <f t="shared" ref="X41" si="153">V41-T41</f>
        <v>391178</v>
      </c>
      <c r="Y41" s="159">
        <f t="shared" ref="Y41" si="154">X41/X40*100</f>
        <v>96.525431884301156</v>
      </c>
      <c r="Z41" s="157">
        <f t="shared" ref="Z41" si="155">R41+X41</f>
        <v>3306550</v>
      </c>
      <c r="AA41" s="162">
        <f t="shared" ref="AA41" si="156">Z41/Z40*100</f>
        <v>97.965088632399599</v>
      </c>
      <c r="AB41" s="132"/>
      <c r="AC41" s="132"/>
      <c r="AD41" s="132"/>
      <c r="AE41" s="132"/>
      <c r="AF41" s="132"/>
      <c r="AG41" s="132"/>
      <c r="AH41" s="132"/>
      <c r="AI41" s="132"/>
      <c r="AJ41" s="132"/>
    </row>
    <row r="42" spans="1:36" ht="12" customHeight="1">
      <c r="B42" s="66" t="s">
        <v>17</v>
      </c>
      <c r="C42" s="62"/>
      <c r="D42" s="62"/>
      <c r="E42" s="62"/>
      <c r="F42" s="62"/>
      <c r="G42" s="62"/>
      <c r="H42" s="62"/>
      <c r="I42" s="62"/>
      <c r="J42" s="62"/>
      <c r="K42" s="63"/>
      <c r="L42" s="63"/>
      <c r="M42" s="67"/>
      <c r="N42" s="67"/>
      <c r="O42" s="67"/>
      <c r="P42" s="67"/>
      <c r="Q42" s="67"/>
      <c r="R42" s="67"/>
      <c r="S42" s="67"/>
      <c r="T42" s="67"/>
      <c r="U42" s="67"/>
      <c r="V42" s="67"/>
      <c r="W42" s="67"/>
      <c r="X42" s="67"/>
      <c r="Y42" s="67"/>
      <c r="Z42" s="67"/>
      <c r="AA42" s="67"/>
    </row>
    <row r="43" spans="1:36" ht="12" customHeight="1">
      <c r="B43" s="16" t="s">
        <v>158</v>
      </c>
      <c r="D43" s="35"/>
      <c r="E43" s="35"/>
      <c r="F43" s="35"/>
      <c r="G43" s="35"/>
      <c r="H43" s="35"/>
      <c r="I43" s="35"/>
      <c r="J43" s="35"/>
      <c r="K43" s="35"/>
      <c r="L43" s="35"/>
      <c r="M43" s="35"/>
      <c r="N43" s="35"/>
      <c r="O43" s="35"/>
      <c r="P43" s="35"/>
      <c r="Q43" s="35"/>
      <c r="R43" s="35"/>
      <c r="S43" s="35"/>
      <c r="T43" s="35"/>
      <c r="U43" s="35"/>
      <c r="V43" s="35"/>
      <c r="W43" s="35"/>
      <c r="X43" s="35"/>
      <c r="Y43" s="35"/>
      <c r="Z43" s="35"/>
    </row>
    <row r="44" spans="1:36" ht="12" customHeight="1">
      <c r="B44" s="17" t="s">
        <v>207</v>
      </c>
    </row>
    <row r="45" spans="1:36" ht="12" customHeight="1">
      <c r="B45" s="137" t="s">
        <v>204</v>
      </c>
      <c r="AA45" s="136" t="s">
        <v>313</v>
      </c>
    </row>
    <row r="46" spans="1:36" s="54" customFormat="1" ht="12" customHeight="1">
      <c r="A46" s="51"/>
      <c r="B46" s="137" t="s">
        <v>205</v>
      </c>
      <c r="C46" s="51"/>
      <c r="D46" s="51">
        <v>2676374</v>
      </c>
      <c r="E46" s="51"/>
      <c r="F46" s="51">
        <v>233255</v>
      </c>
      <c r="G46" s="51"/>
      <c r="H46" s="51">
        <v>342300</v>
      </c>
      <c r="I46" s="51"/>
      <c r="J46" s="51">
        <v>304653</v>
      </c>
      <c r="K46" s="51"/>
      <c r="L46" s="51">
        <v>42661</v>
      </c>
      <c r="M46" s="51"/>
      <c r="N46" s="51">
        <v>90972</v>
      </c>
      <c r="O46" s="51"/>
      <c r="P46" s="51">
        <v>213681</v>
      </c>
      <c r="Q46" s="51"/>
      <c r="R46" s="51">
        <v>2981027</v>
      </c>
      <c r="S46" s="51"/>
      <c r="T46" s="51">
        <v>1298324</v>
      </c>
      <c r="U46" s="51"/>
      <c r="V46" s="51">
        <v>1679133</v>
      </c>
      <c r="W46" s="51"/>
      <c r="X46" s="51"/>
      <c r="Y46" s="51"/>
      <c r="Z46" s="51"/>
      <c r="AA46" s="51"/>
      <c r="AB46" s="133"/>
      <c r="AC46" s="133"/>
      <c r="AD46" s="133"/>
      <c r="AE46" s="133"/>
      <c r="AF46" s="133"/>
      <c r="AG46" s="133"/>
      <c r="AH46" s="133"/>
      <c r="AI46" s="133"/>
      <c r="AJ46" s="133"/>
    </row>
    <row r="47" spans="1:36" s="54" customFormat="1" ht="12" customHeight="1">
      <c r="A47" s="51"/>
      <c r="B47" s="122" t="s">
        <v>206</v>
      </c>
      <c r="C47" s="51"/>
      <c r="D47" s="53">
        <f>D35-D46</f>
        <v>759</v>
      </c>
      <c r="E47" s="51"/>
      <c r="F47" s="53">
        <f>F35-F46</f>
        <v>5401</v>
      </c>
      <c r="G47" s="51"/>
      <c r="H47" s="53">
        <f>H35-H46</f>
        <v>-43</v>
      </c>
      <c r="I47" s="51"/>
      <c r="J47" s="53">
        <f>J35-J46</f>
        <v>7968</v>
      </c>
      <c r="K47" s="51"/>
      <c r="L47" s="53">
        <f>L35-L46</f>
        <v>7756</v>
      </c>
      <c r="M47" s="51"/>
      <c r="N47" s="53">
        <f>N35-N46</f>
        <v>-432</v>
      </c>
      <c r="O47" s="51"/>
      <c r="P47" s="53">
        <f>P35-P46</f>
        <v>8400</v>
      </c>
      <c r="Q47" s="51"/>
      <c r="R47" s="53">
        <f>R35-R46</f>
        <v>8727</v>
      </c>
      <c r="S47" s="51"/>
      <c r="T47" s="53">
        <f>T35-T46</f>
        <v>6815</v>
      </c>
      <c r="U47" s="51"/>
      <c r="V47" s="53">
        <f>V35-V46</f>
        <v>6785</v>
      </c>
      <c r="W47" s="51"/>
      <c r="X47" s="51"/>
      <c r="Y47" s="51"/>
      <c r="Z47" s="51"/>
      <c r="AA47" s="51"/>
      <c r="AB47" s="133"/>
      <c r="AC47" s="133"/>
      <c r="AD47" s="133"/>
      <c r="AE47" s="133"/>
      <c r="AF47" s="133"/>
      <c r="AG47" s="133"/>
      <c r="AH47" s="133"/>
      <c r="AI47" s="133"/>
      <c r="AJ47" s="133"/>
    </row>
    <row r="48" spans="1:36" s="54" customFormat="1" ht="12" customHeight="1">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133"/>
      <c r="AC48" s="133"/>
      <c r="AD48" s="133"/>
      <c r="AE48" s="133"/>
      <c r="AF48" s="133"/>
      <c r="AG48" s="133"/>
      <c r="AH48" s="133"/>
      <c r="AI48" s="133"/>
      <c r="AJ48" s="133"/>
    </row>
    <row r="49" spans="11:27" ht="12" customHeight="1">
      <c r="K49" s="3"/>
      <c r="L49" s="3"/>
      <c r="M49" s="3"/>
      <c r="N49" s="3"/>
      <c r="O49" s="3"/>
      <c r="P49" s="3"/>
      <c r="Q49" s="3"/>
      <c r="R49" s="3"/>
      <c r="S49" s="3"/>
      <c r="T49" s="3"/>
      <c r="U49" s="3"/>
      <c r="V49" s="3"/>
      <c r="W49" s="3"/>
      <c r="X49" s="3"/>
      <c r="Y49" s="3"/>
      <c r="Z49" s="3"/>
      <c r="AA49" s="3"/>
    </row>
    <row r="145" spans="2:9" ht="12" customHeight="1">
      <c r="B145" s="1"/>
      <c r="C145" s="1"/>
      <c r="D145" s="1"/>
      <c r="E145" s="1"/>
      <c r="F145" s="1"/>
      <c r="G145" s="1"/>
      <c r="H145" s="1"/>
      <c r="I145" s="1"/>
    </row>
    <row r="146" spans="2:9" ht="12" customHeight="1">
      <c r="B146" s="1"/>
      <c r="C146" s="1"/>
      <c r="D146" s="1"/>
      <c r="E146" s="1"/>
      <c r="F146" s="1"/>
      <c r="G146" s="1"/>
      <c r="H146" s="1"/>
      <c r="I146" s="1"/>
    </row>
    <row r="147" spans="2:9" ht="12" customHeight="1">
      <c r="B147" s="1"/>
      <c r="C147" s="1"/>
      <c r="D147" s="1"/>
      <c r="E147" s="1"/>
      <c r="F147" s="1"/>
      <c r="G147" s="1"/>
      <c r="H147" s="1"/>
      <c r="I147" s="1"/>
    </row>
    <row r="150" spans="2:9" ht="12" customHeight="1">
      <c r="B150" s="1"/>
      <c r="C150" s="1"/>
      <c r="D150" s="1"/>
      <c r="E150" s="1"/>
      <c r="F150" s="1"/>
      <c r="G150" s="1"/>
      <c r="H150" s="1"/>
      <c r="I150" s="1"/>
    </row>
    <row r="151" spans="2:9" ht="12" customHeight="1">
      <c r="B151" s="1"/>
      <c r="C151" s="1"/>
      <c r="D151" s="1"/>
      <c r="E151" s="1"/>
      <c r="F151" s="1"/>
      <c r="G151" s="1"/>
      <c r="H151" s="1"/>
      <c r="I151" s="1"/>
    </row>
    <row r="152" spans="2:9" ht="12" customHeight="1">
      <c r="B152" s="1"/>
      <c r="C152" s="1"/>
      <c r="D152" s="1"/>
      <c r="E152" s="1"/>
      <c r="F152" s="1"/>
      <c r="G152" s="1"/>
      <c r="H152" s="1"/>
      <c r="I152" s="1"/>
    </row>
    <row r="153" spans="2:9" ht="12" customHeight="1">
      <c r="B153" s="1"/>
      <c r="C153" s="1"/>
      <c r="D153" s="1"/>
      <c r="E153" s="1"/>
      <c r="F153" s="1"/>
      <c r="G153" s="1"/>
      <c r="H153" s="1"/>
      <c r="I153" s="1"/>
    </row>
    <row r="154" spans="2:9" ht="12" customHeight="1">
      <c r="B154" s="1"/>
      <c r="C154" s="1"/>
      <c r="D154" s="1"/>
      <c r="E154" s="1"/>
      <c r="F154" s="1"/>
      <c r="G154" s="1"/>
      <c r="H154" s="1"/>
      <c r="I154" s="1"/>
    </row>
    <row r="155" spans="2:9" ht="12" customHeight="1">
      <c r="B155" s="1"/>
      <c r="C155" s="1"/>
      <c r="D155" s="1"/>
      <c r="E155" s="1"/>
      <c r="F155" s="1"/>
      <c r="G155" s="1"/>
      <c r="H155" s="1"/>
      <c r="I155" s="1"/>
    </row>
    <row r="156" spans="2:9" ht="12" customHeight="1">
      <c r="B156" s="1"/>
      <c r="C156" s="1"/>
      <c r="D156" s="1"/>
      <c r="E156" s="1"/>
      <c r="F156" s="1"/>
      <c r="G156" s="1"/>
      <c r="H156" s="1"/>
      <c r="I156" s="1"/>
    </row>
    <row r="167" spans="2:9" ht="12" customHeight="1">
      <c r="B167" s="1"/>
      <c r="C167" s="1"/>
      <c r="D167" s="1"/>
      <c r="E167" s="1"/>
      <c r="F167" s="1"/>
      <c r="G167" s="1"/>
      <c r="H167" s="1"/>
      <c r="I167" s="1"/>
    </row>
    <row r="168" spans="2:9" ht="12" customHeight="1">
      <c r="B168" s="1"/>
      <c r="C168" s="1"/>
      <c r="D168" s="1"/>
      <c r="E168" s="1"/>
      <c r="F168" s="1"/>
      <c r="G168" s="1"/>
      <c r="H168" s="1"/>
      <c r="I168" s="1"/>
    </row>
    <row r="169" spans="2:9" ht="12" customHeight="1">
      <c r="B169" s="1"/>
      <c r="C169" s="1"/>
      <c r="D169" s="1"/>
      <c r="E169" s="1"/>
      <c r="F169" s="1"/>
      <c r="G169" s="1"/>
      <c r="H169" s="1"/>
      <c r="I169" s="1"/>
    </row>
    <row r="172" spans="2:9" ht="12" customHeight="1">
      <c r="B172" s="1"/>
      <c r="C172" s="1"/>
      <c r="D172" s="1"/>
      <c r="E172" s="1"/>
      <c r="F172" s="1"/>
      <c r="G172" s="1"/>
      <c r="H172" s="1"/>
      <c r="I172" s="1"/>
    </row>
    <row r="173" spans="2:9" ht="12" customHeight="1">
      <c r="B173" s="1"/>
      <c r="C173" s="1"/>
      <c r="D173" s="1"/>
      <c r="E173" s="1"/>
      <c r="F173" s="1"/>
      <c r="G173" s="1"/>
      <c r="H173" s="1"/>
      <c r="I173" s="1"/>
    </row>
    <row r="174" spans="2:9" ht="12" customHeight="1">
      <c r="B174" s="1"/>
      <c r="C174" s="1"/>
      <c r="D174" s="1"/>
      <c r="E174" s="1"/>
      <c r="F174" s="1"/>
      <c r="G174" s="1"/>
      <c r="H174" s="1"/>
      <c r="I174" s="1"/>
    </row>
    <row r="175" spans="2:9" ht="12" customHeight="1">
      <c r="B175" s="1"/>
      <c r="C175" s="1"/>
      <c r="D175" s="1"/>
      <c r="E175" s="1"/>
      <c r="F175" s="1"/>
      <c r="G175" s="1"/>
      <c r="H175" s="1"/>
      <c r="I175" s="1"/>
    </row>
    <row r="176" spans="2:9" ht="12" customHeight="1">
      <c r="B176" s="1"/>
      <c r="C176" s="1"/>
      <c r="D176" s="1"/>
      <c r="E176" s="1"/>
      <c r="F176" s="1"/>
      <c r="G176" s="1"/>
      <c r="H176" s="1"/>
      <c r="I176" s="1"/>
    </row>
    <row r="177" spans="1:9" ht="12" customHeight="1">
      <c r="B177" s="1"/>
      <c r="C177" s="1"/>
      <c r="D177" s="1"/>
      <c r="E177" s="1"/>
      <c r="F177" s="1"/>
      <c r="G177" s="1"/>
      <c r="H177" s="1"/>
      <c r="I177" s="1"/>
    </row>
    <row r="178" spans="1:9" ht="12" customHeight="1">
      <c r="B178" s="1"/>
      <c r="C178" s="1"/>
      <c r="D178" s="1"/>
      <c r="E178" s="1"/>
      <c r="F178" s="1"/>
      <c r="G178" s="1"/>
      <c r="H178" s="1"/>
      <c r="I178" s="1"/>
    </row>
    <row r="189" spans="1:9" ht="12" customHeight="1">
      <c r="B189" s="1"/>
      <c r="C189" s="1"/>
      <c r="D189" s="1"/>
      <c r="E189" s="1"/>
      <c r="F189" s="1"/>
      <c r="G189" s="1"/>
      <c r="H189" s="1"/>
      <c r="I189" s="1"/>
    </row>
    <row r="190" spans="1:9" ht="12" customHeight="1">
      <c r="B190" s="1"/>
      <c r="C190" s="1"/>
      <c r="D190" s="1"/>
      <c r="E190" s="1"/>
      <c r="F190" s="1"/>
      <c r="G190" s="1"/>
      <c r="H190" s="1"/>
      <c r="I190" s="1"/>
    </row>
    <row r="191" spans="1:9" ht="12" customHeight="1">
      <c r="B191" s="1"/>
      <c r="C191" s="1"/>
      <c r="D191" s="1"/>
      <c r="E191" s="1"/>
      <c r="F191" s="1"/>
      <c r="G191" s="1"/>
      <c r="H191" s="1"/>
      <c r="I191" s="1"/>
    </row>
    <row r="192" spans="1:9" ht="12" customHeight="1">
      <c r="A192" s="1"/>
    </row>
    <row r="193" spans="1:10" ht="12" customHeight="1">
      <c r="A193" s="1"/>
      <c r="J193" s="1"/>
    </row>
    <row r="194" spans="1:10" ht="12" customHeight="1">
      <c r="A194" s="1"/>
      <c r="B194" s="1"/>
      <c r="C194" s="1"/>
      <c r="D194" s="1"/>
      <c r="E194" s="1"/>
      <c r="F194" s="1"/>
      <c r="G194" s="1"/>
      <c r="H194" s="1"/>
      <c r="I194" s="1"/>
      <c r="J194" s="1"/>
    </row>
    <row r="195" spans="1:10" ht="12" customHeight="1">
      <c r="B195" s="1"/>
      <c r="C195" s="1"/>
      <c r="D195" s="1"/>
      <c r="E195" s="1"/>
      <c r="F195" s="1"/>
      <c r="G195" s="1"/>
      <c r="H195" s="1"/>
      <c r="I195" s="1"/>
      <c r="J195" s="1"/>
    </row>
    <row r="196" spans="1:10" ht="12" customHeight="1">
      <c r="B196" s="1"/>
      <c r="C196" s="1"/>
      <c r="D196" s="1"/>
      <c r="E196" s="1"/>
      <c r="F196" s="1"/>
      <c r="G196" s="1"/>
      <c r="H196" s="1"/>
      <c r="I196" s="1"/>
    </row>
    <row r="197" spans="1:10" ht="12" customHeight="1">
      <c r="A197" s="1"/>
      <c r="B197" s="1"/>
      <c r="C197" s="1"/>
      <c r="D197" s="1"/>
      <c r="E197" s="1"/>
      <c r="F197" s="1"/>
      <c r="G197" s="1"/>
      <c r="H197" s="1"/>
      <c r="I197" s="1"/>
    </row>
    <row r="198" spans="1:10" ht="12" customHeight="1">
      <c r="A198" s="1"/>
      <c r="B198" s="1"/>
      <c r="C198" s="1"/>
      <c r="D198" s="1"/>
      <c r="E198" s="1"/>
      <c r="F198" s="1"/>
      <c r="G198" s="1"/>
      <c r="H198" s="1"/>
      <c r="I198" s="1"/>
      <c r="J198" s="1"/>
    </row>
    <row r="199" spans="1:10" ht="12" customHeight="1">
      <c r="A199" s="1"/>
      <c r="B199" s="1"/>
      <c r="C199" s="1"/>
      <c r="D199" s="1"/>
      <c r="E199" s="1"/>
      <c r="F199" s="1"/>
      <c r="G199" s="1"/>
      <c r="H199" s="1"/>
      <c r="I199" s="1"/>
      <c r="J199" s="1"/>
    </row>
    <row r="200" spans="1:10" ht="12" customHeight="1">
      <c r="A200" s="1"/>
      <c r="B200" s="1"/>
      <c r="C200" s="1"/>
      <c r="D200" s="1"/>
      <c r="E200" s="1"/>
      <c r="F200" s="1"/>
      <c r="G200" s="1"/>
      <c r="H200" s="1"/>
      <c r="I200" s="1"/>
      <c r="J200" s="1"/>
    </row>
    <row r="201" spans="1:10" ht="12" customHeight="1">
      <c r="A201" s="1"/>
      <c r="J201" s="1"/>
    </row>
    <row r="202" spans="1:10" ht="12" customHeight="1">
      <c r="A202" s="1"/>
      <c r="J202" s="1"/>
    </row>
    <row r="203" spans="1:10" ht="12" customHeight="1">
      <c r="A203" s="1"/>
      <c r="J203" s="1"/>
    </row>
    <row r="204" spans="1:10" ht="12" customHeight="1">
      <c r="J204" s="1"/>
    </row>
    <row r="211" spans="1:10" ht="12" customHeight="1">
      <c r="B211" s="1"/>
      <c r="C211" s="1"/>
      <c r="D211" s="1"/>
      <c r="E211" s="1"/>
      <c r="F211" s="1"/>
      <c r="G211" s="1"/>
      <c r="H211" s="1"/>
      <c r="I211" s="1"/>
    </row>
    <row r="212" spans="1:10" ht="12" customHeight="1">
      <c r="B212" s="1"/>
      <c r="C212" s="1"/>
      <c r="D212" s="1"/>
      <c r="E212" s="1"/>
      <c r="F212" s="1"/>
      <c r="G212" s="1"/>
      <c r="H212" s="1"/>
      <c r="I212" s="1"/>
    </row>
    <row r="213" spans="1:10" ht="12" customHeight="1">
      <c r="B213" s="1"/>
      <c r="C213" s="1"/>
      <c r="D213" s="1"/>
      <c r="E213" s="1"/>
      <c r="F213" s="1"/>
      <c r="G213" s="1"/>
      <c r="H213" s="1"/>
      <c r="I213" s="1"/>
    </row>
    <row r="214" spans="1:10" ht="12" customHeight="1">
      <c r="A214" s="1"/>
    </row>
    <row r="215" spans="1:10" ht="12" customHeight="1">
      <c r="A215" s="1"/>
      <c r="J215" s="1"/>
    </row>
    <row r="216" spans="1:10" ht="12" customHeight="1">
      <c r="A216" s="1"/>
      <c r="B216" s="1"/>
      <c r="C216" s="1"/>
      <c r="D216" s="1"/>
      <c r="E216" s="1"/>
      <c r="F216" s="1"/>
      <c r="G216" s="1"/>
      <c r="H216" s="1"/>
      <c r="I216" s="1"/>
      <c r="J216" s="1"/>
    </row>
    <row r="217" spans="1:10" ht="12" customHeight="1">
      <c r="B217" s="1"/>
      <c r="C217" s="1"/>
      <c r="D217" s="1"/>
      <c r="E217" s="1"/>
      <c r="F217" s="1"/>
      <c r="G217" s="1"/>
      <c r="H217" s="1"/>
      <c r="I217" s="1"/>
      <c r="J217" s="1"/>
    </row>
    <row r="218" spans="1:10" ht="12" customHeight="1">
      <c r="B218" s="1"/>
      <c r="C218" s="1"/>
      <c r="D218" s="1"/>
      <c r="E218" s="1"/>
      <c r="F218" s="1"/>
      <c r="G218" s="1"/>
      <c r="H218" s="1"/>
      <c r="I218" s="1"/>
    </row>
    <row r="219" spans="1:10" ht="12" customHeight="1">
      <c r="A219" s="1"/>
      <c r="B219" s="1"/>
      <c r="C219" s="1"/>
      <c r="D219" s="1"/>
      <c r="E219" s="1"/>
      <c r="F219" s="1"/>
      <c r="G219" s="1"/>
      <c r="H219" s="1"/>
      <c r="I219" s="1"/>
    </row>
    <row r="220" spans="1:10" ht="12" customHeight="1">
      <c r="A220" s="1"/>
      <c r="B220" s="1"/>
      <c r="C220" s="1"/>
      <c r="D220" s="1"/>
      <c r="E220" s="1"/>
      <c r="F220" s="1"/>
      <c r="G220" s="1"/>
      <c r="H220" s="1"/>
      <c r="I220" s="1"/>
      <c r="J220" s="1"/>
    </row>
    <row r="221" spans="1:10" ht="12" customHeight="1">
      <c r="A221" s="1"/>
      <c r="B221" s="1"/>
      <c r="C221" s="1"/>
      <c r="D221" s="1"/>
      <c r="E221" s="1"/>
      <c r="F221" s="1"/>
      <c r="G221" s="1"/>
      <c r="H221" s="1"/>
      <c r="I221" s="1"/>
      <c r="J221" s="1"/>
    </row>
    <row r="222" spans="1:10" ht="12" customHeight="1">
      <c r="A222" s="1"/>
      <c r="B222" s="1"/>
      <c r="C222" s="1"/>
      <c r="D222" s="1"/>
      <c r="E222" s="1"/>
      <c r="F222" s="1"/>
      <c r="G222" s="1"/>
      <c r="H222" s="1"/>
      <c r="I222" s="1"/>
      <c r="J222" s="1"/>
    </row>
    <row r="223" spans="1:10" ht="12" customHeight="1">
      <c r="A223" s="1"/>
      <c r="J223" s="1"/>
    </row>
    <row r="224" spans="1:10" ht="12" customHeight="1">
      <c r="A224" s="1"/>
      <c r="J224" s="1"/>
    </row>
    <row r="225" spans="1:10" ht="12" customHeight="1">
      <c r="A225" s="1"/>
      <c r="J225" s="1"/>
    </row>
    <row r="226" spans="1:10" ht="12" customHeight="1">
      <c r="J226" s="1"/>
    </row>
    <row r="233" spans="1:10" ht="12" customHeight="1">
      <c r="B233" s="1"/>
      <c r="C233" s="1"/>
      <c r="D233" s="1"/>
      <c r="E233" s="1"/>
      <c r="F233" s="1"/>
      <c r="G233" s="1"/>
      <c r="H233" s="1"/>
      <c r="I233" s="1"/>
    </row>
    <row r="234" spans="1:10" ht="12" customHeight="1">
      <c r="B234" s="1"/>
      <c r="C234" s="1"/>
      <c r="D234" s="1"/>
      <c r="E234" s="1"/>
      <c r="F234" s="1"/>
      <c r="G234" s="1"/>
      <c r="H234" s="1"/>
      <c r="I234" s="1"/>
    </row>
    <row r="235" spans="1:10" ht="12" customHeight="1">
      <c r="B235" s="1"/>
      <c r="C235" s="1"/>
      <c r="D235" s="1"/>
      <c r="E235" s="1"/>
      <c r="F235" s="1"/>
      <c r="G235" s="1"/>
      <c r="H235" s="1"/>
      <c r="I235" s="1"/>
    </row>
    <row r="236" spans="1:10" ht="12" customHeight="1">
      <c r="A236" s="1"/>
    </row>
    <row r="237" spans="1:10" ht="12" customHeight="1">
      <c r="A237" s="1"/>
      <c r="J237" s="1"/>
    </row>
    <row r="238" spans="1:10" ht="12" customHeight="1">
      <c r="A238" s="1"/>
      <c r="B238" s="1"/>
      <c r="C238" s="1"/>
      <c r="D238" s="1"/>
      <c r="E238" s="1"/>
      <c r="F238" s="1"/>
      <c r="G238" s="1"/>
      <c r="H238" s="1"/>
      <c r="I238" s="1"/>
      <c r="J238" s="1"/>
    </row>
    <row r="239" spans="1:10" ht="12" customHeight="1">
      <c r="B239" s="1"/>
      <c r="C239" s="1"/>
      <c r="D239" s="1"/>
      <c r="E239" s="1"/>
      <c r="F239" s="1"/>
      <c r="G239" s="1"/>
      <c r="H239" s="1"/>
      <c r="I239" s="1"/>
      <c r="J239" s="1"/>
    </row>
    <row r="240" spans="1:10" ht="12" customHeight="1">
      <c r="B240" s="1"/>
      <c r="C240" s="1"/>
      <c r="D240" s="1"/>
      <c r="E240" s="1"/>
      <c r="F240" s="1"/>
      <c r="G240" s="1"/>
      <c r="H240" s="1"/>
      <c r="I240" s="1"/>
    </row>
    <row r="241" spans="1:10" ht="12" customHeight="1">
      <c r="A241" s="1"/>
      <c r="B241" s="1"/>
      <c r="C241" s="1"/>
      <c r="D241" s="1"/>
      <c r="E241" s="1"/>
      <c r="F241" s="1"/>
      <c r="G241" s="1"/>
      <c r="H241" s="1"/>
      <c r="I241" s="1"/>
    </row>
    <row r="242" spans="1:10" ht="12" customHeight="1">
      <c r="A242" s="1"/>
      <c r="B242" s="1"/>
      <c r="C242" s="1"/>
      <c r="D242" s="1"/>
      <c r="E242" s="1"/>
      <c r="F242" s="1"/>
      <c r="G242" s="1"/>
      <c r="H242" s="1"/>
      <c r="I242" s="1"/>
      <c r="J242" s="1"/>
    </row>
    <row r="243" spans="1:10" ht="12" customHeight="1">
      <c r="A243" s="1"/>
      <c r="B243" s="1"/>
      <c r="C243" s="1"/>
      <c r="D243" s="1"/>
      <c r="E243" s="1"/>
      <c r="F243" s="1"/>
      <c r="G243" s="1"/>
      <c r="H243" s="1"/>
      <c r="I243" s="1"/>
      <c r="J243" s="1"/>
    </row>
    <row r="244" spans="1:10" ht="12" customHeight="1">
      <c r="A244" s="1"/>
      <c r="B244" s="1"/>
      <c r="C244" s="1"/>
      <c r="D244" s="1"/>
      <c r="E244" s="1"/>
      <c r="F244" s="1"/>
      <c r="G244" s="1"/>
      <c r="H244" s="1"/>
      <c r="I244" s="1"/>
      <c r="J244" s="1"/>
    </row>
    <row r="245" spans="1:10" ht="12" customHeight="1">
      <c r="A245" s="1"/>
      <c r="J245" s="1"/>
    </row>
    <row r="246" spans="1:10" ht="12" customHeight="1">
      <c r="A246" s="1"/>
      <c r="J246" s="1"/>
    </row>
    <row r="247" spans="1:10" ht="12" customHeight="1">
      <c r="A247" s="1"/>
      <c r="J247" s="1"/>
    </row>
    <row r="248" spans="1:10" ht="12" customHeight="1">
      <c r="J248" s="1"/>
    </row>
    <row r="258" spans="1:10" ht="12" customHeight="1">
      <c r="A258" s="1"/>
    </row>
    <row r="259" spans="1:10" ht="12" customHeight="1">
      <c r="A259" s="1"/>
      <c r="J259" s="1"/>
    </row>
    <row r="260" spans="1:10" ht="12" customHeight="1">
      <c r="A260" s="1"/>
      <c r="J260" s="1"/>
    </row>
    <row r="261" spans="1:10" ht="12" customHeight="1">
      <c r="J261" s="1"/>
    </row>
    <row r="263" spans="1:10" ht="12" customHeight="1">
      <c r="A263" s="1"/>
    </row>
    <row r="264" spans="1:10" ht="12" customHeight="1">
      <c r="A264" s="1"/>
      <c r="J264" s="1"/>
    </row>
    <row r="265" spans="1:10" ht="12" customHeight="1">
      <c r="A265" s="1"/>
      <c r="J265" s="1"/>
    </row>
    <row r="266" spans="1:10" ht="12" customHeight="1">
      <c r="A266" s="1"/>
      <c r="J266" s="1"/>
    </row>
    <row r="267" spans="1:10" ht="12" customHeight="1">
      <c r="A267" s="1"/>
      <c r="J267" s="1"/>
    </row>
    <row r="268" spans="1:10" ht="12" customHeight="1">
      <c r="A268" s="1"/>
      <c r="J268" s="1"/>
    </row>
    <row r="269" spans="1:10" ht="12" customHeight="1">
      <c r="A269" s="1"/>
      <c r="J269" s="1"/>
    </row>
    <row r="270" spans="1:10" ht="12" customHeight="1">
      <c r="J270" s="1"/>
    </row>
    <row r="280" spans="1:10" ht="12" customHeight="1">
      <c r="A280" s="1"/>
    </row>
    <row r="281" spans="1:10" ht="12" customHeight="1">
      <c r="A281" s="1"/>
      <c r="J281" s="1"/>
    </row>
    <row r="282" spans="1:10" ht="12" customHeight="1">
      <c r="A282" s="1"/>
      <c r="J282" s="1"/>
    </row>
    <row r="283" spans="1:10" ht="12" customHeight="1">
      <c r="J283" s="1"/>
    </row>
    <row r="285" spans="1:10" ht="12" customHeight="1">
      <c r="A285" s="1"/>
    </row>
    <row r="286" spans="1:10" ht="12" customHeight="1">
      <c r="A286" s="1"/>
      <c r="J286" s="1"/>
    </row>
    <row r="287" spans="1:10" ht="12" customHeight="1">
      <c r="A287" s="1"/>
      <c r="J287" s="1"/>
    </row>
    <row r="288" spans="1:10" ht="12" customHeight="1">
      <c r="A288" s="1"/>
      <c r="J288" s="1"/>
    </row>
    <row r="289" spans="1:10" ht="12" customHeight="1">
      <c r="A289" s="1"/>
      <c r="J289" s="1"/>
    </row>
    <row r="290" spans="1:10" ht="12" customHeight="1">
      <c r="A290" s="1"/>
      <c r="J290" s="1"/>
    </row>
    <row r="291" spans="1:10" ht="12" customHeight="1">
      <c r="A291" s="1"/>
      <c r="J291" s="1"/>
    </row>
    <row r="292" spans="1:10" ht="12" customHeight="1">
      <c r="J292" s="1"/>
    </row>
  </sheetData>
  <mergeCells count="15">
    <mergeCell ref="B5:C7"/>
    <mergeCell ref="D5:E6"/>
    <mergeCell ref="F5:I5"/>
    <mergeCell ref="J5:K6"/>
    <mergeCell ref="L5:Q5"/>
    <mergeCell ref="T5:U6"/>
    <mergeCell ref="V5:W6"/>
    <mergeCell ref="X5:Y6"/>
    <mergeCell ref="Z5:AA6"/>
    <mergeCell ref="F6:G6"/>
    <mergeCell ref="H6:I6"/>
    <mergeCell ref="L6:M6"/>
    <mergeCell ref="P6:Q6"/>
    <mergeCell ref="R5:S6"/>
    <mergeCell ref="N6:O6"/>
  </mergeCells>
  <phoneticPr fontId="2"/>
  <pageMargins left="0.23622047244094491" right="0.23622047244094491" top="0.74803149606299213" bottom="0.74803149606299213" header="0.31496062992125984" footer="0.31496062992125984"/>
  <pageSetup paperSize="9" scale="70" orientation="landscape" horizontalDpi="4294967294" r:id="rId1"/>
  <headerFooter alignWithMargins="0"/>
  <ignoredErrors>
    <ignoredError sqref="B9:C30 B8" numberStoredAsText="1"/>
    <ignoredError sqref="X9:Z3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3"/>
  <sheetViews>
    <sheetView showGridLines="0" tabSelected="1" zoomScale="90" zoomScaleNormal="90" workbookViewId="0">
      <pane xSplit="3" ySplit="7" topLeftCell="D305" activePane="bottomRight" state="frozen"/>
      <selection pane="topRight" activeCell="D1" sqref="D1"/>
      <selection pane="bottomLeft" activeCell="A8" sqref="A8"/>
      <selection pane="bottomRight" activeCell="V336" sqref="V336"/>
    </sheetView>
  </sheetViews>
  <sheetFormatPr defaultColWidth="9" defaultRowHeight="12" customHeight="1"/>
  <cols>
    <col min="1" max="1" width="5.625" style="4" customWidth="1"/>
    <col min="2" max="2" width="7.625" style="3" customWidth="1"/>
    <col min="3" max="3" width="10.625" style="30" customWidth="1"/>
    <col min="4" max="4" width="9.125" style="3" customWidth="1"/>
    <col min="5" max="5" width="10.625" style="3" customWidth="1"/>
    <col min="6" max="6" width="7.625" style="3" customWidth="1"/>
    <col min="7" max="7" width="10.625" style="3" customWidth="1"/>
    <col min="8" max="8" width="7.625" style="3" customWidth="1"/>
    <col min="9" max="9" width="10.625" style="3" customWidth="1"/>
    <col min="10" max="10" width="7.625" style="3" customWidth="1"/>
    <col min="11" max="11" width="10.625" style="4" customWidth="1"/>
    <col min="12" max="12" width="7.625" style="4" customWidth="1"/>
    <col min="13" max="13" width="10.625" style="19" customWidth="1"/>
    <col min="14" max="14" width="7.625" style="19" customWidth="1"/>
    <col min="15" max="17" width="10.625" style="19" customWidth="1"/>
    <col min="18" max="18" width="8.75" style="19" customWidth="1"/>
    <col min="19" max="19" width="10.625" style="19" customWidth="1"/>
    <col min="20" max="20" width="8.625" style="19" customWidth="1"/>
    <col min="21" max="21" width="10.625" style="19" customWidth="1"/>
    <col min="22" max="22" width="9.25" style="19" customWidth="1"/>
    <col min="23" max="23" width="10.625" style="19" customWidth="1"/>
    <col min="24" max="24" width="7.625" style="19" customWidth="1"/>
    <col min="25" max="25" width="10.625" style="19" customWidth="1"/>
    <col min="26" max="26" width="8.125" style="19" customWidth="1"/>
    <col min="27" max="27" width="10.625" style="19" customWidth="1"/>
    <col min="28" max="28" width="9" style="3" customWidth="1"/>
    <col min="29" max="16384" width="9" style="4"/>
  </cols>
  <sheetData>
    <row r="1" spans="1:28" s="7" customFormat="1" ht="12" customHeight="1">
      <c r="A1" s="138"/>
      <c r="B1" s="3"/>
      <c r="C1" s="30"/>
      <c r="D1" s="3"/>
      <c r="E1" s="3"/>
      <c r="F1" s="3"/>
      <c r="G1" s="3"/>
      <c r="H1" s="3"/>
      <c r="I1" s="3"/>
      <c r="J1" s="3"/>
      <c r="K1" s="4"/>
      <c r="L1" s="4"/>
      <c r="M1" s="19"/>
      <c r="N1" s="19"/>
      <c r="O1" s="19"/>
      <c r="P1" s="19"/>
      <c r="Q1" s="19"/>
      <c r="R1" s="19"/>
      <c r="S1" s="19"/>
      <c r="T1" s="19"/>
      <c r="U1" s="19"/>
      <c r="V1" s="19"/>
      <c r="W1" s="19"/>
      <c r="X1" s="19"/>
      <c r="Y1" s="19"/>
      <c r="Z1" s="19"/>
      <c r="AA1" s="19"/>
      <c r="AB1" s="5"/>
    </row>
    <row r="2" spans="1:28" s="7" customFormat="1" ht="15" customHeight="1">
      <c r="B2" s="6" t="s">
        <v>153</v>
      </c>
      <c r="C2" s="31"/>
      <c r="D2" s="5"/>
      <c r="E2" s="5"/>
      <c r="F2" s="5"/>
      <c r="G2" s="5"/>
      <c r="H2" s="5"/>
      <c r="I2" s="5"/>
      <c r="J2" s="5"/>
      <c r="M2" s="18"/>
      <c r="N2" s="18"/>
      <c r="O2" s="18"/>
      <c r="P2" s="18"/>
      <c r="Q2" s="18"/>
      <c r="R2" s="18"/>
      <c r="S2" s="18"/>
      <c r="T2" s="18"/>
      <c r="U2" s="18"/>
      <c r="V2" s="18"/>
      <c r="W2" s="18"/>
      <c r="X2" s="18"/>
      <c r="Y2" s="18"/>
      <c r="Z2" s="18"/>
      <c r="AA2" s="18"/>
      <c r="AB2" s="5"/>
    </row>
    <row r="3" spans="1:28" s="7" customFormat="1" ht="12" customHeight="1">
      <c r="B3" s="8"/>
      <c r="C3" s="32"/>
      <c r="D3" s="11"/>
      <c r="E3" s="11"/>
      <c r="F3" s="11"/>
      <c r="G3" s="11"/>
      <c r="H3" s="11"/>
      <c r="I3" s="3"/>
      <c r="J3" s="3"/>
      <c r="K3" s="4"/>
      <c r="L3" s="4"/>
      <c r="M3" s="19"/>
      <c r="N3" s="19"/>
      <c r="O3" s="19"/>
      <c r="P3" s="19"/>
      <c r="Q3" s="19"/>
      <c r="R3" s="156"/>
      <c r="S3" s="19"/>
      <c r="T3" s="19"/>
      <c r="U3" s="19"/>
      <c r="V3" s="19"/>
      <c r="W3" s="19"/>
      <c r="X3" s="19"/>
      <c r="Y3" s="19"/>
      <c r="Z3" s="19"/>
      <c r="AA3" s="19"/>
      <c r="AB3" s="5"/>
    </row>
    <row r="4" spans="1:28" ht="12" customHeight="1">
      <c r="B4" s="2"/>
      <c r="C4" s="33"/>
      <c r="D4" s="2"/>
      <c r="E4" s="2"/>
      <c r="F4" s="2"/>
      <c r="G4" s="2"/>
      <c r="H4" s="2"/>
      <c r="I4" s="2"/>
      <c r="J4" s="13"/>
      <c r="AA4" s="9" t="s">
        <v>71</v>
      </c>
      <c r="AB4" s="4"/>
    </row>
    <row r="5" spans="1:28" ht="12" customHeight="1">
      <c r="B5" s="192" t="s">
        <v>59</v>
      </c>
      <c r="C5" s="193"/>
      <c r="D5" s="198" t="s">
        <v>19</v>
      </c>
      <c r="E5" s="199"/>
      <c r="F5" s="201"/>
      <c r="G5" s="202"/>
      <c r="H5" s="202"/>
      <c r="I5" s="202"/>
      <c r="J5" s="187" t="s">
        <v>20</v>
      </c>
      <c r="K5" s="209"/>
      <c r="L5" s="201"/>
      <c r="M5" s="202"/>
      <c r="N5" s="202"/>
      <c r="O5" s="202"/>
      <c r="P5" s="202"/>
      <c r="Q5" s="202"/>
      <c r="R5" s="187" t="s">
        <v>21</v>
      </c>
      <c r="S5" s="187"/>
      <c r="T5" s="179" t="s">
        <v>202</v>
      </c>
      <c r="U5" s="179"/>
      <c r="V5" s="179" t="s">
        <v>203</v>
      </c>
      <c r="W5" s="179"/>
      <c r="X5" s="207" t="s">
        <v>0</v>
      </c>
      <c r="Y5" s="182"/>
      <c r="Z5" s="182" t="s">
        <v>1</v>
      </c>
      <c r="AA5" s="185"/>
      <c r="AB5" s="4"/>
    </row>
    <row r="6" spans="1:28" ht="12" customHeight="1">
      <c r="B6" s="194"/>
      <c r="C6" s="195"/>
      <c r="D6" s="200"/>
      <c r="E6" s="181"/>
      <c r="F6" s="180" t="s">
        <v>3</v>
      </c>
      <c r="G6" s="181"/>
      <c r="H6" s="180" t="s">
        <v>22</v>
      </c>
      <c r="I6" s="181"/>
      <c r="J6" s="188"/>
      <c r="K6" s="189"/>
      <c r="L6" s="180" t="s">
        <v>3</v>
      </c>
      <c r="M6" s="181"/>
      <c r="N6" s="190" t="s">
        <v>154</v>
      </c>
      <c r="O6" s="191"/>
      <c r="P6" s="180" t="s">
        <v>23</v>
      </c>
      <c r="Q6" s="181"/>
      <c r="R6" s="188"/>
      <c r="S6" s="189"/>
      <c r="T6" s="180"/>
      <c r="U6" s="181"/>
      <c r="V6" s="180"/>
      <c r="W6" s="181"/>
      <c r="X6" s="208"/>
      <c r="Y6" s="184"/>
      <c r="Z6" s="183"/>
      <c r="AA6" s="186"/>
      <c r="AB6" s="4"/>
    </row>
    <row r="7" spans="1:28" ht="12" customHeight="1">
      <c r="B7" s="196"/>
      <c r="C7" s="197"/>
      <c r="D7" s="20"/>
      <c r="E7" s="21" t="s">
        <v>157</v>
      </c>
      <c r="F7" s="22"/>
      <c r="G7" s="21" t="s">
        <v>157</v>
      </c>
      <c r="H7" s="22"/>
      <c r="I7" s="21" t="s">
        <v>157</v>
      </c>
      <c r="J7" s="22"/>
      <c r="K7" s="21" t="s">
        <v>157</v>
      </c>
      <c r="L7" s="22"/>
      <c r="M7" s="21" t="s">
        <v>157</v>
      </c>
      <c r="N7" s="36"/>
      <c r="O7" s="21" t="s">
        <v>157</v>
      </c>
      <c r="P7" s="22"/>
      <c r="Q7" s="21" t="s">
        <v>157</v>
      </c>
      <c r="R7" s="22"/>
      <c r="S7" s="21" t="s">
        <v>157</v>
      </c>
      <c r="T7" s="23"/>
      <c r="U7" s="21" t="s">
        <v>157</v>
      </c>
      <c r="V7" s="23"/>
      <c r="W7" s="21" t="s">
        <v>157</v>
      </c>
      <c r="X7" s="24"/>
      <c r="Y7" s="21" t="s">
        <v>157</v>
      </c>
      <c r="Z7" s="24"/>
      <c r="AA7" s="25" t="s">
        <v>157</v>
      </c>
      <c r="AB7" s="4"/>
    </row>
    <row r="8" spans="1:28" ht="12" hidden="1" customHeight="1">
      <c r="B8" s="37" t="s">
        <v>72</v>
      </c>
      <c r="C8" s="38" t="s">
        <v>152</v>
      </c>
      <c r="D8" s="69">
        <v>303424</v>
      </c>
      <c r="E8" s="70" t="s">
        <v>16</v>
      </c>
      <c r="F8" s="70"/>
      <c r="G8" s="70"/>
      <c r="H8" s="70"/>
      <c r="I8" s="70"/>
      <c r="J8" s="70">
        <v>64413</v>
      </c>
      <c r="K8" s="70" t="s">
        <v>73</v>
      </c>
      <c r="L8" s="70"/>
      <c r="M8" s="70"/>
      <c r="N8" s="70"/>
      <c r="O8" s="70"/>
      <c r="P8" s="70"/>
      <c r="Q8" s="70"/>
      <c r="R8" s="70">
        <v>367837</v>
      </c>
      <c r="S8" s="70" t="s">
        <v>74</v>
      </c>
      <c r="T8" s="70">
        <v>103358</v>
      </c>
      <c r="U8" s="70" t="s">
        <v>16</v>
      </c>
      <c r="V8" s="70">
        <v>116714</v>
      </c>
      <c r="W8" s="70" t="s">
        <v>16</v>
      </c>
      <c r="X8" s="97">
        <f>V8-T8</f>
        <v>13356</v>
      </c>
      <c r="Y8" s="70" t="s">
        <v>16</v>
      </c>
      <c r="Z8" s="97">
        <f>R8+X8</f>
        <v>381193</v>
      </c>
      <c r="AA8" s="98" t="s">
        <v>16</v>
      </c>
      <c r="AB8" s="4"/>
    </row>
    <row r="9" spans="1:28" ht="12" hidden="1" customHeight="1">
      <c r="B9" s="27" t="s">
        <v>63</v>
      </c>
      <c r="C9" s="39" t="s">
        <v>75</v>
      </c>
      <c r="D9" s="71">
        <v>318129</v>
      </c>
      <c r="E9" s="72" t="s">
        <v>74</v>
      </c>
      <c r="F9" s="72"/>
      <c r="G9" s="72"/>
      <c r="H9" s="72"/>
      <c r="I9" s="72"/>
      <c r="J9" s="72">
        <v>63970</v>
      </c>
      <c r="K9" s="72" t="s">
        <v>16</v>
      </c>
      <c r="L9" s="72"/>
      <c r="M9" s="72"/>
      <c r="N9" s="72"/>
      <c r="O9" s="72"/>
      <c r="P9" s="72"/>
      <c r="Q9" s="72"/>
      <c r="R9" s="72">
        <v>382099</v>
      </c>
      <c r="S9" s="72" t="s">
        <v>16</v>
      </c>
      <c r="T9" s="72">
        <v>106971</v>
      </c>
      <c r="U9" s="72" t="s">
        <v>16</v>
      </c>
      <c r="V9" s="72">
        <v>120116</v>
      </c>
      <c r="W9" s="72" t="s">
        <v>16</v>
      </c>
      <c r="X9" s="72">
        <f t="shared" ref="X9:X72" si="0">V9-T9</f>
        <v>13145</v>
      </c>
      <c r="Y9" s="72" t="s">
        <v>16</v>
      </c>
      <c r="Z9" s="72">
        <f t="shared" ref="Z9:Z72" si="1">R9+X9</f>
        <v>395244</v>
      </c>
      <c r="AA9" s="99" t="s">
        <v>76</v>
      </c>
      <c r="AB9" s="4"/>
    </row>
    <row r="10" spans="1:28" ht="12" hidden="1" customHeight="1">
      <c r="B10" s="27" t="s">
        <v>77</v>
      </c>
      <c r="C10" s="39" t="s">
        <v>78</v>
      </c>
      <c r="D10" s="71">
        <v>319804</v>
      </c>
      <c r="E10" s="72" t="s">
        <v>16</v>
      </c>
      <c r="F10" s="72"/>
      <c r="G10" s="72"/>
      <c r="H10" s="72"/>
      <c r="I10" s="72"/>
      <c r="J10" s="72">
        <v>63157</v>
      </c>
      <c r="K10" s="72" t="s">
        <v>16</v>
      </c>
      <c r="L10" s="72"/>
      <c r="M10" s="72"/>
      <c r="N10" s="72"/>
      <c r="O10" s="72"/>
      <c r="P10" s="72"/>
      <c r="Q10" s="72"/>
      <c r="R10" s="72">
        <v>382961</v>
      </c>
      <c r="S10" s="72" t="s">
        <v>16</v>
      </c>
      <c r="T10" s="72">
        <v>105506</v>
      </c>
      <c r="U10" s="72" t="s">
        <v>16</v>
      </c>
      <c r="V10" s="72">
        <v>118929</v>
      </c>
      <c r="W10" s="72" t="s">
        <v>16</v>
      </c>
      <c r="X10" s="72">
        <f t="shared" si="0"/>
        <v>13423</v>
      </c>
      <c r="Y10" s="72" t="s">
        <v>16</v>
      </c>
      <c r="Z10" s="72">
        <f t="shared" si="1"/>
        <v>396384</v>
      </c>
      <c r="AA10" s="99" t="s">
        <v>16</v>
      </c>
      <c r="AB10" s="4"/>
    </row>
    <row r="11" spans="1:28" ht="12" hidden="1" customHeight="1">
      <c r="B11" s="27" t="s">
        <v>79</v>
      </c>
      <c r="C11" s="39" t="s">
        <v>80</v>
      </c>
      <c r="D11" s="71">
        <v>320279</v>
      </c>
      <c r="E11" s="72" t="s">
        <v>16</v>
      </c>
      <c r="F11" s="72"/>
      <c r="G11" s="72"/>
      <c r="H11" s="72"/>
      <c r="I11" s="72"/>
      <c r="J11" s="72">
        <v>69645</v>
      </c>
      <c r="K11" s="72" t="s">
        <v>16</v>
      </c>
      <c r="L11" s="72"/>
      <c r="M11" s="72"/>
      <c r="N11" s="72"/>
      <c r="O11" s="72"/>
      <c r="P11" s="72"/>
      <c r="Q11" s="72"/>
      <c r="R11" s="72">
        <v>389924</v>
      </c>
      <c r="S11" s="72" t="s">
        <v>16</v>
      </c>
      <c r="T11" s="72">
        <v>109972</v>
      </c>
      <c r="U11" s="72" t="s">
        <v>16</v>
      </c>
      <c r="V11" s="72">
        <v>124341</v>
      </c>
      <c r="W11" s="72" t="s">
        <v>16</v>
      </c>
      <c r="X11" s="72">
        <f t="shared" si="0"/>
        <v>14369</v>
      </c>
      <c r="Y11" s="72" t="s">
        <v>16</v>
      </c>
      <c r="Z11" s="72">
        <f t="shared" si="1"/>
        <v>404293</v>
      </c>
      <c r="AA11" s="99" t="s">
        <v>16</v>
      </c>
      <c r="AB11" s="4"/>
    </row>
    <row r="12" spans="1:28" ht="12" hidden="1" customHeight="1">
      <c r="B12" s="27" t="s">
        <v>61</v>
      </c>
      <c r="C12" s="39" t="s">
        <v>81</v>
      </c>
      <c r="D12" s="71">
        <v>293400</v>
      </c>
      <c r="E12" s="72" t="s">
        <v>16</v>
      </c>
      <c r="F12" s="72"/>
      <c r="G12" s="72"/>
      <c r="H12" s="72"/>
      <c r="I12" s="72"/>
      <c r="J12" s="72">
        <v>67891</v>
      </c>
      <c r="K12" s="72" t="s">
        <v>16</v>
      </c>
      <c r="L12" s="72"/>
      <c r="M12" s="72"/>
      <c r="N12" s="72"/>
      <c r="O12" s="72"/>
      <c r="P12" s="72"/>
      <c r="Q12" s="72"/>
      <c r="R12" s="72">
        <v>361291</v>
      </c>
      <c r="S12" s="72" t="s">
        <v>16</v>
      </c>
      <c r="T12" s="72">
        <v>101547</v>
      </c>
      <c r="U12" s="72" t="s">
        <v>74</v>
      </c>
      <c r="V12" s="72">
        <v>114871</v>
      </c>
      <c r="W12" s="72" t="s">
        <v>16</v>
      </c>
      <c r="X12" s="72">
        <f t="shared" si="0"/>
        <v>13324</v>
      </c>
      <c r="Y12" s="72" t="s">
        <v>74</v>
      </c>
      <c r="Z12" s="72">
        <f t="shared" si="1"/>
        <v>374615</v>
      </c>
      <c r="AA12" s="99" t="s">
        <v>16</v>
      </c>
      <c r="AB12" s="4"/>
    </row>
    <row r="13" spans="1:28" ht="12" hidden="1" customHeight="1">
      <c r="B13" s="27" t="s">
        <v>82</v>
      </c>
      <c r="C13" s="39" t="s">
        <v>83</v>
      </c>
      <c r="D13" s="71">
        <v>327488</v>
      </c>
      <c r="E13" s="72" t="s">
        <v>16</v>
      </c>
      <c r="F13" s="72"/>
      <c r="G13" s="72"/>
      <c r="H13" s="72"/>
      <c r="I13" s="72"/>
      <c r="J13" s="72">
        <v>67582</v>
      </c>
      <c r="K13" s="72" t="s">
        <v>74</v>
      </c>
      <c r="L13" s="72"/>
      <c r="M13" s="72"/>
      <c r="N13" s="72"/>
      <c r="O13" s="72"/>
      <c r="P13" s="72"/>
      <c r="Q13" s="72"/>
      <c r="R13" s="72">
        <v>395070</v>
      </c>
      <c r="S13" s="72" t="s">
        <v>84</v>
      </c>
      <c r="T13" s="72">
        <v>107014</v>
      </c>
      <c r="U13" s="72" t="s">
        <v>16</v>
      </c>
      <c r="V13" s="72">
        <v>120430</v>
      </c>
      <c r="W13" s="72" t="s">
        <v>16</v>
      </c>
      <c r="X13" s="72">
        <f t="shared" si="0"/>
        <v>13416</v>
      </c>
      <c r="Y13" s="72" t="s">
        <v>16</v>
      </c>
      <c r="Z13" s="72">
        <f t="shared" si="1"/>
        <v>408486</v>
      </c>
      <c r="AA13" s="99" t="s">
        <v>16</v>
      </c>
      <c r="AB13" s="4"/>
    </row>
    <row r="14" spans="1:28" ht="12" hidden="1" customHeight="1">
      <c r="B14" s="27" t="s">
        <v>65</v>
      </c>
      <c r="C14" s="39" t="s">
        <v>85</v>
      </c>
      <c r="D14" s="71">
        <v>327096</v>
      </c>
      <c r="E14" s="72" t="s">
        <v>16</v>
      </c>
      <c r="F14" s="72"/>
      <c r="G14" s="72"/>
      <c r="H14" s="72"/>
      <c r="I14" s="72"/>
      <c r="J14" s="72">
        <v>66361</v>
      </c>
      <c r="K14" s="72" t="s">
        <v>16</v>
      </c>
      <c r="L14" s="72"/>
      <c r="M14" s="72"/>
      <c r="N14" s="72"/>
      <c r="O14" s="72"/>
      <c r="P14" s="72"/>
      <c r="Q14" s="72"/>
      <c r="R14" s="72">
        <v>393457</v>
      </c>
      <c r="S14" s="72" t="s">
        <v>86</v>
      </c>
      <c r="T14" s="72">
        <v>103237</v>
      </c>
      <c r="U14" s="72" t="s">
        <v>74</v>
      </c>
      <c r="V14" s="72">
        <v>116014</v>
      </c>
      <c r="W14" s="72" t="s">
        <v>16</v>
      </c>
      <c r="X14" s="72">
        <f t="shared" si="0"/>
        <v>12777</v>
      </c>
      <c r="Y14" s="72" t="s">
        <v>16</v>
      </c>
      <c r="Z14" s="72">
        <f t="shared" si="1"/>
        <v>406234</v>
      </c>
      <c r="AA14" s="99" t="s">
        <v>16</v>
      </c>
      <c r="AB14" s="4"/>
    </row>
    <row r="15" spans="1:28" ht="12" hidden="1" customHeight="1">
      <c r="B15" s="27" t="s">
        <v>66</v>
      </c>
      <c r="C15" s="39" t="s">
        <v>87</v>
      </c>
      <c r="D15" s="71">
        <v>298152</v>
      </c>
      <c r="E15" s="72" t="s">
        <v>16</v>
      </c>
      <c r="F15" s="72"/>
      <c r="G15" s="72"/>
      <c r="H15" s="72"/>
      <c r="I15" s="72"/>
      <c r="J15" s="72">
        <v>61450</v>
      </c>
      <c r="K15" s="72" t="s">
        <v>16</v>
      </c>
      <c r="L15" s="72"/>
      <c r="M15" s="72"/>
      <c r="N15" s="72"/>
      <c r="O15" s="72"/>
      <c r="P15" s="72"/>
      <c r="Q15" s="72"/>
      <c r="R15" s="72">
        <v>359602</v>
      </c>
      <c r="S15" s="72" t="s">
        <v>16</v>
      </c>
      <c r="T15" s="72">
        <v>96906</v>
      </c>
      <c r="U15" s="72" t="s">
        <v>16</v>
      </c>
      <c r="V15" s="72">
        <v>109191</v>
      </c>
      <c r="W15" s="72" t="s">
        <v>16</v>
      </c>
      <c r="X15" s="72">
        <f t="shared" si="0"/>
        <v>12285</v>
      </c>
      <c r="Y15" s="72" t="s">
        <v>16</v>
      </c>
      <c r="Z15" s="72">
        <f t="shared" si="1"/>
        <v>371887</v>
      </c>
      <c r="AA15" s="99" t="s">
        <v>16</v>
      </c>
      <c r="AB15" s="4"/>
    </row>
    <row r="16" spans="1:28" s="10" customFormat="1" ht="12" hidden="1" customHeight="1">
      <c r="B16" s="27" t="s">
        <v>69</v>
      </c>
      <c r="C16" s="39" t="s">
        <v>88</v>
      </c>
      <c r="D16" s="71">
        <v>289006</v>
      </c>
      <c r="E16" s="72" t="s">
        <v>16</v>
      </c>
      <c r="F16" s="72"/>
      <c r="G16" s="72"/>
      <c r="H16" s="72"/>
      <c r="I16" s="72"/>
      <c r="J16" s="72">
        <v>60918</v>
      </c>
      <c r="K16" s="72" t="s">
        <v>16</v>
      </c>
      <c r="L16" s="72"/>
      <c r="M16" s="72"/>
      <c r="N16" s="72"/>
      <c r="O16" s="72"/>
      <c r="P16" s="72"/>
      <c r="Q16" s="72"/>
      <c r="R16" s="72">
        <v>349924</v>
      </c>
      <c r="S16" s="72" t="s">
        <v>16</v>
      </c>
      <c r="T16" s="72">
        <v>98199</v>
      </c>
      <c r="U16" s="72" t="s">
        <v>16</v>
      </c>
      <c r="V16" s="72">
        <v>110713</v>
      </c>
      <c r="W16" s="72" t="s">
        <v>16</v>
      </c>
      <c r="X16" s="72">
        <f t="shared" si="0"/>
        <v>12514</v>
      </c>
      <c r="Y16" s="72" t="s">
        <v>16</v>
      </c>
      <c r="Z16" s="72">
        <f t="shared" si="1"/>
        <v>362438</v>
      </c>
      <c r="AA16" s="99" t="s">
        <v>16</v>
      </c>
    </row>
    <row r="17" spans="1:28" s="10" customFormat="1" ht="12" hidden="1" customHeight="1">
      <c r="B17" s="27" t="s">
        <v>89</v>
      </c>
      <c r="C17" s="39" t="s">
        <v>90</v>
      </c>
      <c r="D17" s="71">
        <v>277978</v>
      </c>
      <c r="E17" s="72" t="s">
        <v>16</v>
      </c>
      <c r="F17" s="72"/>
      <c r="G17" s="72"/>
      <c r="H17" s="72"/>
      <c r="I17" s="72"/>
      <c r="J17" s="72">
        <v>57139</v>
      </c>
      <c r="K17" s="72" t="s">
        <v>16</v>
      </c>
      <c r="L17" s="72"/>
      <c r="M17" s="72"/>
      <c r="N17" s="72"/>
      <c r="O17" s="72"/>
      <c r="P17" s="72"/>
      <c r="Q17" s="72"/>
      <c r="R17" s="72">
        <v>335117</v>
      </c>
      <c r="S17" s="72" t="s">
        <v>16</v>
      </c>
      <c r="T17" s="72">
        <v>91064</v>
      </c>
      <c r="U17" s="72" t="s">
        <v>16</v>
      </c>
      <c r="V17" s="72">
        <v>102138</v>
      </c>
      <c r="W17" s="72" t="s">
        <v>16</v>
      </c>
      <c r="X17" s="72">
        <f t="shared" si="0"/>
        <v>11074</v>
      </c>
      <c r="Y17" s="72" t="s">
        <v>16</v>
      </c>
      <c r="Z17" s="72">
        <f t="shared" si="1"/>
        <v>346191</v>
      </c>
      <c r="AA17" s="99" t="s">
        <v>16</v>
      </c>
    </row>
    <row r="18" spans="1:28" s="10" customFormat="1" ht="12" hidden="1" customHeight="1">
      <c r="B18" s="27" t="s">
        <v>68</v>
      </c>
      <c r="C18" s="39" t="s">
        <v>91</v>
      </c>
      <c r="D18" s="71">
        <v>274065</v>
      </c>
      <c r="E18" s="72" t="s">
        <v>16</v>
      </c>
      <c r="F18" s="72"/>
      <c r="G18" s="72"/>
      <c r="H18" s="72"/>
      <c r="I18" s="72"/>
      <c r="J18" s="72">
        <v>53850</v>
      </c>
      <c r="K18" s="72" t="s">
        <v>16</v>
      </c>
      <c r="L18" s="72"/>
      <c r="M18" s="72"/>
      <c r="N18" s="72"/>
      <c r="O18" s="72"/>
      <c r="P18" s="72"/>
      <c r="Q18" s="72"/>
      <c r="R18" s="72">
        <v>327915</v>
      </c>
      <c r="S18" s="72" t="s">
        <v>16</v>
      </c>
      <c r="T18" s="72">
        <v>89844</v>
      </c>
      <c r="U18" s="72" t="s">
        <v>16</v>
      </c>
      <c r="V18" s="72">
        <v>100924</v>
      </c>
      <c r="W18" s="72" t="s">
        <v>16</v>
      </c>
      <c r="X18" s="72">
        <f t="shared" si="0"/>
        <v>11080</v>
      </c>
      <c r="Y18" s="72" t="s">
        <v>16</v>
      </c>
      <c r="Z18" s="72">
        <f t="shared" si="1"/>
        <v>338995</v>
      </c>
      <c r="AA18" s="99" t="s">
        <v>16</v>
      </c>
      <c r="AB18" s="3"/>
    </row>
    <row r="19" spans="1:28" s="10" customFormat="1" ht="12" hidden="1" customHeight="1">
      <c r="A19" s="106"/>
      <c r="B19" s="28" t="s">
        <v>70</v>
      </c>
      <c r="C19" s="39" t="s">
        <v>92</v>
      </c>
      <c r="D19" s="71">
        <v>284265</v>
      </c>
      <c r="E19" s="72" t="s">
        <v>16</v>
      </c>
      <c r="F19" s="72"/>
      <c r="G19" s="72"/>
      <c r="H19" s="72"/>
      <c r="I19" s="72"/>
      <c r="J19" s="72">
        <v>59836</v>
      </c>
      <c r="K19" s="72" t="s">
        <v>16</v>
      </c>
      <c r="L19" s="72"/>
      <c r="M19" s="72"/>
      <c r="N19" s="72"/>
      <c r="O19" s="72"/>
      <c r="P19" s="72"/>
      <c r="Q19" s="72"/>
      <c r="R19" s="72">
        <v>344101</v>
      </c>
      <c r="S19" s="72" t="s">
        <v>16</v>
      </c>
      <c r="T19" s="72">
        <v>98093</v>
      </c>
      <c r="U19" s="72" t="s">
        <v>16</v>
      </c>
      <c r="V19" s="72">
        <v>110818</v>
      </c>
      <c r="W19" s="72" t="s">
        <v>16</v>
      </c>
      <c r="X19" s="93">
        <f t="shared" si="0"/>
        <v>12725</v>
      </c>
      <c r="Y19" s="72" t="s">
        <v>16</v>
      </c>
      <c r="Z19" s="93">
        <f t="shared" si="1"/>
        <v>356826</v>
      </c>
      <c r="AA19" s="99" t="s">
        <v>16</v>
      </c>
      <c r="AB19" s="3"/>
    </row>
    <row r="20" spans="1:28" s="10" customFormat="1" ht="12" hidden="1" customHeight="1">
      <c r="B20" s="26" t="s">
        <v>93</v>
      </c>
      <c r="C20" s="40" t="s">
        <v>94</v>
      </c>
      <c r="D20" s="73">
        <v>287154</v>
      </c>
      <c r="E20" s="74">
        <f>D20/D8*100</f>
        <v>94.637866483864158</v>
      </c>
      <c r="F20" s="85"/>
      <c r="G20" s="74"/>
      <c r="H20" s="85"/>
      <c r="I20" s="74"/>
      <c r="J20" s="85">
        <v>60594</v>
      </c>
      <c r="K20" s="74">
        <f>J20/J8*100</f>
        <v>94.0710726095664</v>
      </c>
      <c r="L20" s="85"/>
      <c r="M20" s="74"/>
      <c r="N20" s="85"/>
      <c r="O20" s="74"/>
      <c r="P20" s="85"/>
      <c r="Q20" s="74"/>
      <c r="R20" s="85">
        <v>347748</v>
      </c>
      <c r="S20" s="74">
        <f>R20/R8*100</f>
        <v>94.538613570684831</v>
      </c>
      <c r="T20" s="85">
        <v>96088</v>
      </c>
      <c r="U20" s="74">
        <f>T20/T8*100</f>
        <v>92.966195166315131</v>
      </c>
      <c r="V20" s="85">
        <v>108606</v>
      </c>
      <c r="W20" s="74">
        <f>V20/V8*100</f>
        <v>93.053104169165664</v>
      </c>
      <c r="X20" s="85">
        <f t="shared" si="0"/>
        <v>12518</v>
      </c>
      <c r="Y20" s="74">
        <f>X20/X8*100</f>
        <v>93.725666367175791</v>
      </c>
      <c r="Z20" s="85">
        <f t="shared" si="1"/>
        <v>360266</v>
      </c>
      <c r="AA20" s="100">
        <f>Z20/Z8*100</f>
        <v>94.510130039114046</v>
      </c>
      <c r="AB20" s="3"/>
    </row>
    <row r="21" spans="1:28" s="10" customFormat="1" ht="12" hidden="1" customHeight="1">
      <c r="B21" s="27" t="s">
        <v>63</v>
      </c>
      <c r="C21" s="39" t="s">
        <v>75</v>
      </c>
      <c r="D21" s="71">
        <v>307637</v>
      </c>
      <c r="E21" s="75">
        <f t="shared" ref="E21:E84" si="2">D21/D9*100</f>
        <v>96.701966812205114</v>
      </c>
      <c r="F21" s="72"/>
      <c r="G21" s="75"/>
      <c r="H21" s="72"/>
      <c r="I21" s="75"/>
      <c r="J21" s="72">
        <v>62941</v>
      </c>
      <c r="K21" s="75">
        <f t="shared" ref="K21:Q84" si="3">J21/J9*100</f>
        <v>98.391433484445827</v>
      </c>
      <c r="L21" s="72"/>
      <c r="M21" s="75"/>
      <c r="N21" s="72"/>
      <c r="O21" s="75"/>
      <c r="P21" s="72"/>
      <c r="Q21" s="75"/>
      <c r="R21" s="72">
        <v>370578</v>
      </c>
      <c r="S21" s="75">
        <f t="shared" ref="S21:S84" si="4">R21/R9*100</f>
        <v>96.984812836463846</v>
      </c>
      <c r="T21" s="72">
        <v>100687</v>
      </c>
      <c r="U21" s="75">
        <f t="shared" ref="U21:U84" si="5">T21/T9*100</f>
        <v>94.12551065241982</v>
      </c>
      <c r="V21" s="72">
        <v>113560</v>
      </c>
      <c r="W21" s="75">
        <f t="shared" ref="W21:W84" si="6">V21/V9*100</f>
        <v>94.541942788637641</v>
      </c>
      <c r="X21" s="72">
        <f t="shared" si="0"/>
        <v>12873</v>
      </c>
      <c r="Y21" s="75">
        <f t="shared" ref="Y21:Y84" si="7">X21/X9*100</f>
        <v>97.930772156713573</v>
      </c>
      <c r="Z21" s="72">
        <f t="shared" si="1"/>
        <v>383451</v>
      </c>
      <c r="AA21" s="101">
        <f t="shared" ref="AA21:AA84" si="8">Z21/Z9*100</f>
        <v>97.016273491817714</v>
      </c>
      <c r="AB21" s="3"/>
    </row>
    <row r="22" spans="1:28" s="10" customFormat="1" ht="12" hidden="1" customHeight="1">
      <c r="B22" s="27" t="s">
        <v>64</v>
      </c>
      <c r="C22" s="39" t="s">
        <v>78</v>
      </c>
      <c r="D22" s="71">
        <v>314684</v>
      </c>
      <c r="E22" s="75">
        <f t="shared" si="2"/>
        <v>98.399019399382126</v>
      </c>
      <c r="F22" s="72"/>
      <c r="G22" s="75"/>
      <c r="H22" s="72"/>
      <c r="I22" s="75"/>
      <c r="J22" s="72">
        <v>63726</v>
      </c>
      <c r="K22" s="75">
        <f t="shared" si="3"/>
        <v>100.9009294298336</v>
      </c>
      <c r="L22" s="72"/>
      <c r="M22" s="75"/>
      <c r="N22" s="72"/>
      <c r="O22" s="75"/>
      <c r="P22" s="72"/>
      <c r="Q22" s="75"/>
      <c r="R22" s="72">
        <v>378410</v>
      </c>
      <c r="S22" s="75">
        <f t="shared" si="4"/>
        <v>98.811628338133644</v>
      </c>
      <c r="T22" s="72">
        <v>102135</v>
      </c>
      <c r="U22" s="75">
        <f t="shared" si="5"/>
        <v>96.804921047144248</v>
      </c>
      <c r="V22" s="72">
        <v>115212</v>
      </c>
      <c r="W22" s="75">
        <f t="shared" si="6"/>
        <v>96.87460585727618</v>
      </c>
      <c r="X22" s="72">
        <f t="shared" si="0"/>
        <v>13077</v>
      </c>
      <c r="Y22" s="75">
        <f t="shared" si="7"/>
        <v>97.422334798480222</v>
      </c>
      <c r="Z22" s="72">
        <f t="shared" si="1"/>
        <v>391487</v>
      </c>
      <c r="AA22" s="101">
        <f t="shared" si="8"/>
        <v>98.764581819649635</v>
      </c>
      <c r="AB22" s="3"/>
    </row>
    <row r="23" spans="1:28" s="10" customFormat="1" ht="12" hidden="1" customHeight="1">
      <c r="B23" s="27" t="s">
        <v>60</v>
      </c>
      <c r="C23" s="39" t="s">
        <v>80</v>
      </c>
      <c r="D23" s="71">
        <v>305282</v>
      </c>
      <c r="E23" s="75">
        <f t="shared" si="2"/>
        <v>95.317520037217548</v>
      </c>
      <c r="F23" s="72"/>
      <c r="G23" s="75"/>
      <c r="H23" s="72"/>
      <c r="I23" s="75"/>
      <c r="J23" s="72">
        <v>65678</v>
      </c>
      <c r="K23" s="75">
        <f t="shared" si="3"/>
        <v>94.303970134252282</v>
      </c>
      <c r="L23" s="72"/>
      <c r="M23" s="75"/>
      <c r="N23" s="72"/>
      <c r="O23" s="75"/>
      <c r="P23" s="72"/>
      <c r="Q23" s="75"/>
      <c r="R23" s="72">
        <v>370960</v>
      </c>
      <c r="S23" s="75">
        <f t="shared" si="4"/>
        <v>95.136488136149609</v>
      </c>
      <c r="T23" s="72">
        <v>101464</v>
      </c>
      <c r="U23" s="75">
        <f t="shared" si="5"/>
        <v>92.263485250791106</v>
      </c>
      <c r="V23" s="72">
        <v>114746</v>
      </c>
      <c r="W23" s="75">
        <f t="shared" si="6"/>
        <v>92.283317650654254</v>
      </c>
      <c r="X23" s="72">
        <f t="shared" si="0"/>
        <v>13282</v>
      </c>
      <c r="Y23" s="75">
        <f t="shared" si="7"/>
        <v>92.435103347484173</v>
      </c>
      <c r="Z23" s="72">
        <f t="shared" si="1"/>
        <v>384242</v>
      </c>
      <c r="AA23" s="101">
        <f t="shared" si="8"/>
        <v>95.040478069123139</v>
      </c>
      <c r="AB23" s="3"/>
    </row>
    <row r="24" spans="1:28" s="10" customFormat="1" ht="12" hidden="1" customHeight="1">
      <c r="B24" s="27" t="s">
        <v>61</v>
      </c>
      <c r="C24" s="39" t="s">
        <v>81</v>
      </c>
      <c r="D24" s="71">
        <v>292428</v>
      </c>
      <c r="E24" s="75">
        <f t="shared" si="2"/>
        <v>99.668711656441715</v>
      </c>
      <c r="F24" s="72"/>
      <c r="G24" s="75"/>
      <c r="H24" s="72"/>
      <c r="I24" s="75"/>
      <c r="J24" s="72">
        <v>66985</v>
      </c>
      <c r="K24" s="75">
        <f t="shared" si="3"/>
        <v>98.665507946561405</v>
      </c>
      <c r="L24" s="72"/>
      <c r="M24" s="75"/>
      <c r="N24" s="72"/>
      <c r="O24" s="75"/>
      <c r="P24" s="72"/>
      <c r="Q24" s="75"/>
      <c r="R24" s="72">
        <v>359413</v>
      </c>
      <c r="S24" s="75">
        <f t="shared" si="4"/>
        <v>99.480197403201302</v>
      </c>
      <c r="T24" s="72">
        <v>103776</v>
      </c>
      <c r="U24" s="75">
        <f t="shared" si="5"/>
        <v>102.19504268959201</v>
      </c>
      <c r="V24" s="72">
        <v>117100</v>
      </c>
      <c r="W24" s="75">
        <f t="shared" si="6"/>
        <v>101.94043753427758</v>
      </c>
      <c r="X24" s="72">
        <f t="shared" si="0"/>
        <v>13324</v>
      </c>
      <c r="Y24" s="75">
        <f t="shared" si="7"/>
        <v>100</v>
      </c>
      <c r="Z24" s="72">
        <f t="shared" si="1"/>
        <v>372737</v>
      </c>
      <c r="AA24" s="101">
        <f t="shared" si="8"/>
        <v>99.498685316925375</v>
      </c>
      <c r="AB24" s="3"/>
    </row>
    <row r="25" spans="1:28" s="10" customFormat="1" ht="12" hidden="1" customHeight="1">
      <c r="B25" s="27" t="s">
        <v>62</v>
      </c>
      <c r="C25" s="39" t="s">
        <v>95</v>
      </c>
      <c r="D25" s="71">
        <v>323557</v>
      </c>
      <c r="E25" s="75">
        <f t="shared" si="2"/>
        <v>98.799650674223187</v>
      </c>
      <c r="F25" s="72"/>
      <c r="G25" s="75"/>
      <c r="H25" s="72"/>
      <c r="I25" s="75"/>
      <c r="J25" s="72">
        <v>67024</v>
      </c>
      <c r="K25" s="75">
        <f t="shared" si="3"/>
        <v>99.174336361753134</v>
      </c>
      <c r="L25" s="72"/>
      <c r="M25" s="75"/>
      <c r="N25" s="72"/>
      <c r="O25" s="75"/>
      <c r="P25" s="72"/>
      <c r="Q25" s="75"/>
      <c r="R25" s="72">
        <v>390581</v>
      </c>
      <c r="S25" s="75">
        <f t="shared" si="4"/>
        <v>98.863745665325126</v>
      </c>
      <c r="T25" s="72">
        <v>104377</v>
      </c>
      <c r="U25" s="75">
        <f t="shared" si="5"/>
        <v>97.535836432616293</v>
      </c>
      <c r="V25" s="72">
        <v>117516</v>
      </c>
      <c r="W25" s="75">
        <f t="shared" si="6"/>
        <v>97.580337125301014</v>
      </c>
      <c r="X25" s="72">
        <f t="shared" si="0"/>
        <v>13139</v>
      </c>
      <c r="Y25" s="75">
        <f t="shared" si="7"/>
        <v>97.935301132975553</v>
      </c>
      <c r="Z25" s="72">
        <f t="shared" si="1"/>
        <v>403720</v>
      </c>
      <c r="AA25" s="101">
        <f t="shared" si="8"/>
        <v>98.833252547210932</v>
      </c>
      <c r="AB25" s="3"/>
    </row>
    <row r="26" spans="1:28" s="10" customFormat="1" ht="12" hidden="1" customHeight="1">
      <c r="B26" s="27" t="s">
        <v>65</v>
      </c>
      <c r="C26" s="39" t="s">
        <v>85</v>
      </c>
      <c r="D26" s="71">
        <v>314435</v>
      </c>
      <c r="E26" s="75">
        <f t="shared" si="2"/>
        <v>96.129270917406501</v>
      </c>
      <c r="F26" s="72"/>
      <c r="G26" s="75"/>
      <c r="H26" s="72"/>
      <c r="I26" s="75"/>
      <c r="J26" s="72">
        <v>64215</v>
      </c>
      <c r="K26" s="75">
        <f t="shared" si="3"/>
        <v>96.766172902759152</v>
      </c>
      <c r="L26" s="72"/>
      <c r="M26" s="75"/>
      <c r="N26" s="72"/>
      <c r="O26" s="75"/>
      <c r="P26" s="72"/>
      <c r="Q26" s="75"/>
      <c r="R26" s="72">
        <v>378650</v>
      </c>
      <c r="S26" s="75">
        <f t="shared" si="4"/>
        <v>96.236691684224709</v>
      </c>
      <c r="T26" s="72">
        <v>100535</v>
      </c>
      <c r="U26" s="75">
        <f t="shared" si="5"/>
        <v>97.382721311157809</v>
      </c>
      <c r="V26" s="72">
        <v>113834</v>
      </c>
      <c r="W26" s="75">
        <f t="shared" si="6"/>
        <v>98.120916441119178</v>
      </c>
      <c r="X26" s="72">
        <f t="shared" si="0"/>
        <v>13299</v>
      </c>
      <c r="Y26" s="75">
        <f t="shared" si="7"/>
        <v>104.08546607184786</v>
      </c>
      <c r="Z26" s="72">
        <f t="shared" si="1"/>
        <v>391949</v>
      </c>
      <c r="AA26" s="101">
        <f t="shared" si="8"/>
        <v>96.483553813811739</v>
      </c>
      <c r="AB26" s="3"/>
    </row>
    <row r="27" spans="1:28" s="10" customFormat="1" ht="12" hidden="1" customHeight="1">
      <c r="B27" s="27" t="s">
        <v>66</v>
      </c>
      <c r="C27" s="39" t="s">
        <v>87</v>
      </c>
      <c r="D27" s="71">
        <v>297118</v>
      </c>
      <c r="E27" s="75">
        <f t="shared" si="2"/>
        <v>99.653197027019786</v>
      </c>
      <c r="F27" s="72"/>
      <c r="G27" s="75"/>
      <c r="H27" s="72"/>
      <c r="I27" s="75"/>
      <c r="J27" s="72">
        <v>58530</v>
      </c>
      <c r="K27" s="75">
        <f t="shared" si="3"/>
        <v>95.248169243287222</v>
      </c>
      <c r="L27" s="72"/>
      <c r="M27" s="75"/>
      <c r="N27" s="72"/>
      <c r="O27" s="75"/>
      <c r="P27" s="72"/>
      <c r="Q27" s="75"/>
      <c r="R27" s="72">
        <v>355648</v>
      </c>
      <c r="S27" s="75">
        <f t="shared" si="4"/>
        <v>98.900451054221051</v>
      </c>
      <c r="T27" s="72">
        <v>93160</v>
      </c>
      <c r="U27" s="75">
        <f t="shared" si="5"/>
        <v>96.134398282872056</v>
      </c>
      <c r="V27" s="72">
        <v>105275</v>
      </c>
      <c r="W27" s="75">
        <f t="shared" si="6"/>
        <v>96.413623833466133</v>
      </c>
      <c r="X27" s="72">
        <f t="shared" si="0"/>
        <v>12115</v>
      </c>
      <c r="Y27" s="75">
        <f t="shared" si="7"/>
        <v>98.616198616198616</v>
      </c>
      <c r="Z27" s="72">
        <f t="shared" si="1"/>
        <v>367763</v>
      </c>
      <c r="AA27" s="101">
        <f t="shared" si="8"/>
        <v>98.891060994334296</v>
      </c>
      <c r="AB27" s="3"/>
    </row>
    <row r="28" spans="1:28" s="10" customFormat="1" ht="12" hidden="1" customHeight="1">
      <c r="B28" s="27" t="s">
        <v>69</v>
      </c>
      <c r="C28" s="39" t="s">
        <v>88</v>
      </c>
      <c r="D28" s="71">
        <v>283341</v>
      </c>
      <c r="E28" s="75">
        <f t="shared" si="2"/>
        <v>98.039833083050183</v>
      </c>
      <c r="F28" s="72"/>
      <c r="G28" s="75"/>
      <c r="H28" s="72"/>
      <c r="I28" s="75"/>
      <c r="J28" s="72">
        <v>57875</v>
      </c>
      <c r="K28" s="75">
        <f t="shared" si="3"/>
        <v>95.004760497718237</v>
      </c>
      <c r="L28" s="72"/>
      <c r="M28" s="75"/>
      <c r="N28" s="72"/>
      <c r="O28" s="75"/>
      <c r="P28" s="72"/>
      <c r="Q28" s="75"/>
      <c r="R28" s="72">
        <v>341216</v>
      </c>
      <c r="S28" s="75">
        <f t="shared" si="4"/>
        <v>97.511459631234203</v>
      </c>
      <c r="T28" s="72">
        <v>92719</v>
      </c>
      <c r="U28" s="75">
        <f t="shared" si="5"/>
        <v>94.41949510687482</v>
      </c>
      <c r="V28" s="72">
        <v>105709</v>
      </c>
      <c r="W28" s="75">
        <f t="shared" si="6"/>
        <v>95.480205576580886</v>
      </c>
      <c r="X28" s="72">
        <f t="shared" si="0"/>
        <v>12990</v>
      </c>
      <c r="Y28" s="75">
        <f t="shared" si="7"/>
        <v>103.80373981141122</v>
      </c>
      <c r="Z28" s="72">
        <f t="shared" si="1"/>
        <v>354206</v>
      </c>
      <c r="AA28" s="101">
        <f t="shared" si="8"/>
        <v>97.728714980217305</v>
      </c>
      <c r="AB28" s="3"/>
    </row>
    <row r="29" spans="1:28" s="10" customFormat="1" ht="12" hidden="1" customHeight="1">
      <c r="B29" s="27" t="s">
        <v>96</v>
      </c>
      <c r="C29" s="39" t="s">
        <v>97</v>
      </c>
      <c r="D29" s="71">
        <v>269883</v>
      </c>
      <c r="E29" s="75">
        <f t="shared" si="2"/>
        <v>97.087899042370267</v>
      </c>
      <c r="F29" s="72"/>
      <c r="G29" s="75"/>
      <c r="H29" s="72"/>
      <c r="I29" s="75"/>
      <c r="J29" s="72">
        <v>53496</v>
      </c>
      <c r="K29" s="75">
        <f t="shared" si="3"/>
        <v>93.624319641575809</v>
      </c>
      <c r="L29" s="72"/>
      <c r="M29" s="75"/>
      <c r="N29" s="72"/>
      <c r="O29" s="75"/>
      <c r="P29" s="72"/>
      <c r="Q29" s="75"/>
      <c r="R29" s="72">
        <v>323379</v>
      </c>
      <c r="S29" s="75">
        <f t="shared" si="4"/>
        <v>96.497342719110051</v>
      </c>
      <c r="T29" s="72">
        <v>84699</v>
      </c>
      <c r="U29" s="75">
        <f t="shared" si="5"/>
        <v>93.010410260915393</v>
      </c>
      <c r="V29" s="72">
        <v>95466</v>
      </c>
      <c r="W29" s="75">
        <f t="shared" si="6"/>
        <v>93.467661399283315</v>
      </c>
      <c r="X29" s="72">
        <f t="shared" si="0"/>
        <v>10767</v>
      </c>
      <c r="Y29" s="75">
        <f t="shared" si="7"/>
        <v>97.227740653783627</v>
      </c>
      <c r="Z29" s="72">
        <f t="shared" si="1"/>
        <v>334146</v>
      </c>
      <c r="AA29" s="101">
        <f t="shared" si="8"/>
        <v>96.520706777472554</v>
      </c>
      <c r="AB29" s="3"/>
    </row>
    <row r="30" spans="1:28" s="10" customFormat="1" ht="12" hidden="1" customHeight="1">
      <c r="B30" s="27" t="s">
        <v>68</v>
      </c>
      <c r="C30" s="39" t="s">
        <v>91</v>
      </c>
      <c r="D30" s="71">
        <v>276464</v>
      </c>
      <c r="E30" s="75">
        <f t="shared" si="2"/>
        <v>100.87533979165526</v>
      </c>
      <c r="F30" s="72"/>
      <c r="G30" s="75"/>
      <c r="H30" s="72"/>
      <c r="I30" s="75"/>
      <c r="J30" s="72">
        <v>52079</v>
      </c>
      <c r="K30" s="75">
        <f t="shared" si="3"/>
        <v>96.711234911792005</v>
      </c>
      <c r="L30" s="72"/>
      <c r="M30" s="75"/>
      <c r="N30" s="72"/>
      <c r="O30" s="75"/>
      <c r="P30" s="72"/>
      <c r="Q30" s="75"/>
      <c r="R30" s="72">
        <v>328543</v>
      </c>
      <c r="S30" s="75">
        <f t="shared" si="4"/>
        <v>100.19151304453897</v>
      </c>
      <c r="T30" s="72">
        <v>85515</v>
      </c>
      <c r="U30" s="75">
        <f t="shared" si="5"/>
        <v>95.181648190196341</v>
      </c>
      <c r="V30" s="72">
        <v>96617</v>
      </c>
      <c r="W30" s="75">
        <f t="shared" si="6"/>
        <v>95.732432325314093</v>
      </c>
      <c r="X30" s="72">
        <f t="shared" si="0"/>
        <v>11102</v>
      </c>
      <c r="Y30" s="75">
        <f t="shared" si="7"/>
        <v>100.1985559566787</v>
      </c>
      <c r="Z30" s="72">
        <f t="shared" si="1"/>
        <v>339645</v>
      </c>
      <c r="AA30" s="101">
        <f t="shared" si="8"/>
        <v>100.19174324105076</v>
      </c>
      <c r="AB30" s="3"/>
    </row>
    <row r="31" spans="1:28" s="10" customFormat="1" ht="12" hidden="1" customHeight="1">
      <c r="A31" s="106"/>
      <c r="B31" s="28" t="s">
        <v>70</v>
      </c>
      <c r="C31" s="41" t="s">
        <v>92</v>
      </c>
      <c r="D31" s="76">
        <v>276556</v>
      </c>
      <c r="E31" s="77">
        <f t="shared" si="2"/>
        <v>97.288093856084984</v>
      </c>
      <c r="F31" s="92"/>
      <c r="G31" s="77"/>
      <c r="H31" s="92"/>
      <c r="I31" s="77"/>
      <c r="J31" s="93">
        <v>57797</v>
      </c>
      <c r="K31" s="77">
        <f t="shared" si="3"/>
        <v>96.592352429975264</v>
      </c>
      <c r="L31" s="120"/>
      <c r="M31" s="77"/>
      <c r="N31" s="121"/>
      <c r="O31" s="77"/>
      <c r="P31" s="121"/>
      <c r="Q31" s="77"/>
      <c r="R31" s="93">
        <v>334353</v>
      </c>
      <c r="S31" s="77">
        <f t="shared" si="4"/>
        <v>97.167110819207153</v>
      </c>
      <c r="T31" s="93">
        <v>90245</v>
      </c>
      <c r="U31" s="77">
        <f t="shared" si="5"/>
        <v>91.999429113188498</v>
      </c>
      <c r="V31" s="93">
        <v>102675</v>
      </c>
      <c r="W31" s="77">
        <f t="shared" si="6"/>
        <v>92.651915753758416</v>
      </c>
      <c r="X31" s="93">
        <f t="shared" si="0"/>
        <v>12430</v>
      </c>
      <c r="Y31" s="77">
        <f t="shared" si="7"/>
        <v>97.681728880157166</v>
      </c>
      <c r="Z31" s="93">
        <f t="shared" si="1"/>
        <v>346783</v>
      </c>
      <c r="AA31" s="102">
        <f t="shared" si="8"/>
        <v>97.185462942722793</v>
      </c>
      <c r="AB31" s="3"/>
    </row>
    <row r="32" spans="1:28" s="10" customFormat="1" ht="12" hidden="1" customHeight="1">
      <c r="B32" s="26" t="s">
        <v>98</v>
      </c>
      <c r="C32" s="39" t="s">
        <v>99</v>
      </c>
      <c r="D32" s="73">
        <v>279560</v>
      </c>
      <c r="E32" s="74">
        <f t="shared" si="2"/>
        <v>97.355426008343954</v>
      </c>
      <c r="F32" s="85"/>
      <c r="G32" s="74"/>
      <c r="H32" s="85"/>
      <c r="I32" s="74"/>
      <c r="J32" s="85">
        <v>57734</v>
      </c>
      <c r="K32" s="74">
        <f t="shared" si="3"/>
        <v>95.280060732085687</v>
      </c>
      <c r="L32" s="85"/>
      <c r="M32" s="74"/>
      <c r="N32" s="85"/>
      <c r="O32" s="74"/>
      <c r="P32" s="85"/>
      <c r="Q32" s="74"/>
      <c r="R32" s="85">
        <v>337294</v>
      </c>
      <c r="S32" s="74">
        <f t="shared" si="4"/>
        <v>96.993800108124276</v>
      </c>
      <c r="T32" s="85">
        <v>86659</v>
      </c>
      <c r="U32" s="74">
        <f t="shared" si="5"/>
        <v>90.18712013987178</v>
      </c>
      <c r="V32" s="85">
        <v>98778</v>
      </c>
      <c r="W32" s="74">
        <f t="shared" si="6"/>
        <v>90.950776200209944</v>
      </c>
      <c r="X32" s="85">
        <f t="shared" si="0"/>
        <v>12119</v>
      </c>
      <c r="Y32" s="74">
        <f t="shared" si="7"/>
        <v>96.812589870586351</v>
      </c>
      <c r="Z32" s="85">
        <f t="shared" si="1"/>
        <v>349413</v>
      </c>
      <c r="AA32" s="100">
        <f t="shared" si="8"/>
        <v>96.987503677838035</v>
      </c>
      <c r="AB32" s="3"/>
    </row>
    <row r="33" spans="1:28" s="10" customFormat="1" ht="12" hidden="1" customHeight="1">
      <c r="B33" s="27" t="s">
        <v>63</v>
      </c>
      <c r="C33" s="39" t="s">
        <v>75</v>
      </c>
      <c r="D33" s="71">
        <v>302053</v>
      </c>
      <c r="E33" s="75">
        <f t="shared" si="2"/>
        <v>98.184873731053159</v>
      </c>
      <c r="F33" s="72"/>
      <c r="G33" s="75"/>
      <c r="H33" s="72"/>
      <c r="I33" s="75"/>
      <c r="J33" s="72">
        <v>61378</v>
      </c>
      <c r="K33" s="75">
        <f t="shared" si="3"/>
        <v>97.516722009500953</v>
      </c>
      <c r="L33" s="72"/>
      <c r="M33" s="75"/>
      <c r="N33" s="72"/>
      <c r="O33" s="75"/>
      <c r="P33" s="72"/>
      <c r="Q33" s="75"/>
      <c r="R33" s="72">
        <v>363431</v>
      </c>
      <c r="S33" s="75">
        <f t="shared" si="4"/>
        <v>98.071391178105543</v>
      </c>
      <c r="T33" s="72">
        <v>91603</v>
      </c>
      <c r="U33" s="75">
        <f t="shared" si="5"/>
        <v>90.977981268684132</v>
      </c>
      <c r="V33" s="72">
        <v>103797</v>
      </c>
      <c r="W33" s="75">
        <f t="shared" si="6"/>
        <v>91.402782669954206</v>
      </c>
      <c r="X33" s="72">
        <f t="shared" si="0"/>
        <v>12194</v>
      </c>
      <c r="Y33" s="75">
        <f t="shared" si="7"/>
        <v>94.725394235997825</v>
      </c>
      <c r="Z33" s="72">
        <f t="shared" si="1"/>
        <v>375625</v>
      </c>
      <c r="AA33" s="101">
        <f t="shared" si="8"/>
        <v>97.959061262064779</v>
      </c>
      <c r="AB33" s="3"/>
    </row>
    <row r="34" spans="1:28" s="10" customFormat="1" ht="12" hidden="1" customHeight="1">
      <c r="B34" s="27" t="s">
        <v>64</v>
      </c>
      <c r="C34" s="39" t="s">
        <v>78</v>
      </c>
      <c r="D34" s="71">
        <v>301729</v>
      </c>
      <c r="E34" s="75">
        <f t="shared" si="2"/>
        <v>95.883171689695061</v>
      </c>
      <c r="F34" s="72"/>
      <c r="G34" s="75"/>
      <c r="H34" s="72"/>
      <c r="I34" s="75"/>
      <c r="J34" s="72">
        <v>61836</v>
      </c>
      <c r="K34" s="75">
        <f t="shared" si="3"/>
        <v>97.034177572733256</v>
      </c>
      <c r="L34" s="72"/>
      <c r="M34" s="75"/>
      <c r="N34" s="72"/>
      <c r="O34" s="75"/>
      <c r="P34" s="72"/>
      <c r="Q34" s="75"/>
      <c r="R34" s="72">
        <v>363565</v>
      </c>
      <c r="S34" s="75">
        <f t="shared" si="4"/>
        <v>96.0770064216062</v>
      </c>
      <c r="T34" s="72">
        <v>92965</v>
      </c>
      <c r="U34" s="75">
        <f t="shared" si="5"/>
        <v>91.021686982914773</v>
      </c>
      <c r="V34" s="72">
        <v>105419</v>
      </c>
      <c r="W34" s="75">
        <f t="shared" si="6"/>
        <v>91.500017359302859</v>
      </c>
      <c r="X34" s="72">
        <f t="shared" si="0"/>
        <v>12454</v>
      </c>
      <c r="Y34" s="75">
        <f t="shared" si="7"/>
        <v>95.235910376997779</v>
      </c>
      <c r="Z34" s="72">
        <f t="shared" si="1"/>
        <v>376019</v>
      </c>
      <c r="AA34" s="101">
        <f t="shared" si="8"/>
        <v>96.048910947234518</v>
      </c>
      <c r="AB34" s="3"/>
    </row>
    <row r="35" spans="1:28" s="10" customFormat="1" ht="12" hidden="1" customHeight="1">
      <c r="B35" s="27" t="s">
        <v>60</v>
      </c>
      <c r="C35" s="39" t="s">
        <v>80</v>
      </c>
      <c r="D35" s="71">
        <v>311268</v>
      </c>
      <c r="E35" s="75">
        <f t="shared" si="2"/>
        <v>101.96081000517555</v>
      </c>
      <c r="F35" s="72"/>
      <c r="G35" s="75"/>
      <c r="H35" s="72"/>
      <c r="I35" s="75"/>
      <c r="J35" s="72">
        <v>55699</v>
      </c>
      <c r="K35" s="75">
        <f t="shared" si="3"/>
        <v>84.806175583909365</v>
      </c>
      <c r="L35" s="72"/>
      <c r="M35" s="75"/>
      <c r="N35" s="72"/>
      <c r="O35" s="75"/>
      <c r="P35" s="72"/>
      <c r="Q35" s="75"/>
      <c r="R35" s="72">
        <v>366967</v>
      </c>
      <c r="S35" s="75">
        <f t="shared" si="4"/>
        <v>98.923603623032136</v>
      </c>
      <c r="T35" s="72">
        <v>99899</v>
      </c>
      <c r="U35" s="75">
        <f t="shared" si="5"/>
        <v>98.457581013955689</v>
      </c>
      <c r="V35" s="72">
        <v>115870</v>
      </c>
      <c r="W35" s="75">
        <f t="shared" si="6"/>
        <v>100.97955484287033</v>
      </c>
      <c r="X35" s="72">
        <f t="shared" si="0"/>
        <v>15971</v>
      </c>
      <c r="Y35" s="75">
        <f t="shared" si="7"/>
        <v>120.24544496310796</v>
      </c>
      <c r="Z35" s="72">
        <f t="shared" si="1"/>
        <v>382938</v>
      </c>
      <c r="AA35" s="101">
        <f t="shared" si="8"/>
        <v>99.660630540128352</v>
      </c>
      <c r="AB35" s="3"/>
    </row>
    <row r="36" spans="1:28" s="10" customFormat="1" ht="12" hidden="1" customHeight="1">
      <c r="B36" s="27" t="s">
        <v>61</v>
      </c>
      <c r="C36" s="39" t="s">
        <v>81</v>
      </c>
      <c r="D36" s="71">
        <v>299430</v>
      </c>
      <c r="E36" s="75">
        <f t="shared" si="2"/>
        <v>102.39443555336698</v>
      </c>
      <c r="F36" s="72"/>
      <c r="G36" s="75"/>
      <c r="H36" s="72"/>
      <c r="I36" s="75"/>
      <c r="J36" s="72">
        <v>53884</v>
      </c>
      <c r="K36" s="75">
        <f t="shared" si="3"/>
        <v>80.441889975367616</v>
      </c>
      <c r="L36" s="72"/>
      <c r="M36" s="75"/>
      <c r="N36" s="72"/>
      <c r="O36" s="75"/>
      <c r="P36" s="72"/>
      <c r="Q36" s="75"/>
      <c r="R36" s="72">
        <v>353314</v>
      </c>
      <c r="S36" s="75">
        <f t="shared" si="4"/>
        <v>98.303066388806187</v>
      </c>
      <c r="T36" s="72">
        <v>99531</v>
      </c>
      <c r="U36" s="75">
        <f t="shared" si="5"/>
        <v>95.90945883441259</v>
      </c>
      <c r="V36" s="72">
        <v>114435</v>
      </c>
      <c r="W36" s="75">
        <f t="shared" si="6"/>
        <v>97.724167378309133</v>
      </c>
      <c r="X36" s="72">
        <f t="shared" si="0"/>
        <v>14904</v>
      </c>
      <c r="Y36" s="75">
        <f t="shared" si="7"/>
        <v>111.8583008105674</v>
      </c>
      <c r="Z36" s="72">
        <f t="shared" si="1"/>
        <v>368218</v>
      </c>
      <c r="AA36" s="101">
        <f t="shared" si="8"/>
        <v>98.787617006092759</v>
      </c>
      <c r="AB36" s="3"/>
    </row>
    <row r="37" spans="1:28" s="10" customFormat="1" ht="12" hidden="1" customHeight="1">
      <c r="B37" s="27" t="s">
        <v>62</v>
      </c>
      <c r="C37" s="39" t="s">
        <v>95</v>
      </c>
      <c r="D37" s="71">
        <v>324238</v>
      </c>
      <c r="E37" s="75">
        <f t="shared" si="2"/>
        <v>100.21047296148747</v>
      </c>
      <c r="F37" s="72"/>
      <c r="G37" s="75"/>
      <c r="H37" s="72"/>
      <c r="I37" s="75"/>
      <c r="J37" s="72">
        <v>52391</v>
      </c>
      <c r="K37" s="75">
        <f t="shared" si="3"/>
        <v>78.167522081642389</v>
      </c>
      <c r="L37" s="72"/>
      <c r="M37" s="75"/>
      <c r="N37" s="72"/>
      <c r="O37" s="75"/>
      <c r="P37" s="72"/>
      <c r="Q37" s="75"/>
      <c r="R37" s="72">
        <v>376629</v>
      </c>
      <c r="S37" s="75">
        <f t="shared" si="4"/>
        <v>96.427885637038159</v>
      </c>
      <c r="T37" s="72">
        <v>98850</v>
      </c>
      <c r="U37" s="75">
        <f t="shared" si="5"/>
        <v>94.704772124126961</v>
      </c>
      <c r="V37" s="72">
        <v>115155</v>
      </c>
      <c r="W37" s="75">
        <f t="shared" si="6"/>
        <v>97.990911875829681</v>
      </c>
      <c r="X37" s="72">
        <f t="shared" si="0"/>
        <v>16305</v>
      </c>
      <c r="Y37" s="75">
        <f t="shared" si="7"/>
        <v>124.09620214628205</v>
      </c>
      <c r="Z37" s="72">
        <f t="shared" si="1"/>
        <v>392934</v>
      </c>
      <c r="AA37" s="101">
        <f t="shared" si="8"/>
        <v>97.32834637867829</v>
      </c>
      <c r="AB37" s="3"/>
    </row>
    <row r="38" spans="1:28" s="10" customFormat="1" ht="12" hidden="1" customHeight="1">
      <c r="B38" s="27" t="s">
        <v>65</v>
      </c>
      <c r="C38" s="39" t="s">
        <v>85</v>
      </c>
      <c r="D38" s="71">
        <v>320045</v>
      </c>
      <c r="E38" s="75">
        <f t="shared" si="2"/>
        <v>101.78415252754942</v>
      </c>
      <c r="F38" s="72"/>
      <c r="G38" s="75"/>
      <c r="H38" s="72"/>
      <c r="I38" s="75"/>
      <c r="J38" s="72">
        <v>50392</v>
      </c>
      <c r="K38" s="75">
        <f t="shared" si="3"/>
        <v>78.473876820057626</v>
      </c>
      <c r="L38" s="72"/>
      <c r="M38" s="75"/>
      <c r="N38" s="72"/>
      <c r="O38" s="75"/>
      <c r="P38" s="72"/>
      <c r="Q38" s="75"/>
      <c r="R38" s="72">
        <v>370437</v>
      </c>
      <c r="S38" s="75">
        <f t="shared" si="4"/>
        <v>97.830978476165313</v>
      </c>
      <c r="T38" s="72">
        <v>98263</v>
      </c>
      <c r="U38" s="75">
        <f t="shared" si="5"/>
        <v>97.740090515740789</v>
      </c>
      <c r="V38" s="72">
        <v>113452</v>
      </c>
      <c r="W38" s="75">
        <f t="shared" si="6"/>
        <v>99.664423634415016</v>
      </c>
      <c r="X38" s="72">
        <f t="shared" si="0"/>
        <v>15189</v>
      </c>
      <c r="Y38" s="75">
        <f t="shared" si="7"/>
        <v>114.21159485675614</v>
      </c>
      <c r="Z38" s="72">
        <f t="shared" si="1"/>
        <v>385626</v>
      </c>
      <c r="AA38" s="101">
        <f t="shared" si="8"/>
        <v>98.386779912692717</v>
      </c>
      <c r="AB38" s="3"/>
    </row>
    <row r="39" spans="1:28" s="10" customFormat="1" ht="12" hidden="1" customHeight="1">
      <c r="B39" s="27" t="s">
        <v>66</v>
      </c>
      <c r="C39" s="39" t="s">
        <v>87</v>
      </c>
      <c r="D39" s="71">
        <v>299104</v>
      </c>
      <c r="E39" s="75">
        <f t="shared" si="2"/>
        <v>100.66842130062803</v>
      </c>
      <c r="F39" s="72"/>
      <c r="G39" s="75"/>
      <c r="H39" s="72"/>
      <c r="I39" s="75"/>
      <c r="J39" s="72">
        <v>47482</v>
      </c>
      <c r="K39" s="75">
        <f t="shared" si="3"/>
        <v>81.124209806936605</v>
      </c>
      <c r="L39" s="72"/>
      <c r="M39" s="75"/>
      <c r="N39" s="72"/>
      <c r="O39" s="75"/>
      <c r="P39" s="72"/>
      <c r="Q39" s="75"/>
      <c r="R39" s="72">
        <v>346586</v>
      </c>
      <c r="S39" s="75">
        <f t="shared" si="4"/>
        <v>97.451974986503515</v>
      </c>
      <c r="T39" s="72">
        <v>91566</v>
      </c>
      <c r="U39" s="75">
        <f t="shared" si="5"/>
        <v>98.28896522112494</v>
      </c>
      <c r="V39" s="72">
        <v>105338</v>
      </c>
      <c r="W39" s="75">
        <f t="shared" si="6"/>
        <v>100.0598432676324</v>
      </c>
      <c r="X39" s="72">
        <f t="shared" si="0"/>
        <v>13772</v>
      </c>
      <c r="Y39" s="75">
        <f t="shared" si="7"/>
        <v>113.67725959554271</v>
      </c>
      <c r="Z39" s="72">
        <f t="shared" si="1"/>
        <v>360358</v>
      </c>
      <c r="AA39" s="101">
        <f t="shared" si="8"/>
        <v>97.986474985248648</v>
      </c>
      <c r="AB39" s="3"/>
    </row>
    <row r="40" spans="1:28" s="10" customFormat="1" ht="12" hidden="1" customHeight="1">
      <c r="B40" s="27" t="s">
        <v>69</v>
      </c>
      <c r="C40" s="39" t="s">
        <v>88</v>
      </c>
      <c r="D40" s="71">
        <v>286219</v>
      </c>
      <c r="E40" s="75">
        <f t="shared" si="2"/>
        <v>101.01573722122814</v>
      </c>
      <c r="F40" s="72"/>
      <c r="G40" s="75"/>
      <c r="H40" s="72"/>
      <c r="I40" s="75"/>
      <c r="J40" s="72">
        <v>45491</v>
      </c>
      <c r="K40" s="75">
        <f t="shared" si="3"/>
        <v>78.602159827213825</v>
      </c>
      <c r="L40" s="72"/>
      <c r="M40" s="75"/>
      <c r="N40" s="72"/>
      <c r="O40" s="75"/>
      <c r="P40" s="72"/>
      <c r="Q40" s="75"/>
      <c r="R40" s="72">
        <v>331710</v>
      </c>
      <c r="S40" s="75">
        <f t="shared" si="4"/>
        <v>97.214081402982274</v>
      </c>
      <c r="T40" s="72">
        <v>90701</v>
      </c>
      <c r="U40" s="75">
        <f t="shared" si="5"/>
        <v>97.823531315048697</v>
      </c>
      <c r="V40" s="72">
        <v>104805</v>
      </c>
      <c r="W40" s="75">
        <f t="shared" si="6"/>
        <v>99.144822105970164</v>
      </c>
      <c r="X40" s="72">
        <f t="shared" si="0"/>
        <v>14104</v>
      </c>
      <c r="Y40" s="75">
        <f t="shared" si="7"/>
        <v>108.57582755966129</v>
      </c>
      <c r="Z40" s="72">
        <f t="shared" si="1"/>
        <v>345814</v>
      </c>
      <c r="AA40" s="101">
        <f t="shared" si="8"/>
        <v>97.630757242960314</v>
      </c>
      <c r="AB40" s="3"/>
    </row>
    <row r="41" spans="1:28" s="10" customFormat="1" ht="12" hidden="1" customHeight="1">
      <c r="B41" s="27" t="s">
        <v>100</v>
      </c>
      <c r="C41" s="39" t="s">
        <v>101</v>
      </c>
      <c r="D41" s="71">
        <v>285002</v>
      </c>
      <c r="E41" s="75">
        <f t="shared" si="2"/>
        <v>105.60205718774431</v>
      </c>
      <c r="F41" s="72"/>
      <c r="G41" s="75"/>
      <c r="H41" s="72"/>
      <c r="I41" s="75"/>
      <c r="J41" s="72">
        <v>43564</v>
      </c>
      <c r="K41" s="75">
        <f t="shared" si="3"/>
        <v>81.434125915956329</v>
      </c>
      <c r="L41" s="72"/>
      <c r="M41" s="75"/>
      <c r="N41" s="72"/>
      <c r="O41" s="75"/>
      <c r="P41" s="72"/>
      <c r="Q41" s="75"/>
      <c r="R41" s="72">
        <v>328566</v>
      </c>
      <c r="S41" s="75">
        <f t="shared" si="4"/>
        <v>101.60400025975713</v>
      </c>
      <c r="T41" s="72">
        <v>89157</v>
      </c>
      <c r="U41" s="75">
        <f t="shared" si="5"/>
        <v>105.26334431339212</v>
      </c>
      <c r="V41" s="72">
        <v>101555</v>
      </c>
      <c r="W41" s="75">
        <f t="shared" si="6"/>
        <v>106.37818699851256</v>
      </c>
      <c r="X41" s="72">
        <f t="shared" si="0"/>
        <v>12398</v>
      </c>
      <c r="Y41" s="75">
        <f t="shared" si="7"/>
        <v>115.1481378285502</v>
      </c>
      <c r="Z41" s="72">
        <f t="shared" si="1"/>
        <v>340964</v>
      </c>
      <c r="AA41" s="101">
        <f t="shared" si="8"/>
        <v>102.04042544277053</v>
      </c>
      <c r="AB41" s="3"/>
    </row>
    <row r="42" spans="1:28" s="10" customFormat="1" ht="12" hidden="1" customHeight="1">
      <c r="B42" s="27" t="s">
        <v>68</v>
      </c>
      <c r="C42" s="39" t="s">
        <v>91</v>
      </c>
      <c r="D42" s="71">
        <v>275648</v>
      </c>
      <c r="E42" s="75">
        <f t="shared" si="2"/>
        <v>99.70484403032583</v>
      </c>
      <c r="F42" s="72"/>
      <c r="G42" s="75"/>
      <c r="H42" s="72"/>
      <c r="I42" s="75"/>
      <c r="J42" s="72">
        <v>40930</v>
      </c>
      <c r="K42" s="75">
        <f t="shared" si="3"/>
        <v>78.592138865953643</v>
      </c>
      <c r="L42" s="72"/>
      <c r="M42" s="75"/>
      <c r="N42" s="72"/>
      <c r="O42" s="75"/>
      <c r="P42" s="72"/>
      <c r="Q42" s="75"/>
      <c r="R42" s="72">
        <v>316578</v>
      </c>
      <c r="S42" s="75">
        <f t="shared" si="4"/>
        <v>96.358163162812787</v>
      </c>
      <c r="T42" s="72">
        <v>85121</v>
      </c>
      <c r="U42" s="75">
        <f t="shared" si="5"/>
        <v>99.539262117757119</v>
      </c>
      <c r="V42" s="72">
        <v>97220</v>
      </c>
      <c r="W42" s="75">
        <f t="shared" si="6"/>
        <v>100.62411376879845</v>
      </c>
      <c r="X42" s="72">
        <f t="shared" si="0"/>
        <v>12099</v>
      </c>
      <c r="Y42" s="75">
        <f t="shared" si="7"/>
        <v>108.98036389839669</v>
      </c>
      <c r="Z42" s="72">
        <f t="shared" si="1"/>
        <v>328677</v>
      </c>
      <c r="AA42" s="101">
        <f t="shared" si="8"/>
        <v>96.770745925893209</v>
      </c>
      <c r="AB42" s="3"/>
    </row>
    <row r="43" spans="1:28" s="10" customFormat="1" ht="12" hidden="1" customHeight="1">
      <c r="A43" s="106"/>
      <c r="B43" s="28" t="s">
        <v>70</v>
      </c>
      <c r="C43" s="39" t="s">
        <v>92</v>
      </c>
      <c r="D43" s="76">
        <v>287796</v>
      </c>
      <c r="E43" s="77">
        <f t="shared" si="2"/>
        <v>104.06427631293482</v>
      </c>
      <c r="F43" s="92"/>
      <c r="G43" s="77"/>
      <c r="H43" s="92"/>
      <c r="I43" s="77"/>
      <c r="J43" s="93">
        <v>45298</v>
      </c>
      <c r="K43" s="77">
        <f t="shared" si="3"/>
        <v>78.374310085298546</v>
      </c>
      <c r="L43" s="120"/>
      <c r="M43" s="77"/>
      <c r="N43" s="121"/>
      <c r="O43" s="77"/>
      <c r="P43" s="121"/>
      <c r="Q43" s="77"/>
      <c r="R43" s="93">
        <v>333094</v>
      </c>
      <c r="S43" s="77">
        <f t="shared" si="4"/>
        <v>99.623451860757939</v>
      </c>
      <c r="T43" s="93">
        <v>92076</v>
      </c>
      <c r="U43" s="77">
        <f t="shared" si="5"/>
        <v>102.02892126987643</v>
      </c>
      <c r="V43" s="93">
        <v>105101</v>
      </c>
      <c r="W43" s="77">
        <f t="shared" si="6"/>
        <v>102.3627952276601</v>
      </c>
      <c r="X43" s="93">
        <f t="shared" si="0"/>
        <v>13025</v>
      </c>
      <c r="Y43" s="77">
        <f t="shared" si="7"/>
        <v>104.78680611423974</v>
      </c>
      <c r="Z43" s="93">
        <f t="shared" si="1"/>
        <v>346119</v>
      </c>
      <c r="AA43" s="102">
        <f t="shared" si="8"/>
        <v>99.808525792786838</v>
      </c>
      <c r="AB43" s="3"/>
    </row>
    <row r="44" spans="1:28" s="2" customFormat="1" ht="12" hidden="1" customHeight="1">
      <c r="A44" s="10"/>
      <c r="B44" s="26" t="s">
        <v>102</v>
      </c>
      <c r="C44" s="40" t="s">
        <v>103</v>
      </c>
      <c r="D44" s="73">
        <v>288874</v>
      </c>
      <c r="E44" s="74">
        <f t="shared" si="2"/>
        <v>103.33166404349691</v>
      </c>
      <c r="F44" s="85"/>
      <c r="G44" s="74"/>
      <c r="H44" s="85"/>
      <c r="I44" s="74"/>
      <c r="J44" s="85">
        <v>45708</v>
      </c>
      <c r="K44" s="74">
        <f t="shared" si="3"/>
        <v>79.169986489763403</v>
      </c>
      <c r="L44" s="85"/>
      <c r="M44" s="74"/>
      <c r="N44" s="85"/>
      <c r="O44" s="74"/>
      <c r="P44" s="85"/>
      <c r="Q44" s="74"/>
      <c r="R44" s="85">
        <v>334582</v>
      </c>
      <c r="S44" s="74">
        <f t="shared" si="4"/>
        <v>99.195953678393337</v>
      </c>
      <c r="T44" s="85">
        <v>90452</v>
      </c>
      <c r="U44" s="74">
        <f t="shared" si="5"/>
        <v>104.3769256511153</v>
      </c>
      <c r="V44" s="85">
        <v>103748</v>
      </c>
      <c r="W44" s="74">
        <f t="shared" si="6"/>
        <v>105.03148474356638</v>
      </c>
      <c r="X44" s="85">
        <f t="shared" si="0"/>
        <v>13296</v>
      </c>
      <c r="Y44" s="74">
        <f t="shared" si="7"/>
        <v>109.71202244409606</v>
      </c>
      <c r="Z44" s="85">
        <f t="shared" si="1"/>
        <v>347878</v>
      </c>
      <c r="AA44" s="100">
        <f t="shared" si="8"/>
        <v>99.560691788800071</v>
      </c>
      <c r="AB44" s="1"/>
    </row>
    <row r="45" spans="1:28" s="10" customFormat="1" ht="12" hidden="1" customHeight="1">
      <c r="B45" s="27" t="s">
        <v>63</v>
      </c>
      <c r="C45" s="39" t="s">
        <v>75</v>
      </c>
      <c r="D45" s="71">
        <v>314620</v>
      </c>
      <c r="E45" s="75">
        <f t="shared" si="2"/>
        <v>104.16052811923736</v>
      </c>
      <c r="F45" s="72"/>
      <c r="G45" s="75"/>
      <c r="H45" s="72"/>
      <c r="I45" s="75"/>
      <c r="J45" s="72">
        <v>48183</v>
      </c>
      <c r="K45" s="75">
        <f t="shared" si="3"/>
        <v>78.50206914529636</v>
      </c>
      <c r="L45" s="72"/>
      <c r="M45" s="75"/>
      <c r="N45" s="72"/>
      <c r="O45" s="75"/>
      <c r="P45" s="72"/>
      <c r="Q45" s="75"/>
      <c r="R45" s="72">
        <v>362803</v>
      </c>
      <c r="S45" s="75">
        <f t="shared" si="4"/>
        <v>99.827202412562499</v>
      </c>
      <c r="T45" s="72">
        <v>95494</v>
      </c>
      <c r="U45" s="75">
        <f t="shared" si="5"/>
        <v>104.24767747781188</v>
      </c>
      <c r="V45" s="72">
        <v>109588</v>
      </c>
      <c r="W45" s="75">
        <f t="shared" si="6"/>
        <v>105.57915932059694</v>
      </c>
      <c r="X45" s="72">
        <f t="shared" si="0"/>
        <v>14094</v>
      </c>
      <c r="Y45" s="75">
        <f t="shared" si="7"/>
        <v>115.58143349188126</v>
      </c>
      <c r="Z45" s="72">
        <f t="shared" si="1"/>
        <v>376897</v>
      </c>
      <c r="AA45" s="101">
        <f t="shared" si="8"/>
        <v>100.33863560732112</v>
      </c>
      <c r="AB45" s="3"/>
    </row>
    <row r="46" spans="1:28" s="10" customFormat="1" ht="12" hidden="1" customHeight="1">
      <c r="B46" s="27" t="s">
        <v>64</v>
      </c>
      <c r="C46" s="39" t="s">
        <v>78</v>
      </c>
      <c r="D46" s="71">
        <v>313479</v>
      </c>
      <c r="E46" s="75">
        <f t="shared" si="2"/>
        <v>103.89422296166428</v>
      </c>
      <c r="F46" s="72"/>
      <c r="G46" s="75"/>
      <c r="H46" s="72"/>
      <c r="I46" s="75"/>
      <c r="J46" s="72">
        <v>46950</v>
      </c>
      <c r="K46" s="75">
        <f t="shared" si="3"/>
        <v>75.92664467300601</v>
      </c>
      <c r="L46" s="72"/>
      <c r="M46" s="75"/>
      <c r="N46" s="72"/>
      <c r="O46" s="75"/>
      <c r="P46" s="72"/>
      <c r="Q46" s="75"/>
      <c r="R46" s="72">
        <v>360429</v>
      </c>
      <c r="S46" s="75">
        <f t="shared" si="4"/>
        <v>99.137430720778951</v>
      </c>
      <c r="T46" s="72">
        <v>94825</v>
      </c>
      <c r="U46" s="75">
        <f t="shared" si="5"/>
        <v>102.00075297154842</v>
      </c>
      <c r="V46" s="72">
        <v>109141</v>
      </c>
      <c r="W46" s="75">
        <f t="shared" si="6"/>
        <v>103.53067283886206</v>
      </c>
      <c r="X46" s="72">
        <f t="shared" si="0"/>
        <v>14316</v>
      </c>
      <c r="Y46" s="75">
        <f t="shared" si="7"/>
        <v>114.95101975268992</v>
      </c>
      <c r="Z46" s="72">
        <f t="shared" si="1"/>
        <v>374745</v>
      </c>
      <c r="AA46" s="101">
        <f t="shared" si="8"/>
        <v>99.661187333618784</v>
      </c>
      <c r="AB46" s="3"/>
    </row>
    <row r="47" spans="1:28" s="10" customFormat="1" ht="12" hidden="1" customHeight="1">
      <c r="B47" s="27" t="s">
        <v>60</v>
      </c>
      <c r="C47" s="39" t="s">
        <v>80</v>
      </c>
      <c r="D47" s="71">
        <v>310585</v>
      </c>
      <c r="E47" s="75">
        <f t="shared" si="2"/>
        <v>99.780574938638082</v>
      </c>
      <c r="F47" s="72"/>
      <c r="G47" s="75"/>
      <c r="H47" s="72"/>
      <c r="I47" s="75"/>
      <c r="J47" s="72">
        <v>52939</v>
      </c>
      <c r="K47" s="75">
        <f t="shared" si="3"/>
        <v>95.04479434101151</v>
      </c>
      <c r="L47" s="72"/>
      <c r="M47" s="75"/>
      <c r="N47" s="72"/>
      <c r="O47" s="75"/>
      <c r="P47" s="72"/>
      <c r="Q47" s="75"/>
      <c r="R47" s="72">
        <v>363524</v>
      </c>
      <c r="S47" s="75">
        <f t="shared" si="4"/>
        <v>99.061768496894814</v>
      </c>
      <c r="T47" s="72">
        <v>100350</v>
      </c>
      <c r="U47" s="75">
        <f t="shared" si="5"/>
        <v>100.45145597053025</v>
      </c>
      <c r="V47" s="72">
        <v>119216</v>
      </c>
      <c r="W47" s="75">
        <f t="shared" si="6"/>
        <v>102.8877189954259</v>
      </c>
      <c r="X47" s="72">
        <f t="shared" si="0"/>
        <v>18866</v>
      </c>
      <c r="Y47" s="75">
        <f t="shared" si="7"/>
        <v>118.12660447060297</v>
      </c>
      <c r="Z47" s="72">
        <f t="shared" si="1"/>
        <v>382390</v>
      </c>
      <c r="AA47" s="101">
        <f t="shared" si="8"/>
        <v>99.856895894374546</v>
      </c>
      <c r="AB47" s="3"/>
    </row>
    <row r="48" spans="1:28" ht="12" hidden="1" customHeight="1">
      <c r="A48" s="10"/>
      <c r="B48" s="27" t="s">
        <v>61</v>
      </c>
      <c r="C48" s="39" t="s">
        <v>81</v>
      </c>
      <c r="D48" s="71">
        <v>283252</v>
      </c>
      <c r="E48" s="75">
        <f t="shared" si="2"/>
        <v>94.597067762081295</v>
      </c>
      <c r="F48" s="72"/>
      <c r="G48" s="75"/>
      <c r="H48" s="72"/>
      <c r="I48" s="75"/>
      <c r="J48" s="72">
        <v>50541</v>
      </c>
      <c r="K48" s="75">
        <f t="shared" si="3"/>
        <v>93.795932002078544</v>
      </c>
      <c r="L48" s="72"/>
      <c r="M48" s="75"/>
      <c r="N48" s="72"/>
      <c r="O48" s="75"/>
      <c r="P48" s="72"/>
      <c r="Q48" s="75"/>
      <c r="R48" s="72">
        <v>333793</v>
      </c>
      <c r="S48" s="75">
        <f t="shared" si="4"/>
        <v>94.474886361706595</v>
      </c>
      <c r="T48" s="72">
        <v>95807</v>
      </c>
      <c r="U48" s="75">
        <f t="shared" si="5"/>
        <v>96.258452140539134</v>
      </c>
      <c r="V48" s="72">
        <v>113055</v>
      </c>
      <c r="W48" s="75">
        <f t="shared" si="6"/>
        <v>98.79407523921877</v>
      </c>
      <c r="X48" s="72">
        <f t="shared" si="0"/>
        <v>17248</v>
      </c>
      <c r="Y48" s="75">
        <f t="shared" si="7"/>
        <v>115.72732152442298</v>
      </c>
      <c r="Z48" s="72">
        <f t="shared" si="1"/>
        <v>351041</v>
      </c>
      <c r="AA48" s="101">
        <f t="shared" si="8"/>
        <v>95.335100402478972</v>
      </c>
    </row>
    <row r="49" spans="1:27" ht="12" hidden="1" customHeight="1">
      <c r="A49" s="10"/>
      <c r="B49" s="27" t="s">
        <v>62</v>
      </c>
      <c r="C49" s="39" t="s">
        <v>95</v>
      </c>
      <c r="D49" s="71">
        <v>302394</v>
      </c>
      <c r="E49" s="75">
        <f t="shared" si="2"/>
        <v>93.262973494778521</v>
      </c>
      <c r="F49" s="72"/>
      <c r="G49" s="75"/>
      <c r="H49" s="72"/>
      <c r="I49" s="75"/>
      <c r="J49" s="72">
        <v>47367</v>
      </c>
      <c r="K49" s="75">
        <f t="shared" si="3"/>
        <v>90.410566700387477</v>
      </c>
      <c r="L49" s="72"/>
      <c r="M49" s="75"/>
      <c r="N49" s="72"/>
      <c r="O49" s="75"/>
      <c r="P49" s="72"/>
      <c r="Q49" s="75"/>
      <c r="R49" s="72">
        <v>349761</v>
      </c>
      <c r="S49" s="75">
        <f t="shared" si="4"/>
        <v>92.866189273794646</v>
      </c>
      <c r="T49" s="72">
        <v>96088</v>
      </c>
      <c r="U49" s="75">
        <f t="shared" si="5"/>
        <v>97.20586747597369</v>
      </c>
      <c r="V49" s="72">
        <v>112001</v>
      </c>
      <c r="W49" s="75">
        <f t="shared" si="6"/>
        <v>97.26108288828101</v>
      </c>
      <c r="X49" s="72">
        <f t="shared" si="0"/>
        <v>15913</v>
      </c>
      <c r="Y49" s="75">
        <f t="shared" si="7"/>
        <v>97.595829500153329</v>
      </c>
      <c r="Z49" s="72">
        <f t="shared" si="1"/>
        <v>365674</v>
      </c>
      <c r="AA49" s="101">
        <f t="shared" si="8"/>
        <v>93.062448146508075</v>
      </c>
    </row>
    <row r="50" spans="1:27" ht="12" hidden="1" customHeight="1">
      <c r="A50" s="10"/>
      <c r="B50" s="27" t="s">
        <v>65</v>
      </c>
      <c r="C50" s="39" t="s">
        <v>85</v>
      </c>
      <c r="D50" s="71">
        <v>305755</v>
      </c>
      <c r="E50" s="75">
        <f t="shared" si="2"/>
        <v>95.535002890218564</v>
      </c>
      <c r="F50" s="72"/>
      <c r="G50" s="75"/>
      <c r="H50" s="72"/>
      <c r="I50" s="75"/>
      <c r="J50" s="72">
        <v>45548</v>
      </c>
      <c r="K50" s="75">
        <f t="shared" si="3"/>
        <v>90.387363073503735</v>
      </c>
      <c r="L50" s="72"/>
      <c r="M50" s="75"/>
      <c r="N50" s="72"/>
      <c r="O50" s="75"/>
      <c r="P50" s="72"/>
      <c r="Q50" s="75"/>
      <c r="R50" s="72">
        <v>351303</v>
      </c>
      <c r="S50" s="75">
        <f t="shared" si="4"/>
        <v>94.834749228613774</v>
      </c>
      <c r="T50" s="72">
        <v>94955</v>
      </c>
      <c r="U50" s="75">
        <f t="shared" si="5"/>
        <v>96.63352431739311</v>
      </c>
      <c r="V50" s="72">
        <v>109565</v>
      </c>
      <c r="W50" s="75">
        <f t="shared" si="6"/>
        <v>96.57388146528929</v>
      </c>
      <c r="X50" s="72">
        <f t="shared" si="0"/>
        <v>14610</v>
      </c>
      <c r="Y50" s="75">
        <f t="shared" si="7"/>
        <v>96.188030811771668</v>
      </c>
      <c r="Z50" s="72">
        <f t="shared" si="1"/>
        <v>365913</v>
      </c>
      <c r="AA50" s="101">
        <f t="shared" si="8"/>
        <v>94.888052154159723</v>
      </c>
    </row>
    <row r="51" spans="1:27" ht="12" hidden="1" customHeight="1">
      <c r="A51" s="10"/>
      <c r="B51" s="27" t="s">
        <v>66</v>
      </c>
      <c r="C51" s="39" t="s">
        <v>87</v>
      </c>
      <c r="D51" s="71">
        <v>285325</v>
      </c>
      <c r="E51" s="75">
        <f t="shared" si="2"/>
        <v>95.393241146892052</v>
      </c>
      <c r="F51" s="72"/>
      <c r="G51" s="75"/>
      <c r="H51" s="72"/>
      <c r="I51" s="75"/>
      <c r="J51" s="72">
        <v>40722</v>
      </c>
      <c r="K51" s="75">
        <f t="shared" si="3"/>
        <v>85.763025988795746</v>
      </c>
      <c r="L51" s="72"/>
      <c r="M51" s="75"/>
      <c r="N51" s="72"/>
      <c r="O51" s="75"/>
      <c r="P51" s="72"/>
      <c r="Q51" s="75"/>
      <c r="R51" s="72">
        <v>326047</v>
      </c>
      <c r="S51" s="75">
        <f t="shared" si="4"/>
        <v>94.073909505865785</v>
      </c>
      <c r="T51" s="72">
        <v>89275</v>
      </c>
      <c r="U51" s="75">
        <f t="shared" si="5"/>
        <v>97.497979599414634</v>
      </c>
      <c r="V51" s="72">
        <v>102129</v>
      </c>
      <c r="W51" s="75">
        <f t="shared" si="6"/>
        <v>96.953615979038901</v>
      </c>
      <c r="X51" s="72">
        <f t="shared" si="0"/>
        <v>12854</v>
      </c>
      <c r="Y51" s="75">
        <f t="shared" si="7"/>
        <v>93.334301481266337</v>
      </c>
      <c r="Z51" s="72">
        <f t="shared" si="1"/>
        <v>338901</v>
      </c>
      <c r="AA51" s="101">
        <f t="shared" si="8"/>
        <v>94.045643498964921</v>
      </c>
    </row>
    <row r="52" spans="1:27" ht="12" hidden="1" customHeight="1">
      <c r="A52" s="10"/>
      <c r="B52" s="27" t="s">
        <v>69</v>
      </c>
      <c r="C52" s="39" t="s">
        <v>88</v>
      </c>
      <c r="D52" s="71">
        <v>271971</v>
      </c>
      <c r="E52" s="75">
        <f t="shared" si="2"/>
        <v>95.021993648220416</v>
      </c>
      <c r="F52" s="72"/>
      <c r="G52" s="75"/>
      <c r="H52" s="72"/>
      <c r="I52" s="75"/>
      <c r="J52" s="72">
        <v>40926</v>
      </c>
      <c r="K52" s="75">
        <f t="shared" si="3"/>
        <v>89.965048031478759</v>
      </c>
      <c r="L52" s="72"/>
      <c r="M52" s="75"/>
      <c r="N52" s="72"/>
      <c r="O52" s="75"/>
      <c r="P52" s="72"/>
      <c r="Q52" s="75"/>
      <c r="R52" s="72">
        <v>312897</v>
      </c>
      <c r="S52" s="75">
        <f t="shared" si="4"/>
        <v>94.328479696120098</v>
      </c>
      <c r="T52" s="72">
        <v>86949</v>
      </c>
      <c r="U52" s="75">
        <f t="shared" si="5"/>
        <v>95.863331165036769</v>
      </c>
      <c r="V52" s="72">
        <v>99991</v>
      </c>
      <c r="W52" s="75">
        <f t="shared" si="6"/>
        <v>95.40670769524354</v>
      </c>
      <c r="X52" s="72">
        <f t="shared" si="0"/>
        <v>13042</v>
      </c>
      <c r="Y52" s="75">
        <f t="shared" si="7"/>
        <v>92.470221213840048</v>
      </c>
      <c r="Z52" s="72">
        <f t="shared" si="1"/>
        <v>325939</v>
      </c>
      <c r="AA52" s="101">
        <f t="shared" si="8"/>
        <v>94.25269075283245</v>
      </c>
    </row>
    <row r="53" spans="1:27" ht="12" hidden="1" customHeight="1">
      <c r="A53" s="10"/>
      <c r="B53" s="27" t="s">
        <v>104</v>
      </c>
      <c r="C53" s="39" t="s">
        <v>105</v>
      </c>
      <c r="D53" s="71">
        <v>274710</v>
      </c>
      <c r="E53" s="75">
        <f t="shared" si="2"/>
        <v>96.388797271598094</v>
      </c>
      <c r="F53" s="72"/>
      <c r="G53" s="75"/>
      <c r="H53" s="72"/>
      <c r="I53" s="75"/>
      <c r="J53" s="72">
        <v>39111</v>
      </c>
      <c r="K53" s="75">
        <f t="shared" si="3"/>
        <v>89.778257276650436</v>
      </c>
      <c r="L53" s="72"/>
      <c r="M53" s="75"/>
      <c r="N53" s="72"/>
      <c r="O53" s="75"/>
      <c r="P53" s="72"/>
      <c r="Q53" s="75"/>
      <c r="R53" s="72">
        <v>313821</v>
      </c>
      <c r="S53" s="75">
        <f t="shared" si="4"/>
        <v>95.512317160022647</v>
      </c>
      <c r="T53" s="72">
        <v>85428</v>
      </c>
      <c r="U53" s="75">
        <f t="shared" si="5"/>
        <v>95.817490494296578</v>
      </c>
      <c r="V53" s="72">
        <v>97267</v>
      </c>
      <c r="W53" s="75">
        <f t="shared" si="6"/>
        <v>95.777657427009999</v>
      </c>
      <c r="X53" s="72">
        <f t="shared" si="0"/>
        <v>11839</v>
      </c>
      <c r="Y53" s="75">
        <f t="shared" si="7"/>
        <v>95.491208259396672</v>
      </c>
      <c r="Z53" s="72">
        <f t="shared" si="1"/>
        <v>325660</v>
      </c>
      <c r="AA53" s="101">
        <f t="shared" si="8"/>
        <v>95.511549606410057</v>
      </c>
    </row>
    <row r="54" spans="1:27" ht="12" hidden="1" customHeight="1">
      <c r="A54" s="10"/>
      <c r="B54" s="27" t="s">
        <v>68</v>
      </c>
      <c r="C54" s="39" t="s">
        <v>91</v>
      </c>
      <c r="D54" s="71">
        <v>265705</v>
      </c>
      <c r="E54" s="75">
        <f t="shared" si="2"/>
        <v>96.392863361968878</v>
      </c>
      <c r="F54" s="72"/>
      <c r="G54" s="75"/>
      <c r="H54" s="72"/>
      <c r="I54" s="75"/>
      <c r="J54" s="72">
        <v>36609</v>
      </c>
      <c r="K54" s="75">
        <f t="shared" si="3"/>
        <v>89.44295138040556</v>
      </c>
      <c r="L54" s="72"/>
      <c r="M54" s="75"/>
      <c r="N54" s="72"/>
      <c r="O54" s="75"/>
      <c r="P54" s="72"/>
      <c r="Q54" s="75"/>
      <c r="R54" s="72">
        <v>302314</v>
      </c>
      <c r="S54" s="75">
        <f t="shared" si="4"/>
        <v>95.494317356228166</v>
      </c>
      <c r="T54" s="72">
        <v>79280</v>
      </c>
      <c r="U54" s="75">
        <f t="shared" si="5"/>
        <v>93.138003547890648</v>
      </c>
      <c r="V54" s="72">
        <v>91245</v>
      </c>
      <c r="W54" s="75">
        <f t="shared" si="6"/>
        <v>93.854145237605437</v>
      </c>
      <c r="X54" s="72">
        <f t="shared" si="0"/>
        <v>11965</v>
      </c>
      <c r="Y54" s="75">
        <f t="shared" si="7"/>
        <v>98.892470452103481</v>
      </c>
      <c r="Z54" s="72">
        <f t="shared" si="1"/>
        <v>314279</v>
      </c>
      <c r="AA54" s="101">
        <f t="shared" si="8"/>
        <v>95.619407503415204</v>
      </c>
    </row>
    <row r="55" spans="1:27" ht="12" hidden="1" customHeight="1">
      <c r="A55" s="106"/>
      <c r="B55" s="28" t="s">
        <v>70</v>
      </c>
      <c r="C55" s="41" t="s">
        <v>92</v>
      </c>
      <c r="D55" s="76">
        <v>275542</v>
      </c>
      <c r="E55" s="77">
        <f t="shared" si="2"/>
        <v>95.742122892604485</v>
      </c>
      <c r="F55" s="92"/>
      <c r="G55" s="77"/>
      <c r="H55" s="92"/>
      <c r="I55" s="77"/>
      <c r="J55" s="93">
        <v>39529</v>
      </c>
      <c r="K55" s="77">
        <f t="shared" si="3"/>
        <v>87.264338381385485</v>
      </c>
      <c r="L55" s="120"/>
      <c r="M55" s="77"/>
      <c r="N55" s="121"/>
      <c r="O55" s="77"/>
      <c r="P55" s="121"/>
      <c r="Q55" s="77"/>
      <c r="R55" s="93">
        <v>315071</v>
      </c>
      <c r="S55" s="77">
        <f t="shared" si="4"/>
        <v>94.589215056410509</v>
      </c>
      <c r="T55" s="93">
        <v>85197</v>
      </c>
      <c r="U55" s="77">
        <f t="shared" si="5"/>
        <v>92.528997784438943</v>
      </c>
      <c r="V55" s="93">
        <v>98515</v>
      </c>
      <c r="W55" s="77">
        <f t="shared" si="6"/>
        <v>93.733646682714721</v>
      </c>
      <c r="X55" s="93">
        <f t="shared" si="0"/>
        <v>13318</v>
      </c>
      <c r="Y55" s="77">
        <f t="shared" si="7"/>
        <v>102.24952015355086</v>
      </c>
      <c r="Z55" s="93">
        <f t="shared" si="1"/>
        <v>328389</v>
      </c>
      <c r="AA55" s="102">
        <f t="shared" si="8"/>
        <v>94.877484333422899</v>
      </c>
    </row>
    <row r="56" spans="1:27" ht="12" hidden="1" customHeight="1">
      <c r="B56" s="26" t="s">
        <v>106</v>
      </c>
      <c r="C56" s="39" t="s">
        <v>107</v>
      </c>
      <c r="D56" s="73">
        <v>286181</v>
      </c>
      <c r="E56" s="74">
        <f t="shared" si="2"/>
        <v>99.067759646074066</v>
      </c>
      <c r="F56" s="85"/>
      <c r="G56" s="74"/>
      <c r="H56" s="85"/>
      <c r="I56" s="74"/>
      <c r="J56" s="85">
        <v>39325</v>
      </c>
      <c r="K56" s="74">
        <f t="shared" si="3"/>
        <v>86.035267349260522</v>
      </c>
      <c r="L56" s="85"/>
      <c r="M56" s="74"/>
      <c r="N56" s="85"/>
      <c r="O56" s="74"/>
      <c r="P56" s="85"/>
      <c r="Q56" s="74"/>
      <c r="R56" s="85">
        <v>325506</v>
      </c>
      <c r="S56" s="74">
        <f t="shared" si="4"/>
        <v>97.287361543657454</v>
      </c>
      <c r="T56" s="85">
        <v>90460</v>
      </c>
      <c r="U56" s="74">
        <f t="shared" si="5"/>
        <v>100.00884446999514</v>
      </c>
      <c r="V56" s="85">
        <v>103815</v>
      </c>
      <c r="W56" s="74">
        <f t="shared" si="6"/>
        <v>100.06457955816015</v>
      </c>
      <c r="X56" s="85">
        <f t="shared" si="0"/>
        <v>13355</v>
      </c>
      <c r="Y56" s="74">
        <f t="shared" si="7"/>
        <v>100.44374247894103</v>
      </c>
      <c r="Z56" s="85">
        <f t="shared" si="1"/>
        <v>338861</v>
      </c>
      <c r="AA56" s="100">
        <f t="shared" si="8"/>
        <v>97.407999356096099</v>
      </c>
    </row>
    <row r="57" spans="1:27" ht="12" hidden="1" customHeight="1">
      <c r="B57" s="27" t="s">
        <v>63</v>
      </c>
      <c r="C57" s="39" t="s">
        <v>75</v>
      </c>
      <c r="D57" s="71">
        <v>309483</v>
      </c>
      <c r="E57" s="75">
        <f t="shared" si="2"/>
        <v>98.367236666454772</v>
      </c>
      <c r="F57" s="72"/>
      <c r="G57" s="75"/>
      <c r="H57" s="72"/>
      <c r="I57" s="75"/>
      <c r="J57" s="72">
        <v>40134</v>
      </c>
      <c r="K57" s="75">
        <f t="shared" si="3"/>
        <v>83.294938048689374</v>
      </c>
      <c r="L57" s="72"/>
      <c r="M57" s="75"/>
      <c r="N57" s="72"/>
      <c r="O57" s="75"/>
      <c r="P57" s="72"/>
      <c r="Q57" s="75"/>
      <c r="R57" s="72">
        <v>349617</v>
      </c>
      <c r="S57" s="75">
        <f t="shared" si="4"/>
        <v>96.365520682023032</v>
      </c>
      <c r="T57" s="72">
        <v>96178</v>
      </c>
      <c r="U57" s="75">
        <f t="shared" si="5"/>
        <v>100.71627536808596</v>
      </c>
      <c r="V57" s="72">
        <v>108265</v>
      </c>
      <c r="W57" s="75">
        <f t="shared" si="6"/>
        <v>98.792751031134799</v>
      </c>
      <c r="X57" s="72">
        <f t="shared" si="0"/>
        <v>12087</v>
      </c>
      <c r="Y57" s="75">
        <f t="shared" si="7"/>
        <v>85.759897828863345</v>
      </c>
      <c r="Z57" s="72">
        <f t="shared" si="1"/>
        <v>361704</v>
      </c>
      <c r="AA57" s="101">
        <f t="shared" si="8"/>
        <v>95.968925197069751</v>
      </c>
    </row>
    <row r="58" spans="1:27" ht="12" hidden="1" customHeight="1">
      <c r="B58" s="27" t="s">
        <v>64</v>
      </c>
      <c r="C58" s="39" t="s">
        <v>78</v>
      </c>
      <c r="D58" s="71">
        <v>309252</v>
      </c>
      <c r="E58" s="75">
        <f t="shared" si="2"/>
        <v>98.651584316652787</v>
      </c>
      <c r="F58" s="72"/>
      <c r="G58" s="75"/>
      <c r="H58" s="72"/>
      <c r="I58" s="75"/>
      <c r="J58" s="72">
        <v>41428</v>
      </c>
      <c r="K58" s="75">
        <f t="shared" si="3"/>
        <v>88.238551650692216</v>
      </c>
      <c r="L58" s="72"/>
      <c r="M58" s="75"/>
      <c r="N58" s="72"/>
      <c r="O58" s="75"/>
      <c r="P58" s="72"/>
      <c r="Q58" s="75"/>
      <c r="R58" s="72">
        <v>350680</v>
      </c>
      <c r="S58" s="75">
        <f t="shared" si="4"/>
        <v>97.295167702931778</v>
      </c>
      <c r="T58" s="72">
        <v>95106</v>
      </c>
      <c r="U58" s="75">
        <f t="shared" si="5"/>
        <v>100.29633535460059</v>
      </c>
      <c r="V58" s="72">
        <v>110372</v>
      </c>
      <c r="W58" s="75">
        <f t="shared" si="6"/>
        <v>101.12789877314667</v>
      </c>
      <c r="X58" s="72">
        <f t="shared" si="0"/>
        <v>15266</v>
      </c>
      <c r="Y58" s="75">
        <f t="shared" si="7"/>
        <v>106.63593182453199</v>
      </c>
      <c r="Z58" s="72">
        <f t="shared" si="1"/>
        <v>365946</v>
      </c>
      <c r="AA58" s="101">
        <f t="shared" si="8"/>
        <v>97.652003362286351</v>
      </c>
    </row>
    <row r="59" spans="1:27" ht="12" hidden="1" customHeight="1">
      <c r="B59" s="27" t="s">
        <v>60</v>
      </c>
      <c r="C59" s="39" t="s">
        <v>80</v>
      </c>
      <c r="D59" s="71">
        <v>316106</v>
      </c>
      <c r="E59" s="75">
        <f t="shared" si="2"/>
        <v>101.777613213774</v>
      </c>
      <c r="F59" s="72"/>
      <c r="G59" s="75"/>
      <c r="H59" s="72"/>
      <c r="I59" s="75"/>
      <c r="J59" s="72">
        <v>42759</v>
      </c>
      <c r="K59" s="75">
        <f t="shared" si="3"/>
        <v>80.770320557622924</v>
      </c>
      <c r="L59" s="72"/>
      <c r="M59" s="75"/>
      <c r="N59" s="72"/>
      <c r="O59" s="75"/>
      <c r="P59" s="72"/>
      <c r="Q59" s="75"/>
      <c r="R59" s="72">
        <v>358865</v>
      </c>
      <c r="S59" s="75">
        <f t="shared" si="4"/>
        <v>98.718378979104543</v>
      </c>
      <c r="T59" s="72">
        <v>99385</v>
      </c>
      <c r="U59" s="75">
        <f t="shared" si="5"/>
        <v>99.038365719980064</v>
      </c>
      <c r="V59" s="72">
        <v>116817</v>
      </c>
      <c r="W59" s="75">
        <f t="shared" si="6"/>
        <v>97.987686216615216</v>
      </c>
      <c r="X59" s="72">
        <f t="shared" si="0"/>
        <v>17432</v>
      </c>
      <c r="Y59" s="75">
        <f t="shared" si="7"/>
        <v>92.399024700519448</v>
      </c>
      <c r="Z59" s="72">
        <f t="shared" si="1"/>
        <v>376297</v>
      </c>
      <c r="AA59" s="101">
        <f t="shared" si="8"/>
        <v>98.40660059101964</v>
      </c>
    </row>
    <row r="60" spans="1:27" ht="12" hidden="1" customHeight="1">
      <c r="B60" s="27" t="s">
        <v>61</v>
      </c>
      <c r="C60" s="39" t="s">
        <v>81</v>
      </c>
      <c r="D60" s="71">
        <v>294419</v>
      </c>
      <c r="E60" s="75">
        <f t="shared" si="2"/>
        <v>103.94242582576645</v>
      </c>
      <c r="F60" s="72"/>
      <c r="G60" s="75"/>
      <c r="H60" s="72"/>
      <c r="I60" s="75"/>
      <c r="J60" s="72">
        <v>40720</v>
      </c>
      <c r="K60" s="75">
        <f t="shared" si="3"/>
        <v>80.568251518569085</v>
      </c>
      <c r="L60" s="72"/>
      <c r="M60" s="75"/>
      <c r="N60" s="72"/>
      <c r="O60" s="75"/>
      <c r="P60" s="72"/>
      <c r="Q60" s="75"/>
      <c r="R60" s="72">
        <v>335139</v>
      </c>
      <c r="S60" s="75">
        <f t="shared" si="4"/>
        <v>100.40324392662518</v>
      </c>
      <c r="T60" s="72">
        <v>96635</v>
      </c>
      <c r="U60" s="75">
        <f t="shared" si="5"/>
        <v>100.86423747742859</v>
      </c>
      <c r="V60" s="72">
        <v>113583</v>
      </c>
      <c r="W60" s="75">
        <f t="shared" si="6"/>
        <v>100.46702932201141</v>
      </c>
      <c r="X60" s="72">
        <f t="shared" si="0"/>
        <v>16948</v>
      </c>
      <c r="Y60" s="75">
        <f t="shared" si="7"/>
        <v>98.260667903525047</v>
      </c>
      <c r="Z60" s="72">
        <f t="shared" si="1"/>
        <v>352087</v>
      </c>
      <c r="AA60" s="101">
        <f t="shared" si="8"/>
        <v>100.29797089228893</v>
      </c>
    </row>
    <row r="61" spans="1:27" ht="12" hidden="1" customHeight="1">
      <c r="B61" s="27" t="s">
        <v>62</v>
      </c>
      <c r="C61" s="39" t="s">
        <v>95</v>
      </c>
      <c r="D61" s="71">
        <v>317371</v>
      </c>
      <c r="E61" s="75">
        <f t="shared" si="2"/>
        <v>104.95280991024953</v>
      </c>
      <c r="F61" s="72"/>
      <c r="G61" s="75"/>
      <c r="H61" s="72"/>
      <c r="I61" s="75"/>
      <c r="J61" s="72">
        <v>36066</v>
      </c>
      <c r="K61" s="75">
        <f t="shared" si="3"/>
        <v>76.141617581860785</v>
      </c>
      <c r="L61" s="72"/>
      <c r="M61" s="75"/>
      <c r="N61" s="72"/>
      <c r="O61" s="75"/>
      <c r="P61" s="72"/>
      <c r="Q61" s="75"/>
      <c r="R61" s="72">
        <v>353437</v>
      </c>
      <c r="S61" s="75">
        <f t="shared" si="4"/>
        <v>101.05100339946421</v>
      </c>
      <c r="T61" s="72">
        <v>96475</v>
      </c>
      <c r="U61" s="75">
        <f t="shared" si="5"/>
        <v>100.40275580717675</v>
      </c>
      <c r="V61" s="72">
        <v>115950</v>
      </c>
      <c r="W61" s="75">
        <f t="shared" si="6"/>
        <v>103.52586137623771</v>
      </c>
      <c r="X61" s="72">
        <f t="shared" si="0"/>
        <v>19475</v>
      </c>
      <c r="Y61" s="75">
        <f t="shared" si="7"/>
        <v>122.38421416451956</v>
      </c>
      <c r="Z61" s="72">
        <f t="shared" si="1"/>
        <v>372912</v>
      </c>
      <c r="AA61" s="101">
        <f t="shared" si="8"/>
        <v>101.97935866372781</v>
      </c>
    </row>
    <row r="62" spans="1:27" ht="12" hidden="1" customHeight="1">
      <c r="B62" s="27" t="s">
        <v>65</v>
      </c>
      <c r="C62" s="39" t="s">
        <v>85</v>
      </c>
      <c r="D62" s="71">
        <v>323757</v>
      </c>
      <c r="E62" s="75">
        <f t="shared" si="2"/>
        <v>105.88772056057955</v>
      </c>
      <c r="F62" s="72"/>
      <c r="G62" s="75"/>
      <c r="H62" s="72"/>
      <c r="I62" s="75"/>
      <c r="J62" s="72">
        <v>35010</v>
      </c>
      <c r="K62" s="75">
        <f t="shared" si="3"/>
        <v>76.863967682444894</v>
      </c>
      <c r="L62" s="72"/>
      <c r="M62" s="75"/>
      <c r="N62" s="72"/>
      <c r="O62" s="75"/>
      <c r="P62" s="72"/>
      <c r="Q62" s="75"/>
      <c r="R62" s="72">
        <v>358767</v>
      </c>
      <c r="S62" s="75">
        <f t="shared" si="4"/>
        <v>102.12466161689481</v>
      </c>
      <c r="T62" s="72">
        <v>98049</v>
      </c>
      <c r="U62" s="75">
        <f t="shared" si="5"/>
        <v>103.25838555105049</v>
      </c>
      <c r="V62" s="72">
        <v>116357</v>
      </c>
      <c r="W62" s="75">
        <f t="shared" si="6"/>
        <v>106.19905991876968</v>
      </c>
      <c r="X62" s="72">
        <f t="shared" si="0"/>
        <v>18308</v>
      </c>
      <c r="Y62" s="75">
        <f t="shared" si="7"/>
        <v>125.31143052703628</v>
      </c>
      <c r="Z62" s="72">
        <f t="shared" si="1"/>
        <v>377075</v>
      </c>
      <c r="AA62" s="101">
        <f t="shared" si="8"/>
        <v>103.05045188337118</v>
      </c>
    </row>
    <row r="63" spans="1:27" ht="12" hidden="1" customHeight="1">
      <c r="B63" s="27" t="s">
        <v>66</v>
      </c>
      <c r="C63" s="39" t="s">
        <v>87</v>
      </c>
      <c r="D63" s="71">
        <v>298385</v>
      </c>
      <c r="E63" s="75">
        <f t="shared" si="2"/>
        <v>104.57723648471043</v>
      </c>
      <c r="F63" s="72"/>
      <c r="G63" s="75"/>
      <c r="H63" s="72"/>
      <c r="I63" s="75"/>
      <c r="J63" s="72">
        <v>29396</v>
      </c>
      <c r="K63" s="75">
        <f t="shared" si="3"/>
        <v>72.187024212956146</v>
      </c>
      <c r="L63" s="72"/>
      <c r="M63" s="75"/>
      <c r="N63" s="72"/>
      <c r="O63" s="75"/>
      <c r="P63" s="72"/>
      <c r="Q63" s="75"/>
      <c r="R63" s="72">
        <v>327781</v>
      </c>
      <c r="S63" s="75">
        <f t="shared" si="4"/>
        <v>100.53182516631038</v>
      </c>
      <c r="T63" s="72">
        <v>89585</v>
      </c>
      <c r="U63" s="75">
        <f t="shared" si="5"/>
        <v>100.34724166900028</v>
      </c>
      <c r="V63" s="72">
        <v>107038</v>
      </c>
      <c r="W63" s="75">
        <f t="shared" si="6"/>
        <v>104.80666607917438</v>
      </c>
      <c r="X63" s="72">
        <f t="shared" si="0"/>
        <v>17453</v>
      </c>
      <c r="Y63" s="75">
        <f t="shared" si="7"/>
        <v>135.77874591566828</v>
      </c>
      <c r="Z63" s="72">
        <f t="shared" si="1"/>
        <v>345234</v>
      </c>
      <c r="AA63" s="101">
        <f t="shared" si="8"/>
        <v>101.86868731576477</v>
      </c>
    </row>
    <row r="64" spans="1:27" ht="12" hidden="1" customHeight="1">
      <c r="B64" s="27" t="s">
        <v>69</v>
      </c>
      <c r="C64" s="39" t="s">
        <v>88</v>
      </c>
      <c r="D64" s="71">
        <v>282779</v>
      </c>
      <c r="E64" s="75">
        <f t="shared" si="2"/>
        <v>103.97395310529431</v>
      </c>
      <c r="F64" s="72"/>
      <c r="G64" s="75"/>
      <c r="H64" s="72"/>
      <c r="I64" s="75"/>
      <c r="J64" s="72">
        <v>29375</v>
      </c>
      <c r="K64" s="75">
        <f t="shared" si="3"/>
        <v>71.775888188437662</v>
      </c>
      <c r="L64" s="72"/>
      <c r="M64" s="75"/>
      <c r="N64" s="72"/>
      <c r="O64" s="75"/>
      <c r="P64" s="72"/>
      <c r="Q64" s="75"/>
      <c r="R64" s="72">
        <v>312154</v>
      </c>
      <c r="S64" s="75">
        <f t="shared" si="4"/>
        <v>99.762541667066159</v>
      </c>
      <c r="T64" s="72">
        <v>87575</v>
      </c>
      <c r="U64" s="75">
        <f t="shared" si="5"/>
        <v>100.71996227673694</v>
      </c>
      <c r="V64" s="72">
        <v>105497</v>
      </c>
      <c r="W64" s="75">
        <f t="shared" si="6"/>
        <v>105.50649558460262</v>
      </c>
      <c r="X64" s="72">
        <f t="shared" si="0"/>
        <v>17922</v>
      </c>
      <c r="Y64" s="75">
        <f t="shared" si="7"/>
        <v>137.41757399171905</v>
      </c>
      <c r="Z64" s="72">
        <f t="shared" si="1"/>
        <v>330076</v>
      </c>
      <c r="AA64" s="101">
        <f t="shared" si="8"/>
        <v>101.26925590371205</v>
      </c>
    </row>
    <row r="65" spans="1:27" ht="12" hidden="1" customHeight="1">
      <c r="B65" s="27" t="s">
        <v>108</v>
      </c>
      <c r="C65" s="39" t="s">
        <v>109</v>
      </c>
      <c r="D65" s="71">
        <v>290633</v>
      </c>
      <c r="E65" s="75">
        <f t="shared" si="2"/>
        <v>105.79629427396162</v>
      </c>
      <c r="F65" s="72"/>
      <c r="G65" s="75"/>
      <c r="H65" s="72"/>
      <c r="I65" s="75"/>
      <c r="J65" s="72">
        <v>29340</v>
      </c>
      <c r="K65" s="75">
        <f t="shared" si="3"/>
        <v>75.01725857175731</v>
      </c>
      <c r="L65" s="72"/>
      <c r="M65" s="75"/>
      <c r="N65" s="72"/>
      <c r="O65" s="75"/>
      <c r="P65" s="72"/>
      <c r="Q65" s="75"/>
      <c r="R65" s="72">
        <v>319973</v>
      </c>
      <c r="S65" s="75">
        <f t="shared" si="4"/>
        <v>101.9603531949742</v>
      </c>
      <c r="T65" s="72">
        <v>88186</v>
      </c>
      <c r="U65" s="75">
        <f t="shared" si="5"/>
        <v>103.22844968862668</v>
      </c>
      <c r="V65" s="72">
        <v>103572</v>
      </c>
      <c r="W65" s="75">
        <f t="shared" si="6"/>
        <v>106.48215736066705</v>
      </c>
      <c r="X65" s="72">
        <f t="shared" si="0"/>
        <v>15386</v>
      </c>
      <c r="Y65" s="75">
        <f t="shared" si="7"/>
        <v>129.96030070107273</v>
      </c>
      <c r="Z65" s="72">
        <f t="shared" si="1"/>
        <v>335359</v>
      </c>
      <c r="AA65" s="101">
        <f t="shared" si="8"/>
        <v>102.97825953448381</v>
      </c>
    </row>
    <row r="66" spans="1:27" ht="12" hidden="1" customHeight="1">
      <c r="B66" s="27" t="s">
        <v>68</v>
      </c>
      <c r="C66" s="39" t="s">
        <v>91</v>
      </c>
      <c r="D66" s="71">
        <v>280256</v>
      </c>
      <c r="E66" s="75">
        <f t="shared" si="2"/>
        <v>105.4763741743663</v>
      </c>
      <c r="F66" s="72"/>
      <c r="G66" s="75"/>
      <c r="H66" s="72"/>
      <c r="I66" s="75"/>
      <c r="J66" s="72">
        <v>27814</v>
      </c>
      <c r="K66" s="75">
        <f t="shared" si="3"/>
        <v>75.975852932339038</v>
      </c>
      <c r="L66" s="72"/>
      <c r="M66" s="75"/>
      <c r="N66" s="72"/>
      <c r="O66" s="75"/>
      <c r="P66" s="72"/>
      <c r="Q66" s="75"/>
      <c r="R66" s="72">
        <v>308070</v>
      </c>
      <c r="S66" s="75">
        <f t="shared" si="4"/>
        <v>101.90398062941179</v>
      </c>
      <c r="T66" s="72">
        <v>81619</v>
      </c>
      <c r="U66" s="75">
        <f t="shared" si="5"/>
        <v>102.95030272452068</v>
      </c>
      <c r="V66" s="72">
        <v>96657</v>
      </c>
      <c r="W66" s="75">
        <f t="shared" si="6"/>
        <v>105.93128390596745</v>
      </c>
      <c r="X66" s="72">
        <f t="shared" si="0"/>
        <v>15038</v>
      </c>
      <c r="Y66" s="75">
        <f t="shared" si="7"/>
        <v>125.68324279147514</v>
      </c>
      <c r="Z66" s="72">
        <f t="shared" si="1"/>
        <v>323108</v>
      </c>
      <c r="AA66" s="101">
        <f t="shared" si="8"/>
        <v>102.80928728931937</v>
      </c>
    </row>
    <row r="67" spans="1:27" ht="12" hidden="1" customHeight="1">
      <c r="A67" s="106"/>
      <c r="B67" s="28" t="s">
        <v>70</v>
      </c>
      <c r="C67" s="39" t="s">
        <v>92</v>
      </c>
      <c r="D67" s="76">
        <v>289637</v>
      </c>
      <c r="E67" s="77">
        <f t="shared" si="2"/>
        <v>105.115372611072</v>
      </c>
      <c r="F67" s="92"/>
      <c r="G67" s="77"/>
      <c r="H67" s="92"/>
      <c r="I67" s="77"/>
      <c r="J67" s="93">
        <v>31699</v>
      </c>
      <c r="K67" s="77">
        <f t="shared" si="3"/>
        <v>80.191757949859593</v>
      </c>
      <c r="L67" s="120"/>
      <c r="M67" s="77"/>
      <c r="N67" s="121"/>
      <c r="O67" s="77"/>
      <c r="P67" s="121"/>
      <c r="Q67" s="77"/>
      <c r="R67" s="93">
        <v>321336</v>
      </c>
      <c r="S67" s="77">
        <f t="shared" si="4"/>
        <v>101.98844070066745</v>
      </c>
      <c r="T67" s="93">
        <v>88234</v>
      </c>
      <c r="U67" s="77">
        <f t="shared" si="5"/>
        <v>103.56467950749439</v>
      </c>
      <c r="V67" s="93">
        <v>104971</v>
      </c>
      <c r="W67" s="77">
        <f t="shared" si="6"/>
        <v>106.55331675379385</v>
      </c>
      <c r="X67" s="93">
        <f t="shared" si="0"/>
        <v>16737</v>
      </c>
      <c r="Y67" s="77">
        <f t="shared" si="7"/>
        <v>125.67202282625018</v>
      </c>
      <c r="Z67" s="93">
        <f t="shared" si="1"/>
        <v>338073</v>
      </c>
      <c r="AA67" s="102">
        <f t="shared" si="8"/>
        <v>102.94894165151696</v>
      </c>
    </row>
    <row r="68" spans="1:27" ht="12" hidden="1" customHeight="1">
      <c r="A68" s="10"/>
      <c r="B68" s="26" t="s">
        <v>110</v>
      </c>
      <c r="C68" s="40" t="s">
        <v>111</v>
      </c>
      <c r="D68" s="73">
        <v>300764</v>
      </c>
      <c r="E68" s="74">
        <f t="shared" si="2"/>
        <v>105.09572613136442</v>
      </c>
      <c r="F68" s="85">
        <v>18998</v>
      </c>
      <c r="G68" s="72" t="s">
        <v>16</v>
      </c>
      <c r="H68" s="85"/>
      <c r="I68" s="74"/>
      <c r="J68" s="85">
        <v>34382</v>
      </c>
      <c r="K68" s="74">
        <f t="shared" si="3"/>
        <v>87.430387794024156</v>
      </c>
      <c r="L68" s="85">
        <v>1306</v>
      </c>
      <c r="M68" s="72" t="s">
        <v>16</v>
      </c>
      <c r="N68" s="72">
        <f t="shared" ref="N68:N76" si="9">J68-P68</f>
        <v>24362</v>
      </c>
      <c r="O68" s="72" t="s">
        <v>16</v>
      </c>
      <c r="P68" s="85">
        <v>10020</v>
      </c>
      <c r="Q68" s="72" t="s">
        <v>16</v>
      </c>
      <c r="R68" s="85">
        <v>335146</v>
      </c>
      <c r="S68" s="74">
        <f t="shared" si="4"/>
        <v>102.96154295158921</v>
      </c>
      <c r="T68" s="85">
        <v>88591</v>
      </c>
      <c r="U68" s="74">
        <f t="shared" si="5"/>
        <v>97.933893433561792</v>
      </c>
      <c r="V68" s="85">
        <v>105711</v>
      </c>
      <c r="W68" s="74">
        <f t="shared" si="6"/>
        <v>101.82632567548042</v>
      </c>
      <c r="X68" s="85">
        <f t="shared" si="0"/>
        <v>17120</v>
      </c>
      <c r="Y68" s="74">
        <f t="shared" si="7"/>
        <v>128.19168850617746</v>
      </c>
      <c r="Z68" s="85">
        <f t="shared" si="1"/>
        <v>352266</v>
      </c>
      <c r="AA68" s="100">
        <f t="shared" si="8"/>
        <v>103.95589932155072</v>
      </c>
    </row>
    <row r="69" spans="1:27" ht="12" hidden="1" customHeight="1">
      <c r="A69" s="10"/>
      <c r="B69" s="27" t="s">
        <v>63</v>
      </c>
      <c r="C69" s="39" t="s">
        <v>75</v>
      </c>
      <c r="D69" s="71">
        <v>320268</v>
      </c>
      <c r="E69" s="75">
        <f t="shared" si="2"/>
        <v>103.48484407867313</v>
      </c>
      <c r="F69" s="72">
        <v>17346</v>
      </c>
      <c r="G69" s="72" t="s">
        <v>16</v>
      </c>
      <c r="H69" s="72"/>
      <c r="I69" s="75"/>
      <c r="J69" s="72">
        <v>35843</v>
      </c>
      <c r="K69" s="75">
        <f t="shared" si="3"/>
        <v>89.308317137589071</v>
      </c>
      <c r="L69" s="72">
        <v>1246</v>
      </c>
      <c r="M69" s="72" t="s">
        <v>16</v>
      </c>
      <c r="N69" s="72">
        <f t="shared" si="9"/>
        <v>25096</v>
      </c>
      <c r="O69" s="72" t="s">
        <v>16</v>
      </c>
      <c r="P69" s="72">
        <v>10747</v>
      </c>
      <c r="Q69" s="72" t="s">
        <v>16</v>
      </c>
      <c r="R69" s="72">
        <v>356111</v>
      </c>
      <c r="S69" s="75">
        <f t="shared" si="4"/>
        <v>101.85746116464588</v>
      </c>
      <c r="T69" s="72">
        <v>91505</v>
      </c>
      <c r="U69" s="75">
        <f t="shared" si="5"/>
        <v>95.141300505313069</v>
      </c>
      <c r="V69" s="72">
        <v>108905</v>
      </c>
      <c r="W69" s="75">
        <f t="shared" si="6"/>
        <v>100.5911421050201</v>
      </c>
      <c r="X69" s="72">
        <f t="shared" si="0"/>
        <v>17400</v>
      </c>
      <c r="Y69" s="75">
        <f t="shared" si="7"/>
        <v>143.95631670389676</v>
      </c>
      <c r="Z69" s="72">
        <f t="shared" si="1"/>
        <v>373511</v>
      </c>
      <c r="AA69" s="101">
        <f t="shared" si="8"/>
        <v>103.26427133788954</v>
      </c>
    </row>
    <row r="70" spans="1:27" ht="12" hidden="1" customHeight="1">
      <c r="A70" s="10"/>
      <c r="B70" s="27" t="s">
        <v>64</v>
      </c>
      <c r="C70" s="39" t="s">
        <v>78</v>
      </c>
      <c r="D70" s="71">
        <v>321145</v>
      </c>
      <c r="E70" s="75">
        <f t="shared" si="2"/>
        <v>103.84573098961366</v>
      </c>
      <c r="F70" s="72">
        <v>16910</v>
      </c>
      <c r="G70" s="72" t="s">
        <v>16</v>
      </c>
      <c r="H70" s="72"/>
      <c r="I70" s="75"/>
      <c r="J70" s="72">
        <v>36639</v>
      </c>
      <c r="K70" s="75">
        <f t="shared" si="3"/>
        <v>88.440185381867337</v>
      </c>
      <c r="L70" s="72">
        <v>1214</v>
      </c>
      <c r="M70" s="72" t="s">
        <v>16</v>
      </c>
      <c r="N70" s="72">
        <f t="shared" si="9"/>
        <v>25915</v>
      </c>
      <c r="O70" s="72" t="s">
        <v>16</v>
      </c>
      <c r="P70" s="72">
        <v>10724</v>
      </c>
      <c r="Q70" s="72" t="s">
        <v>16</v>
      </c>
      <c r="R70" s="72">
        <v>357784</v>
      </c>
      <c r="S70" s="75">
        <f t="shared" si="4"/>
        <v>102.02577848750998</v>
      </c>
      <c r="T70" s="72">
        <v>94117</v>
      </c>
      <c r="U70" s="75">
        <f t="shared" si="5"/>
        <v>98.960107669337376</v>
      </c>
      <c r="V70" s="72">
        <v>112457</v>
      </c>
      <c r="W70" s="75">
        <f t="shared" si="6"/>
        <v>101.8890660674809</v>
      </c>
      <c r="X70" s="72">
        <f t="shared" si="0"/>
        <v>18340</v>
      </c>
      <c r="Y70" s="75">
        <f t="shared" si="7"/>
        <v>120.13625049128783</v>
      </c>
      <c r="Z70" s="72">
        <f t="shared" si="1"/>
        <v>376124</v>
      </c>
      <c r="AA70" s="101">
        <f t="shared" si="8"/>
        <v>102.78128467041586</v>
      </c>
    </row>
    <row r="71" spans="1:27" ht="12" hidden="1" customHeight="1">
      <c r="A71" s="10"/>
      <c r="B71" s="27" t="s">
        <v>60</v>
      </c>
      <c r="C71" s="39" t="s">
        <v>80</v>
      </c>
      <c r="D71" s="71">
        <v>304057</v>
      </c>
      <c r="E71" s="75">
        <f t="shared" si="2"/>
        <v>96.188303923367485</v>
      </c>
      <c r="F71" s="72">
        <v>17624</v>
      </c>
      <c r="G71" s="72" t="s">
        <v>16</v>
      </c>
      <c r="H71" s="72"/>
      <c r="I71" s="75"/>
      <c r="J71" s="72">
        <v>37009</v>
      </c>
      <c r="K71" s="75">
        <f t="shared" si="3"/>
        <v>86.552538646834591</v>
      </c>
      <c r="L71" s="72">
        <v>1187</v>
      </c>
      <c r="M71" s="72" t="s">
        <v>16</v>
      </c>
      <c r="N71" s="72">
        <f t="shared" si="9"/>
        <v>25968</v>
      </c>
      <c r="O71" s="72" t="s">
        <v>16</v>
      </c>
      <c r="P71" s="72">
        <v>11041</v>
      </c>
      <c r="Q71" s="72" t="s">
        <v>16</v>
      </c>
      <c r="R71" s="72">
        <v>341066</v>
      </c>
      <c r="S71" s="75">
        <f t="shared" si="4"/>
        <v>95.040196174048745</v>
      </c>
      <c r="T71" s="72">
        <v>94263</v>
      </c>
      <c r="U71" s="75">
        <f t="shared" si="5"/>
        <v>94.846304774362338</v>
      </c>
      <c r="V71" s="72">
        <v>113187</v>
      </c>
      <c r="W71" s="75">
        <f t="shared" si="6"/>
        <v>96.892575566912356</v>
      </c>
      <c r="X71" s="72">
        <f t="shared" si="0"/>
        <v>18924</v>
      </c>
      <c r="Y71" s="75">
        <f t="shared" si="7"/>
        <v>108.5589720055071</v>
      </c>
      <c r="Z71" s="72">
        <f t="shared" si="1"/>
        <v>359990</v>
      </c>
      <c r="AA71" s="101">
        <f t="shared" si="8"/>
        <v>95.666454954464157</v>
      </c>
    </row>
    <row r="72" spans="1:27" ht="12" hidden="1" customHeight="1">
      <c r="A72" s="10"/>
      <c r="B72" s="27" t="s">
        <v>61</v>
      </c>
      <c r="C72" s="39" t="s">
        <v>81</v>
      </c>
      <c r="D72" s="71">
        <v>290453</v>
      </c>
      <c r="E72" s="75">
        <f t="shared" si="2"/>
        <v>98.652940197473669</v>
      </c>
      <c r="F72" s="72">
        <v>19476</v>
      </c>
      <c r="G72" s="72" t="s">
        <v>16</v>
      </c>
      <c r="H72" s="72"/>
      <c r="I72" s="75"/>
      <c r="J72" s="72">
        <v>37117</v>
      </c>
      <c r="K72" s="75">
        <f t="shared" si="3"/>
        <v>91.151768172888012</v>
      </c>
      <c r="L72" s="72">
        <v>1233</v>
      </c>
      <c r="M72" s="72" t="s">
        <v>16</v>
      </c>
      <c r="N72" s="72">
        <f t="shared" si="9"/>
        <v>25848</v>
      </c>
      <c r="O72" s="72" t="s">
        <v>16</v>
      </c>
      <c r="P72" s="72">
        <v>11269</v>
      </c>
      <c r="Q72" s="72" t="s">
        <v>16</v>
      </c>
      <c r="R72" s="72">
        <v>327570</v>
      </c>
      <c r="S72" s="75">
        <f t="shared" si="4"/>
        <v>97.741534109727596</v>
      </c>
      <c r="T72" s="72">
        <v>92875</v>
      </c>
      <c r="U72" s="75">
        <f t="shared" si="5"/>
        <v>96.109070212655865</v>
      </c>
      <c r="V72" s="72">
        <v>111012</v>
      </c>
      <c r="W72" s="75">
        <f t="shared" si="6"/>
        <v>97.736457040226085</v>
      </c>
      <c r="X72" s="72">
        <f t="shared" si="0"/>
        <v>18137</v>
      </c>
      <c r="Y72" s="75">
        <f t="shared" si="7"/>
        <v>107.01557705924003</v>
      </c>
      <c r="Z72" s="72">
        <f t="shared" si="1"/>
        <v>345707</v>
      </c>
      <c r="AA72" s="101">
        <f t="shared" si="8"/>
        <v>98.187947865158336</v>
      </c>
    </row>
    <row r="73" spans="1:27" ht="12" hidden="1" customHeight="1">
      <c r="A73" s="10"/>
      <c r="B73" s="27" t="s">
        <v>62</v>
      </c>
      <c r="C73" s="39" t="s">
        <v>95</v>
      </c>
      <c r="D73" s="71">
        <v>320151</v>
      </c>
      <c r="E73" s="75">
        <f t="shared" si="2"/>
        <v>100.87594644753301</v>
      </c>
      <c r="F73" s="72">
        <v>20383</v>
      </c>
      <c r="G73" s="72" t="s">
        <v>16</v>
      </c>
      <c r="H73" s="72"/>
      <c r="I73" s="75"/>
      <c r="J73" s="72">
        <v>36717</v>
      </c>
      <c r="K73" s="75">
        <f t="shared" si="3"/>
        <v>101.80502412244219</v>
      </c>
      <c r="L73" s="72">
        <v>954</v>
      </c>
      <c r="M73" s="72" t="s">
        <v>16</v>
      </c>
      <c r="N73" s="72">
        <f t="shared" si="9"/>
        <v>25214</v>
      </c>
      <c r="O73" s="72" t="s">
        <v>16</v>
      </c>
      <c r="P73" s="72">
        <v>11503</v>
      </c>
      <c r="Q73" s="72" t="s">
        <v>16</v>
      </c>
      <c r="R73" s="72">
        <v>356868</v>
      </c>
      <c r="S73" s="75">
        <f t="shared" si="4"/>
        <v>100.97075292060538</v>
      </c>
      <c r="T73" s="72">
        <v>94428</v>
      </c>
      <c r="U73" s="75">
        <f t="shared" si="5"/>
        <v>97.878206789323656</v>
      </c>
      <c r="V73" s="72">
        <v>114497</v>
      </c>
      <c r="W73" s="75">
        <f t="shared" si="6"/>
        <v>98.746873652436392</v>
      </c>
      <c r="X73" s="72">
        <f t="shared" ref="X73:X136" si="10">V73-T73</f>
        <v>20069</v>
      </c>
      <c r="Y73" s="75">
        <f t="shared" si="7"/>
        <v>103.05006418485239</v>
      </c>
      <c r="Z73" s="72">
        <f t="shared" ref="Z73:Z136" si="11">R73+X73</f>
        <v>376937</v>
      </c>
      <c r="AA73" s="101">
        <f t="shared" si="8"/>
        <v>101.07934311580212</v>
      </c>
    </row>
    <row r="74" spans="1:27" ht="12" hidden="1" customHeight="1">
      <c r="A74" s="10"/>
      <c r="B74" s="27" t="s">
        <v>65</v>
      </c>
      <c r="C74" s="39" t="s">
        <v>85</v>
      </c>
      <c r="D74" s="71">
        <v>317854</v>
      </c>
      <c r="E74" s="75">
        <f t="shared" si="2"/>
        <v>98.176718958972316</v>
      </c>
      <c r="F74" s="72">
        <v>24286</v>
      </c>
      <c r="G74" s="72" t="s">
        <v>16</v>
      </c>
      <c r="H74" s="72"/>
      <c r="I74" s="75"/>
      <c r="J74" s="72">
        <v>34390</v>
      </c>
      <c r="K74" s="75">
        <f t="shared" si="3"/>
        <v>98.229077406455303</v>
      </c>
      <c r="L74" s="72">
        <v>1342</v>
      </c>
      <c r="M74" s="72" t="s">
        <v>16</v>
      </c>
      <c r="N74" s="72">
        <f t="shared" si="9"/>
        <v>23918</v>
      </c>
      <c r="O74" s="72" t="s">
        <v>16</v>
      </c>
      <c r="P74" s="72">
        <v>10472</v>
      </c>
      <c r="Q74" s="72" t="s">
        <v>16</v>
      </c>
      <c r="R74" s="72">
        <v>352244</v>
      </c>
      <c r="S74" s="75">
        <f t="shared" si="4"/>
        <v>98.181828317543136</v>
      </c>
      <c r="T74" s="72">
        <v>94393</v>
      </c>
      <c r="U74" s="75">
        <f t="shared" si="5"/>
        <v>96.271252129037521</v>
      </c>
      <c r="V74" s="72">
        <v>111816</v>
      </c>
      <c r="W74" s="75">
        <f t="shared" si="6"/>
        <v>96.097355552308841</v>
      </c>
      <c r="X74" s="72">
        <f t="shared" si="10"/>
        <v>17423</v>
      </c>
      <c r="Y74" s="75">
        <f t="shared" si="7"/>
        <v>95.166047629451612</v>
      </c>
      <c r="Z74" s="72">
        <f t="shared" si="11"/>
        <v>369667</v>
      </c>
      <c r="AA74" s="101">
        <f t="shared" si="8"/>
        <v>98.035404097328112</v>
      </c>
    </row>
    <row r="75" spans="1:27" ht="12" hidden="1" customHeight="1">
      <c r="A75" s="10"/>
      <c r="B75" s="27" t="s">
        <v>66</v>
      </c>
      <c r="C75" s="39" t="s">
        <v>87</v>
      </c>
      <c r="D75" s="71">
        <v>295860</v>
      </c>
      <c r="E75" s="75">
        <f t="shared" si="2"/>
        <v>99.153777837357765</v>
      </c>
      <c r="F75" s="72">
        <v>22792</v>
      </c>
      <c r="G75" s="72" t="s">
        <v>16</v>
      </c>
      <c r="H75" s="72"/>
      <c r="I75" s="75"/>
      <c r="J75" s="72">
        <v>31648</v>
      </c>
      <c r="K75" s="75">
        <f t="shared" si="3"/>
        <v>107.66090624574771</v>
      </c>
      <c r="L75" s="72">
        <v>1308</v>
      </c>
      <c r="M75" s="72" t="s">
        <v>16</v>
      </c>
      <c r="N75" s="72">
        <f t="shared" si="9"/>
        <v>22261</v>
      </c>
      <c r="O75" s="72" t="s">
        <v>16</v>
      </c>
      <c r="P75" s="72">
        <v>9387</v>
      </c>
      <c r="Q75" s="72" t="s">
        <v>16</v>
      </c>
      <c r="R75" s="72">
        <v>327508</v>
      </c>
      <c r="S75" s="75">
        <f t="shared" si="4"/>
        <v>99.916712683163453</v>
      </c>
      <c r="T75" s="72">
        <v>85513</v>
      </c>
      <c r="U75" s="75">
        <f t="shared" si="5"/>
        <v>95.454596193559198</v>
      </c>
      <c r="V75" s="72">
        <v>101914</v>
      </c>
      <c r="W75" s="75">
        <f t="shared" si="6"/>
        <v>95.212915039518677</v>
      </c>
      <c r="X75" s="72">
        <f t="shared" si="10"/>
        <v>16401</v>
      </c>
      <c r="Y75" s="75">
        <f t="shared" si="7"/>
        <v>93.972382971408933</v>
      </c>
      <c r="Z75" s="72">
        <f t="shared" si="11"/>
        <v>343909</v>
      </c>
      <c r="AA75" s="101">
        <f t="shared" si="8"/>
        <v>99.616202343917465</v>
      </c>
    </row>
    <row r="76" spans="1:27" ht="12" hidden="1" customHeight="1">
      <c r="A76" s="10"/>
      <c r="B76" s="27" t="s">
        <v>69</v>
      </c>
      <c r="C76" s="39" t="s">
        <v>88</v>
      </c>
      <c r="D76" s="71">
        <v>286571</v>
      </c>
      <c r="E76" s="75">
        <f t="shared" si="2"/>
        <v>101.34097652230187</v>
      </c>
      <c r="F76" s="72">
        <v>21191</v>
      </c>
      <c r="G76" s="72" t="s">
        <v>16</v>
      </c>
      <c r="H76" s="72"/>
      <c r="I76" s="75"/>
      <c r="J76" s="72">
        <v>30783</v>
      </c>
      <c r="K76" s="75">
        <f t="shared" si="3"/>
        <v>104.7931914893617</v>
      </c>
      <c r="L76" s="72">
        <v>1451</v>
      </c>
      <c r="M76" s="72" t="s">
        <v>16</v>
      </c>
      <c r="N76" s="72">
        <f t="shared" si="9"/>
        <v>21492</v>
      </c>
      <c r="O76" s="72" t="s">
        <v>16</v>
      </c>
      <c r="P76" s="72">
        <v>9291</v>
      </c>
      <c r="Q76" s="72" t="s">
        <v>16</v>
      </c>
      <c r="R76" s="72">
        <v>317354</v>
      </c>
      <c r="S76" s="75">
        <f t="shared" si="4"/>
        <v>101.66584442294509</v>
      </c>
      <c r="T76" s="72">
        <v>85969</v>
      </c>
      <c r="U76" s="75">
        <f t="shared" si="5"/>
        <v>98.166143305737947</v>
      </c>
      <c r="V76" s="72">
        <v>102220</v>
      </c>
      <c r="W76" s="75">
        <f t="shared" si="6"/>
        <v>96.893750533190513</v>
      </c>
      <c r="X76" s="72">
        <f t="shared" si="10"/>
        <v>16251</v>
      </c>
      <c r="Y76" s="75">
        <f t="shared" si="7"/>
        <v>90.676263809842652</v>
      </c>
      <c r="Z76" s="72">
        <f t="shared" si="11"/>
        <v>333605</v>
      </c>
      <c r="AA76" s="101">
        <f t="shared" si="8"/>
        <v>101.06914771143616</v>
      </c>
    </row>
    <row r="77" spans="1:27" ht="12" hidden="1" customHeight="1">
      <c r="A77" s="10"/>
      <c r="B77" s="27" t="s">
        <v>112</v>
      </c>
      <c r="C77" s="39" t="s">
        <v>113</v>
      </c>
      <c r="D77" s="71">
        <v>288259</v>
      </c>
      <c r="E77" s="75">
        <f t="shared" si="2"/>
        <v>99.183162269941818</v>
      </c>
      <c r="F77" s="72">
        <v>20027</v>
      </c>
      <c r="G77" s="72" t="s">
        <v>16</v>
      </c>
      <c r="H77" s="72"/>
      <c r="I77" s="75"/>
      <c r="J77" s="72">
        <v>32586</v>
      </c>
      <c r="K77" s="75">
        <f t="shared" si="3"/>
        <v>111.0633946830266</v>
      </c>
      <c r="L77" s="72">
        <v>1046</v>
      </c>
      <c r="M77" s="72" t="s">
        <v>16</v>
      </c>
      <c r="N77" s="72">
        <f>J77-P77</f>
        <v>21195</v>
      </c>
      <c r="O77" s="72" t="s">
        <v>16</v>
      </c>
      <c r="P77" s="72">
        <v>11391</v>
      </c>
      <c r="Q77" s="72" t="s">
        <v>16</v>
      </c>
      <c r="R77" s="72">
        <v>320845</v>
      </c>
      <c r="S77" s="75">
        <f t="shared" si="4"/>
        <v>100.27252299412763</v>
      </c>
      <c r="T77" s="72">
        <v>85144</v>
      </c>
      <c r="U77" s="75">
        <f t="shared" si="5"/>
        <v>96.550472864173457</v>
      </c>
      <c r="V77" s="72">
        <v>101179</v>
      </c>
      <c r="W77" s="75">
        <f t="shared" si="6"/>
        <v>97.689529988800061</v>
      </c>
      <c r="X77" s="72">
        <f t="shared" si="10"/>
        <v>16035</v>
      </c>
      <c r="Y77" s="75">
        <f t="shared" si="7"/>
        <v>104.21812036916678</v>
      </c>
      <c r="Z77" s="72">
        <f t="shared" si="11"/>
        <v>336880</v>
      </c>
      <c r="AA77" s="101">
        <f t="shared" si="8"/>
        <v>100.45354381424086</v>
      </c>
    </row>
    <row r="78" spans="1:27" ht="12" hidden="1" customHeight="1">
      <c r="A78" s="10"/>
      <c r="B78" s="27" t="s">
        <v>68</v>
      </c>
      <c r="C78" s="39" t="s">
        <v>91</v>
      </c>
      <c r="D78" s="71">
        <v>285011</v>
      </c>
      <c r="E78" s="75">
        <f t="shared" si="2"/>
        <v>101.69666305092487</v>
      </c>
      <c r="F78" s="72">
        <v>18440</v>
      </c>
      <c r="G78" s="72" t="s">
        <v>16</v>
      </c>
      <c r="H78" s="72"/>
      <c r="I78" s="75"/>
      <c r="J78" s="72">
        <v>31686</v>
      </c>
      <c r="K78" s="75">
        <f t="shared" si="3"/>
        <v>113.92104695477099</v>
      </c>
      <c r="L78" s="72">
        <v>1105</v>
      </c>
      <c r="M78" s="72" t="s">
        <v>16</v>
      </c>
      <c r="N78" s="72">
        <f t="shared" ref="N78:N79" si="12">J78-P78</f>
        <v>21008</v>
      </c>
      <c r="O78" s="72" t="s">
        <v>16</v>
      </c>
      <c r="P78" s="72">
        <v>10678</v>
      </c>
      <c r="Q78" s="72" t="s">
        <v>16</v>
      </c>
      <c r="R78" s="72">
        <v>316697</v>
      </c>
      <c r="S78" s="75">
        <f t="shared" si="4"/>
        <v>102.80033758561366</v>
      </c>
      <c r="T78" s="72">
        <v>84198</v>
      </c>
      <c r="U78" s="75">
        <f t="shared" si="5"/>
        <v>103.15980347713153</v>
      </c>
      <c r="V78" s="72">
        <v>100240</v>
      </c>
      <c r="W78" s="75">
        <f t="shared" si="6"/>
        <v>103.70692241637957</v>
      </c>
      <c r="X78" s="72">
        <f t="shared" si="10"/>
        <v>16042</v>
      </c>
      <c r="Y78" s="75">
        <f t="shared" si="7"/>
        <v>106.6764197366671</v>
      </c>
      <c r="Z78" s="72">
        <f t="shared" si="11"/>
        <v>332739</v>
      </c>
      <c r="AA78" s="101">
        <f t="shared" si="8"/>
        <v>102.98073709100363</v>
      </c>
    </row>
    <row r="79" spans="1:27" ht="12" hidden="1" customHeight="1">
      <c r="A79" s="106"/>
      <c r="B79" s="28" t="s">
        <v>70</v>
      </c>
      <c r="C79" s="41" t="s">
        <v>92</v>
      </c>
      <c r="D79" s="76">
        <v>289879</v>
      </c>
      <c r="E79" s="77">
        <f t="shared" si="2"/>
        <v>100.08355286099497</v>
      </c>
      <c r="F79" s="84">
        <v>19946</v>
      </c>
      <c r="G79" s="72" t="s">
        <v>16</v>
      </c>
      <c r="H79" s="92"/>
      <c r="I79" s="77"/>
      <c r="J79" s="93">
        <v>34661</v>
      </c>
      <c r="K79" s="77">
        <f t="shared" si="3"/>
        <v>109.34414334837061</v>
      </c>
      <c r="L79" s="84">
        <v>1316</v>
      </c>
      <c r="M79" s="72" t="s">
        <v>16</v>
      </c>
      <c r="N79" s="72">
        <f t="shared" si="12"/>
        <v>23277</v>
      </c>
      <c r="O79" s="72" t="s">
        <v>16</v>
      </c>
      <c r="P79" s="95">
        <v>11384</v>
      </c>
      <c r="Q79" s="72" t="s">
        <v>16</v>
      </c>
      <c r="R79" s="93">
        <v>324540</v>
      </c>
      <c r="S79" s="77">
        <f t="shared" si="4"/>
        <v>100.9970871611024</v>
      </c>
      <c r="T79" s="93">
        <v>87097</v>
      </c>
      <c r="U79" s="77">
        <f t="shared" si="5"/>
        <v>98.711381100256133</v>
      </c>
      <c r="V79" s="93">
        <v>104342</v>
      </c>
      <c r="W79" s="77">
        <f t="shared" si="6"/>
        <v>99.400786883996531</v>
      </c>
      <c r="X79" s="93">
        <f t="shared" si="10"/>
        <v>17245</v>
      </c>
      <c r="Y79" s="77">
        <f t="shared" si="7"/>
        <v>103.03519149190417</v>
      </c>
      <c r="Z79" s="93">
        <f t="shared" si="11"/>
        <v>341785</v>
      </c>
      <c r="AA79" s="102">
        <f t="shared" si="8"/>
        <v>101.09798771271295</v>
      </c>
    </row>
    <row r="80" spans="1:27" ht="12" hidden="1" customHeight="1">
      <c r="B80" s="26" t="s">
        <v>114</v>
      </c>
      <c r="C80" s="39" t="s">
        <v>115</v>
      </c>
      <c r="D80" s="73">
        <v>291068</v>
      </c>
      <c r="E80" s="74">
        <f t="shared" si="2"/>
        <v>96.776209918740278</v>
      </c>
      <c r="F80" s="85">
        <v>19735</v>
      </c>
      <c r="G80" s="74">
        <f t="shared" ref="G80:G91" si="13">F80/F68*100</f>
        <v>103.87935572165492</v>
      </c>
      <c r="H80" s="85"/>
      <c r="I80" s="74"/>
      <c r="J80" s="85">
        <v>36575</v>
      </c>
      <c r="K80" s="74">
        <f t="shared" si="3"/>
        <v>106.37833750218138</v>
      </c>
      <c r="L80" s="85">
        <v>1108</v>
      </c>
      <c r="M80" s="74">
        <f t="shared" si="3"/>
        <v>84.839203675344564</v>
      </c>
      <c r="N80" s="85">
        <f>J80-P80</f>
        <v>23581</v>
      </c>
      <c r="O80" s="74">
        <f t="shared" si="3"/>
        <v>96.794187669321076</v>
      </c>
      <c r="P80" s="72">
        <v>12994</v>
      </c>
      <c r="Q80" s="74">
        <f t="shared" si="3"/>
        <v>129.68063872255487</v>
      </c>
      <c r="R80" s="85">
        <v>327643</v>
      </c>
      <c r="S80" s="74">
        <f t="shared" si="4"/>
        <v>97.761274190949621</v>
      </c>
      <c r="T80" s="85">
        <v>91482</v>
      </c>
      <c r="U80" s="74">
        <f t="shared" si="5"/>
        <v>103.26331117156371</v>
      </c>
      <c r="V80" s="85">
        <v>109243</v>
      </c>
      <c r="W80" s="74">
        <f t="shared" si="6"/>
        <v>103.34118492872075</v>
      </c>
      <c r="X80" s="85">
        <f t="shared" si="10"/>
        <v>17761</v>
      </c>
      <c r="Y80" s="74">
        <f t="shared" si="7"/>
        <v>103.74415887850468</v>
      </c>
      <c r="Z80" s="85">
        <f t="shared" si="11"/>
        <v>345404</v>
      </c>
      <c r="AA80" s="100">
        <f t="shared" si="8"/>
        <v>98.052040219606766</v>
      </c>
    </row>
    <row r="81" spans="1:28" ht="12" hidden="1" customHeight="1">
      <c r="B81" s="27" t="s">
        <v>63</v>
      </c>
      <c r="C81" s="39" t="s">
        <v>13</v>
      </c>
      <c r="D81" s="71">
        <v>307630</v>
      </c>
      <c r="E81" s="75">
        <f t="shared" si="2"/>
        <v>96.053929833764215</v>
      </c>
      <c r="F81" s="72">
        <v>18973</v>
      </c>
      <c r="G81" s="75">
        <f t="shared" si="13"/>
        <v>109.37968407702063</v>
      </c>
      <c r="H81" s="72"/>
      <c r="I81" s="75"/>
      <c r="J81" s="72">
        <v>37800</v>
      </c>
      <c r="K81" s="75">
        <f t="shared" si="3"/>
        <v>105.45992243952793</v>
      </c>
      <c r="L81" s="72">
        <v>1205</v>
      </c>
      <c r="M81" s="75">
        <f t="shared" si="3"/>
        <v>96.709470304975923</v>
      </c>
      <c r="N81" s="72">
        <f t="shared" ref="N81:N144" si="14">J81-P81</f>
        <v>24203</v>
      </c>
      <c r="O81" s="75">
        <f t="shared" si="3"/>
        <v>96.441664010200839</v>
      </c>
      <c r="P81" s="72">
        <v>13597</v>
      </c>
      <c r="Q81" s="75">
        <f t="shared" si="3"/>
        <v>126.51902856611147</v>
      </c>
      <c r="R81" s="72">
        <v>345430</v>
      </c>
      <c r="S81" s="75">
        <f t="shared" si="4"/>
        <v>97.000654290375749</v>
      </c>
      <c r="T81" s="72">
        <v>91443</v>
      </c>
      <c r="U81" s="75">
        <f t="shared" si="5"/>
        <v>99.93224413966449</v>
      </c>
      <c r="V81" s="72">
        <v>109107</v>
      </c>
      <c r="W81" s="75">
        <f t="shared" si="6"/>
        <v>100.18548276020385</v>
      </c>
      <c r="X81" s="72">
        <f t="shared" si="10"/>
        <v>17664</v>
      </c>
      <c r="Y81" s="75">
        <f t="shared" si="7"/>
        <v>101.51724137931035</v>
      </c>
      <c r="Z81" s="72">
        <f t="shared" si="11"/>
        <v>363094</v>
      </c>
      <c r="AA81" s="101">
        <f t="shared" si="8"/>
        <v>97.211059379777296</v>
      </c>
    </row>
    <row r="82" spans="1:28" ht="12" hidden="1" customHeight="1">
      <c r="B82" s="27" t="s">
        <v>64</v>
      </c>
      <c r="C82" s="39" t="s">
        <v>5</v>
      </c>
      <c r="D82" s="71">
        <v>317975</v>
      </c>
      <c r="E82" s="75">
        <f t="shared" si="2"/>
        <v>99.012906942346916</v>
      </c>
      <c r="F82" s="72">
        <v>17653</v>
      </c>
      <c r="G82" s="75">
        <f t="shared" si="13"/>
        <v>104.39384979302189</v>
      </c>
      <c r="H82" s="72"/>
      <c r="I82" s="75"/>
      <c r="J82" s="72">
        <v>39580</v>
      </c>
      <c r="K82" s="75">
        <f t="shared" si="3"/>
        <v>108.02696580146838</v>
      </c>
      <c r="L82" s="72">
        <v>1077</v>
      </c>
      <c r="M82" s="75">
        <f t="shared" si="3"/>
        <v>88.71499176276771</v>
      </c>
      <c r="N82" s="72">
        <f t="shared" si="14"/>
        <v>25531</v>
      </c>
      <c r="O82" s="75">
        <f t="shared" si="3"/>
        <v>98.518232683773874</v>
      </c>
      <c r="P82" s="72">
        <v>14049</v>
      </c>
      <c r="Q82" s="75">
        <f t="shared" si="3"/>
        <v>131.00522193211489</v>
      </c>
      <c r="R82" s="72">
        <v>357555</v>
      </c>
      <c r="S82" s="75">
        <f t="shared" si="4"/>
        <v>99.935994901952014</v>
      </c>
      <c r="T82" s="72">
        <v>93252</v>
      </c>
      <c r="U82" s="75">
        <f t="shared" si="5"/>
        <v>99.08093118140188</v>
      </c>
      <c r="V82" s="72">
        <v>111551</v>
      </c>
      <c r="W82" s="75">
        <f t="shared" si="6"/>
        <v>99.194358732671148</v>
      </c>
      <c r="X82" s="72">
        <f t="shared" si="10"/>
        <v>18299</v>
      </c>
      <c r="Y82" s="75">
        <f t="shared" si="7"/>
        <v>99.776444929116678</v>
      </c>
      <c r="Z82" s="72">
        <f t="shared" si="11"/>
        <v>375854</v>
      </c>
      <c r="AA82" s="101">
        <f t="shared" si="8"/>
        <v>99.928215163084516</v>
      </c>
    </row>
    <row r="83" spans="1:28" ht="12" hidden="1" customHeight="1">
      <c r="B83" s="27" t="s">
        <v>60</v>
      </c>
      <c r="C83" s="39" t="s">
        <v>6</v>
      </c>
      <c r="D83" s="71">
        <v>310577</v>
      </c>
      <c r="E83" s="75">
        <f t="shared" si="2"/>
        <v>102.14433477933413</v>
      </c>
      <c r="F83" s="72">
        <v>17883</v>
      </c>
      <c r="G83" s="75">
        <f t="shared" si="13"/>
        <v>101.46958692691783</v>
      </c>
      <c r="H83" s="72"/>
      <c r="I83" s="75"/>
      <c r="J83" s="72">
        <v>41876</v>
      </c>
      <c r="K83" s="75">
        <f t="shared" si="3"/>
        <v>113.15085519738442</v>
      </c>
      <c r="L83" s="72">
        <v>924</v>
      </c>
      <c r="M83" s="75">
        <f t="shared" si="3"/>
        <v>77.84330244313395</v>
      </c>
      <c r="N83" s="72">
        <f t="shared" si="14"/>
        <v>27078</v>
      </c>
      <c r="O83" s="75">
        <f t="shared" si="3"/>
        <v>104.27449168207023</v>
      </c>
      <c r="P83" s="72">
        <v>14798</v>
      </c>
      <c r="Q83" s="75">
        <f t="shared" si="3"/>
        <v>134.02771488089846</v>
      </c>
      <c r="R83" s="72">
        <v>352453</v>
      </c>
      <c r="S83" s="75">
        <f t="shared" si="4"/>
        <v>103.33864999736122</v>
      </c>
      <c r="T83" s="72">
        <v>94703</v>
      </c>
      <c r="U83" s="75">
        <f t="shared" si="5"/>
        <v>100.46677911799964</v>
      </c>
      <c r="V83" s="72">
        <v>119248</v>
      </c>
      <c r="W83" s="75">
        <f t="shared" si="6"/>
        <v>105.35485523955931</v>
      </c>
      <c r="X83" s="72">
        <f t="shared" si="10"/>
        <v>24545</v>
      </c>
      <c r="Y83" s="75">
        <f t="shared" si="7"/>
        <v>129.70302261678293</v>
      </c>
      <c r="Z83" s="72">
        <f t="shared" si="11"/>
        <v>376998</v>
      </c>
      <c r="AA83" s="101">
        <f t="shared" si="8"/>
        <v>104.72457568265784</v>
      </c>
    </row>
    <row r="84" spans="1:28" ht="12" hidden="1" customHeight="1">
      <c r="B84" s="27" t="s">
        <v>61</v>
      </c>
      <c r="C84" s="39" t="s">
        <v>7</v>
      </c>
      <c r="D84" s="71">
        <v>281272</v>
      </c>
      <c r="E84" s="75">
        <f t="shared" si="2"/>
        <v>96.839075513077844</v>
      </c>
      <c r="F84" s="72">
        <v>20048</v>
      </c>
      <c r="G84" s="75">
        <f t="shared" si="13"/>
        <v>102.93694803861162</v>
      </c>
      <c r="H84" s="72"/>
      <c r="I84" s="75"/>
      <c r="J84" s="72">
        <v>40466</v>
      </c>
      <c r="K84" s="75">
        <f t="shared" si="3"/>
        <v>109.02281973219819</v>
      </c>
      <c r="L84" s="72">
        <v>1063</v>
      </c>
      <c r="M84" s="75">
        <f t="shared" si="3"/>
        <v>86.212489862124897</v>
      </c>
      <c r="N84" s="72">
        <f t="shared" si="14"/>
        <v>26497</v>
      </c>
      <c r="O84" s="75">
        <f t="shared" si="3"/>
        <v>102.51083255957907</v>
      </c>
      <c r="P84" s="72">
        <v>13969</v>
      </c>
      <c r="Q84" s="75">
        <f t="shared" si="3"/>
        <v>123.95953500754283</v>
      </c>
      <c r="R84" s="72">
        <v>321738</v>
      </c>
      <c r="S84" s="75">
        <f t="shared" si="4"/>
        <v>98.219617181060542</v>
      </c>
      <c r="T84" s="72">
        <v>89906</v>
      </c>
      <c r="U84" s="75">
        <f t="shared" si="5"/>
        <v>96.803230148048442</v>
      </c>
      <c r="V84" s="72">
        <v>114214</v>
      </c>
      <c r="W84" s="75">
        <f t="shared" si="6"/>
        <v>102.88437286059164</v>
      </c>
      <c r="X84" s="72">
        <f t="shared" si="10"/>
        <v>24308</v>
      </c>
      <c r="Y84" s="75">
        <f t="shared" si="7"/>
        <v>134.02437007222804</v>
      </c>
      <c r="Z84" s="72">
        <f t="shared" si="11"/>
        <v>346046</v>
      </c>
      <c r="AA84" s="101">
        <f t="shared" si="8"/>
        <v>100.09805991779166</v>
      </c>
    </row>
    <row r="85" spans="1:28" ht="12" hidden="1" customHeight="1">
      <c r="B85" s="27" t="s">
        <v>62</v>
      </c>
      <c r="C85" s="39" t="s">
        <v>8</v>
      </c>
      <c r="D85" s="71">
        <v>312448</v>
      </c>
      <c r="E85" s="75">
        <f t="shared" ref="E85:G100" si="15">D85/D73*100</f>
        <v>97.593947855855518</v>
      </c>
      <c r="F85" s="72">
        <v>22975</v>
      </c>
      <c r="G85" s="75">
        <f t="shared" si="13"/>
        <v>112.71647941912377</v>
      </c>
      <c r="H85" s="72"/>
      <c r="I85" s="75"/>
      <c r="J85" s="72">
        <v>39135</v>
      </c>
      <c r="K85" s="75">
        <f t="shared" ref="K85:Q148" si="16">J85/J73*100</f>
        <v>106.58550535174443</v>
      </c>
      <c r="L85" s="72">
        <v>1215</v>
      </c>
      <c r="M85" s="75">
        <f t="shared" si="16"/>
        <v>127.35849056603774</v>
      </c>
      <c r="N85" s="72">
        <f t="shared" si="14"/>
        <v>25285</v>
      </c>
      <c r="O85" s="75">
        <f t="shared" si="16"/>
        <v>100.2815895930832</v>
      </c>
      <c r="P85" s="72">
        <v>13850</v>
      </c>
      <c r="Q85" s="75">
        <f t="shared" si="16"/>
        <v>120.40337303312178</v>
      </c>
      <c r="R85" s="72">
        <v>351583</v>
      </c>
      <c r="S85" s="75">
        <f t="shared" ref="S85:S148" si="17">R85/R73*100</f>
        <v>98.519060268782852</v>
      </c>
      <c r="T85" s="72">
        <v>91058</v>
      </c>
      <c r="U85" s="75">
        <f t="shared" ref="U85:U148" si="18">T85/T73*100</f>
        <v>96.431143304951917</v>
      </c>
      <c r="V85" s="72">
        <v>116235</v>
      </c>
      <c r="W85" s="75">
        <f t="shared" ref="W85:W148" si="19">V85/V73*100</f>
        <v>101.51794370158169</v>
      </c>
      <c r="X85" s="72">
        <f t="shared" si="10"/>
        <v>25177</v>
      </c>
      <c r="Y85" s="75">
        <f t="shared" ref="Y85:Y148" si="20">X85/X73*100</f>
        <v>125.4521899446908</v>
      </c>
      <c r="Z85" s="72">
        <f t="shared" si="11"/>
        <v>376760</v>
      </c>
      <c r="AA85" s="101">
        <f t="shared" ref="AA85:AA148" si="21">Z85/Z73*100</f>
        <v>99.9530425508772</v>
      </c>
    </row>
    <row r="86" spans="1:28" ht="12" hidden="1" customHeight="1">
      <c r="B86" s="27" t="s">
        <v>65</v>
      </c>
      <c r="C86" s="39" t="s">
        <v>9</v>
      </c>
      <c r="D86" s="71">
        <v>299495</v>
      </c>
      <c r="E86" s="75">
        <f t="shared" si="15"/>
        <v>94.22407772121791</v>
      </c>
      <c r="F86" s="72">
        <v>20625</v>
      </c>
      <c r="G86" s="75">
        <f t="shared" si="13"/>
        <v>84.925471465041596</v>
      </c>
      <c r="H86" s="72"/>
      <c r="I86" s="75"/>
      <c r="J86" s="72">
        <v>36502</v>
      </c>
      <c r="K86" s="75">
        <f t="shared" si="16"/>
        <v>106.14132015120674</v>
      </c>
      <c r="L86" s="72">
        <v>1251</v>
      </c>
      <c r="M86" s="75">
        <f t="shared" si="16"/>
        <v>93.219076005961256</v>
      </c>
      <c r="N86" s="72">
        <f t="shared" si="14"/>
        <v>23626</v>
      </c>
      <c r="O86" s="75">
        <f t="shared" si="16"/>
        <v>98.77916213730245</v>
      </c>
      <c r="P86" s="72">
        <v>12876</v>
      </c>
      <c r="Q86" s="75">
        <f t="shared" si="16"/>
        <v>122.95645530939649</v>
      </c>
      <c r="R86" s="72">
        <v>335997</v>
      </c>
      <c r="S86" s="75">
        <f t="shared" si="17"/>
        <v>95.387572251053243</v>
      </c>
      <c r="T86" s="72">
        <v>87114</v>
      </c>
      <c r="U86" s="75">
        <f t="shared" si="18"/>
        <v>92.288623097051698</v>
      </c>
      <c r="V86" s="72">
        <v>109859</v>
      </c>
      <c r="W86" s="75">
        <f t="shared" si="19"/>
        <v>98.249803248193459</v>
      </c>
      <c r="X86" s="72">
        <f t="shared" si="10"/>
        <v>22745</v>
      </c>
      <c r="Y86" s="75">
        <f t="shared" si="20"/>
        <v>130.54583022441599</v>
      </c>
      <c r="Z86" s="72">
        <f t="shared" si="11"/>
        <v>358742</v>
      </c>
      <c r="AA86" s="101">
        <f t="shared" si="21"/>
        <v>97.044637471021218</v>
      </c>
    </row>
    <row r="87" spans="1:28" ht="12" hidden="1" customHeight="1">
      <c r="B87" s="27" t="s">
        <v>66</v>
      </c>
      <c r="C87" s="39" t="s">
        <v>10</v>
      </c>
      <c r="D87" s="71">
        <v>288314</v>
      </c>
      <c r="E87" s="75">
        <f t="shared" si="15"/>
        <v>97.44946934360847</v>
      </c>
      <c r="F87" s="72">
        <v>22032</v>
      </c>
      <c r="G87" s="75">
        <f t="shared" si="13"/>
        <v>96.665496665496661</v>
      </c>
      <c r="H87" s="72"/>
      <c r="I87" s="75"/>
      <c r="J87" s="72">
        <v>34292</v>
      </c>
      <c r="K87" s="75">
        <f t="shared" si="16"/>
        <v>108.35439838220424</v>
      </c>
      <c r="L87" s="72">
        <v>1279</v>
      </c>
      <c r="M87" s="75">
        <f t="shared" si="16"/>
        <v>97.782874617737008</v>
      </c>
      <c r="N87" s="72">
        <f t="shared" si="14"/>
        <v>22186</v>
      </c>
      <c r="O87" s="75">
        <f t="shared" si="16"/>
        <v>99.663087911594275</v>
      </c>
      <c r="P87" s="72">
        <v>12106</v>
      </c>
      <c r="Q87" s="75">
        <f t="shared" si="16"/>
        <v>128.96559071055717</v>
      </c>
      <c r="R87" s="72">
        <v>322606</v>
      </c>
      <c r="S87" s="75">
        <f t="shared" si="17"/>
        <v>98.50324266888137</v>
      </c>
      <c r="T87" s="72">
        <v>84869</v>
      </c>
      <c r="U87" s="75">
        <f t="shared" si="18"/>
        <v>99.246898132447697</v>
      </c>
      <c r="V87" s="72">
        <v>106739</v>
      </c>
      <c r="W87" s="75">
        <f t="shared" si="19"/>
        <v>104.73438389230134</v>
      </c>
      <c r="X87" s="72">
        <f t="shared" si="10"/>
        <v>21870</v>
      </c>
      <c r="Y87" s="75">
        <f t="shared" si="20"/>
        <v>133.34552771172491</v>
      </c>
      <c r="Z87" s="72">
        <f t="shared" si="11"/>
        <v>344476</v>
      </c>
      <c r="AA87" s="101">
        <f t="shared" si="21"/>
        <v>100.16486919504869</v>
      </c>
    </row>
    <row r="88" spans="1:28" ht="12" hidden="1" customHeight="1">
      <c r="B88" s="27" t="s">
        <v>69</v>
      </c>
      <c r="C88" s="39" t="s">
        <v>11</v>
      </c>
      <c r="D88" s="71">
        <v>275950</v>
      </c>
      <c r="E88" s="75">
        <f t="shared" si="15"/>
        <v>96.293763151191158</v>
      </c>
      <c r="F88" s="72">
        <v>23007</v>
      </c>
      <c r="G88" s="75">
        <f t="shared" si="13"/>
        <v>108.56967580576659</v>
      </c>
      <c r="H88" s="72"/>
      <c r="I88" s="75"/>
      <c r="J88" s="72">
        <v>33016</v>
      </c>
      <c r="K88" s="75">
        <f t="shared" si="16"/>
        <v>107.2540038332846</v>
      </c>
      <c r="L88" s="72">
        <v>1566</v>
      </c>
      <c r="M88" s="75">
        <f t="shared" si="16"/>
        <v>107.92556857339765</v>
      </c>
      <c r="N88" s="72">
        <f t="shared" si="14"/>
        <v>21444</v>
      </c>
      <c r="O88" s="75">
        <f t="shared" si="16"/>
        <v>99.776661083193758</v>
      </c>
      <c r="P88" s="72">
        <v>11572</v>
      </c>
      <c r="Q88" s="75">
        <f t="shared" si="16"/>
        <v>124.5506404046927</v>
      </c>
      <c r="R88" s="72">
        <v>308966</v>
      </c>
      <c r="S88" s="75">
        <f t="shared" si="17"/>
        <v>97.356894824076576</v>
      </c>
      <c r="T88" s="72">
        <v>83924</v>
      </c>
      <c r="U88" s="75">
        <f t="shared" si="18"/>
        <v>97.621235561655951</v>
      </c>
      <c r="V88" s="72">
        <v>105781</v>
      </c>
      <c r="W88" s="75">
        <f t="shared" si="19"/>
        <v>103.48366268831933</v>
      </c>
      <c r="X88" s="72">
        <f t="shared" si="10"/>
        <v>21857</v>
      </c>
      <c r="Y88" s="75">
        <f t="shared" si="20"/>
        <v>134.49633868685004</v>
      </c>
      <c r="Z88" s="72">
        <f t="shared" si="11"/>
        <v>330823</v>
      </c>
      <c r="AA88" s="101">
        <f t="shared" si="21"/>
        <v>99.166079645089255</v>
      </c>
      <c r="AB88" s="1"/>
    </row>
    <row r="89" spans="1:28" ht="12" hidden="1" customHeight="1">
      <c r="B89" s="27" t="s">
        <v>116</v>
      </c>
      <c r="C89" s="39" t="s">
        <v>117</v>
      </c>
      <c r="D89" s="71">
        <v>272869</v>
      </c>
      <c r="E89" s="75">
        <f t="shared" si="15"/>
        <v>94.661051346185204</v>
      </c>
      <c r="F89" s="72">
        <v>20489</v>
      </c>
      <c r="G89" s="75">
        <f t="shared" si="13"/>
        <v>102.30688570429921</v>
      </c>
      <c r="H89" s="72"/>
      <c r="I89" s="75"/>
      <c r="J89" s="72">
        <v>32210</v>
      </c>
      <c r="K89" s="75">
        <f t="shared" si="16"/>
        <v>98.846130239980354</v>
      </c>
      <c r="L89" s="72">
        <v>1190</v>
      </c>
      <c r="M89" s="75">
        <f t="shared" si="16"/>
        <v>113.76673040152964</v>
      </c>
      <c r="N89" s="72">
        <f t="shared" si="14"/>
        <v>20677</v>
      </c>
      <c r="O89" s="75">
        <f t="shared" si="16"/>
        <v>97.556027364944569</v>
      </c>
      <c r="P89" s="72">
        <v>11533</v>
      </c>
      <c r="Q89" s="75">
        <f t="shared" si="16"/>
        <v>101.24659819155472</v>
      </c>
      <c r="R89" s="72">
        <v>305079</v>
      </c>
      <c r="S89" s="75">
        <f t="shared" si="17"/>
        <v>95.086100765166975</v>
      </c>
      <c r="T89" s="72">
        <v>81383</v>
      </c>
      <c r="U89" s="75">
        <f t="shared" si="18"/>
        <v>95.58277741238372</v>
      </c>
      <c r="V89" s="72">
        <v>102799</v>
      </c>
      <c r="W89" s="75">
        <f t="shared" si="19"/>
        <v>101.60112276262861</v>
      </c>
      <c r="X89" s="72">
        <f t="shared" si="10"/>
        <v>21416</v>
      </c>
      <c r="Y89" s="75">
        <f t="shared" si="20"/>
        <v>133.55784222014344</v>
      </c>
      <c r="Z89" s="72">
        <f t="shared" si="11"/>
        <v>326495</v>
      </c>
      <c r="AA89" s="101">
        <f t="shared" si="21"/>
        <v>96.917299928758013</v>
      </c>
      <c r="AB89" s="1"/>
    </row>
    <row r="90" spans="1:28" ht="12" hidden="1" customHeight="1">
      <c r="B90" s="27" t="s">
        <v>68</v>
      </c>
      <c r="C90" s="39" t="s">
        <v>14</v>
      </c>
      <c r="D90" s="71">
        <v>263660</v>
      </c>
      <c r="E90" s="75">
        <f t="shared" si="15"/>
        <v>92.508710190133016</v>
      </c>
      <c r="F90" s="72">
        <v>19891</v>
      </c>
      <c r="G90" s="75">
        <f t="shared" si="13"/>
        <v>107.86876355748373</v>
      </c>
      <c r="H90" s="72"/>
      <c r="I90" s="75"/>
      <c r="J90" s="72">
        <v>28997</v>
      </c>
      <c r="K90" s="75">
        <f t="shared" si="16"/>
        <v>91.51360222180142</v>
      </c>
      <c r="L90" s="72">
        <v>1111</v>
      </c>
      <c r="M90" s="75">
        <f t="shared" si="16"/>
        <v>100.54298642533936</v>
      </c>
      <c r="N90" s="72">
        <f t="shared" si="14"/>
        <v>18686</v>
      </c>
      <c r="O90" s="75">
        <f t="shared" si="16"/>
        <v>88.947067783701456</v>
      </c>
      <c r="P90" s="72">
        <v>10311</v>
      </c>
      <c r="Q90" s="75">
        <f t="shared" si="16"/>
        <v>96.563026784041966</v>
      </c>
      <c r="R90" s="72">
        <v>292657</v>
      </c>
      <c r="S90" s="75">
        <f t="shared" si="17"/>
        <v>92.409148176332579</v>
      </c>
      <c r="T90" s="72">
        <v>77786</v>
      </c>
      <c r="U90" s="75">
        <f t="shared" si="18"/>
        <v>92.384617211810266</v>
      </c>
      <c r="V90" s="72">
        <v>97642</v>
      </c>
      <c r="W90" s="75">
        <f t="shared" si="19"/>
        <v>97.408220271348767</v>
      </c>
      <c r="X90" s="72">
        <f t="shared" si="10"/>
        <v>19856</v>
      </c>
      <c r="Y90" s="75">
        <f t="shared" si="20"/>
        <v>123.77509038773221</v>
      </c>
      <c r="Z90" s="72">
        <f t="shared" si="11"/>
        <v>312513</v>
      </c>
      <c r="AA90" s="101">
        <f t="shared" si="21"/>
        <v>93.921361788068126</v>
      </c>
      <c r="AB90" s="1"/>
    </row>
    <row r="91" spans="1:28" ht="12" hidden="1" customHeight="1">
      <c r="A91" s="106"/>
      <c r="B91" s="28" t="s">
        <v>70</v>
      </c>
      <c r="C91" s="39" t="s">
        <v>15</v>
      </c>
      <c r="D91" s="76">
        <v>272499</v>
      </c>
      <c r="E91" s="77">
        <f t="shared" si="15"/>
        <v>94.004394937197929</v>
      </c>
      <c r="F91" s="84">
        <v>21558</v>
      </c>
      <c r="G91" s="77">
        <f t="shared" si="13"/>
        <v>108.0818209164745</v>
      </c>
      <c r="H91" s="92"/>
      <c r="I91" s="77"/>
      <c r="J91" s="94">
        <v>33373</v>
      </c>
      <c r="K91" s="77">
        <f t="shared" si="16"/>
        <v>96.284007962840079</v>
      </c>
      <c r="L91" s="84">
        <v>1601</v>
      </c>
      <c r="M91" s="77">
        <f t="shared" si="16"/>
        <v>121.65653495440729</v>
      </c>
      <c r="N91" s="72">
        <f t="shared" si="14"/>
        <v>21518</v>
      </c>
      <c r="O91" s="77">
        <f t="shared" si="16"/>
        <v>92.443184259139926</v>
      </c>
      <c r="P91" s="95">
        <v>11855</v>
      </c>
      <c r="Q91" s="77">
        <f t="shared" si="16"/>
        <v>104.1373858046381</v>
      </c>
      <c r="R91" s="94">
        <v>305872</v>
      </c>
      <c r="S91" s="77">
        <f t="shared" si="17"/>
        <v>94.247858507425903</v>
      </c>
      <c r="T91" s="93">
        <v>84281</v>
      </c>
      <c r="U91" s="77">
        <f t="shared" si="18"/>
        <v>96.766823197125035</v>
      </c>
      <c r="V91" s="93">
        <v>106406</v>
      </c>
      <c r="W91" s="77">
        <f t="shared" si="19"/>
        <v>101.97811044449982</v>
      </c>
      <c r="X91" s="93">
        <f t="shared" si="10"/>
        <v>22125</v>
      </c>
      <c r="Y91" s="77">
        <f t="shared" si="20"/>
        <v>128.29805740794433</v>
      </c>
      <c r="Z91" s="93">
        <f t="shared" si="11"/>
        <v>327997</v>
      </c>
      <c r="AA91" s="102">
        <f t="shared" si="21"/>
        <v>95.965884986175524</v>
      </c>
      <c r="AB91" s="1"/>
    </row>
    <row r="92" spans="1:28" ht="12" hidden="1" customHeight="1">
      <c r="A92" s="10"/>
      <c r="B92" s="26" t="s">
        <v>118</v>
      </c>
      <c r="C92" s="40" t="s">
        <v>119</v>
      </c>
      <c r="D92" s="73">
        <v>274983</v>
      </c>
      <c r="E92" s="74">
        <f t="shared" si="15"/>
        <v>94.47379993678453</v>
      </c>
      <c r="F92" s="85">
        <v>19072</v>
      </c>
      <c r="G92" s="74">
        <f t="shared" si="15"/>
        <v>96.640486445401578</v>
      </c>
      <c r="H92" s="85"/>
      <c r="I92" s="74"/>
      <c r="J92" s="85">
        <v>34133</v>
      </c>
      <c r="K92" s="74">
        <f t="shared" si="16"/>
        <v>93.323308270676691</v>
      </c>
      <c r="L92" s="85">
        <v>1359</v>
      </c>
      <c r="M92" s="74">
        <f t="shared" ref="M92:M155" si="22">L92/L80*100</f>
        <v>122.6534296028881</v>
      </c>
      <c r="N92" s="85">
        <f t="shared" si="14"/>
        <v>22409</v>
      </c>
      <c r="O92" s="74">
        <f t="shared" ref="O92:O155" si="23">N92/N80*100</f>
        <v>95.029896950935083</v>
      </c>
      <c r="P92" s="85">
        <v>11724</v>
      </c>
      <c r="Q92" s="74">
        <f t="shared" ref="Q92:Q155" si="24">P92/P80*100</f>
        <v>90.226258273049098</v>
      </c>
      <c r="R92" s="85">
        <v>309116</v>
      </c>
      <c r="S92" s="74">
        <f t="shared" si="17"/>
        <v>94.345369807992242</v>
      </c>
      <c r="T92" s="85">
        <v>86643</v>
      </c>
      <c r="U92" s="74">
        <f t="shared" si="18"/>
        <v>94.710434839640584</v>
      </c>
      <c r="V92" s="85">
        <v>110317</v>
      </c>
      <c r="W92" s="74">
        <f t="shared" si="19"/>
        <v>100.98312935382587</v>
      </c>
      <c r="X92" s="85">
        <f t="shared" si="10"/>
        <v>23674</v>
      </c>
      <c r="Y92" s="74">
        <f t="shared" si="20"/>
        <v>133.29204436687124</v>
      </c>
      <c r="Z92" s="85">
        <f t="shared" si="11"/>
        <v>332790</v>
      </c>
      <c r="AA92" s="100">
        <f t="shared" si="21"/>
        <v>96.348044608632208</v>
      </c>
      <c r="AB92" s="1"/>
    </row>
    <row r="93" spans="1:28" ht="12" hidden="1" customHeight="1">
      <c r="A93" s="10"/>
      <c r="B93" s="27" t="s">
        <v>63</v>
      </c>
      <c r="C93" s="39" t="s">
        <v>13</v>
      </c>
      <c r="D93" s="71">
        <v>292372</v>
      </c>
      <c r="E93" s="75">
        <f t="shared" si="15"/>
        <v>95.04014562948997</v>
      </c>
      <c r="F93" s="72">
        <v>16886</v>
      </c>
      <c r="G93" s="75">
        <f t="shared" si="15"/>
        <v>89.000158119432882</v>
      </c>
      <c r="H93" s="72"/>
      <c r="I93" s="75"/>
      <c r="J93" s="72">
        <v>35237</v>
      </c>
      <c r="K93" s="75">
        <f t="shared" si="16"/>
        <v>93.219576719576722</v>
      </c>
      <c r="L93" s="72">
        <v>1270</v>
      </c>
      <c r="M93" s="75">
        <f t="shared" si="22"/>
        <v>105.3941908713693</v>
      </c>
      <c r="N93" s="72">
        <f t="shared" si="14"/>
        <v>22860</v>
      </c>
      <c r="O93" s="75">
        <f t="shared" si="23"/>
        <v>94.451101103169037</v>
      </c>
      <c r="P93" s="72">
        <v>12377</v>
      </c>
      <c r="Q93" s="75">
        <f t="shared" si="24"/>
        <v>91.027432521879831</v>
      </c>
      <c r="R93" s="72">
        <v>327609</v>
      </c>
      <c r="S93" s="75">
        <f t="shared" si="17"/>
        <v>94.84092290768028</v>
      </c>
      <c r="T93" s="72">
        <v>87064</v>
      </c>
      <c r="U93" s="75">
        <f t="shared" si="18"/>
        <v>95.211224478636964</v>
      </c>
      <c r="V93" s="72">
        <v>110998</v>
      </c>
      <c r="W93" s="75">
        <f t="shared" si="19"/>
        <v>101.73316102541541</v>
      </c>
      <c r="X93" s="72">
        <f t="shared" si="10"/>
        <v>23934</v>
      </c>
      <c r="Y93" s="75">
        <f t="shared" si="20"/>
        <v>135.49592391304347</v>
      </c>
      <c r="Z93" s="72">
        <f t="shared" si="11"/>
        <v>351543</v>
      </c>
      <c r="AA93" s="101">
        <f t="shared" si="21"/>
        <v>96.818730135997839</v>
      </c>
      <c r="AB93" s="1"/>
    </row>
    <row r="94" spans="1:28" ht="12" hidden="1" customHeight="1">
      <c r="A94" s="10"/>
      <c r="B94" s="27" t="s">
        <v>64</v>
      </c>
      <c r="C94" s="39" t="s">
        <v>5</v>
      </c>
      <c r="D94" s="71">
        <v>301373</v>
      </c>
      <c r="E94" s="75">
        <f t="shared" si="15"/>
        <v>94.778834814057717</v>
      </c>
      <c r="F94" s="72">
        <v>16018</v>
      </c>
      <c r="G94" s="75">
        <f t="shared" si="15"/>
        <v>90.738118166883822</v>
      </c>
      <c r="H94" s="72"/>
      <c r="I94" s="75"/>
      <c r="J94" s="72">
        <v>36244</v>
      </c>
      <c r="K94" s="75">
        <f t="shared" si="16"/>
        <v>91.571500757958574</v>
      </c>
      <c r="L94" s="72">
        <v>1247</v>
      </c>
      <c r="M94" s="75">
        <f t="shared" si="22"/>
        <v>115.78458681522747</v>
      </c>
      <c r="N94" s="72">
        <f t="shared" si="14"/>
        <v>23323</v>
      </c>
      <c r="O94" s="75">
        <f t="shared" si="23"/>
        <v>91.351690102228673</v>
      </c>
      <c r="P94" s="72">
        <v>12921</v>
      </c>
      <c r="Q94" s="75">
        <f t="shared" si="24"/>
        <v>91.97095878710229</v>
      </c>
      <c r="R94" s="72">
        <v>337617</v>
      </c>
      <c r="S94" s="75">
        <f t="shared" si="17"/>
        <v>94.423794940638501</v>
      </c>
      <c r="T94" s="72">
        <v>88567</v>
      </c>
      <c r="U94" s="75">
        <f t="shared" si="18"/>
        <v>94.975979067473077</v>
      </c>
      <c r="V94" s="72">
        <v>112807</v>
      </c>
      <c r="W94" s="75">
        <f t="shared" si="19"/>
        <v>101.12594239406192</v>
      </c>
      <c r="X94" s="72">
        <f t="shared" si="10"/>
        <v>24240</v>
      </c>
      <c r="Y94" s="75">
        <f t="shared" si="20"/>
        <v>132.46625498661129</v>
      </c>
      <c r="Z94" s="72">
        <f t="shared" si="11"/>
        <v>361857</v>
      </c>
      <c r="AA94" s="101">
        <f t="shared" si="21"/>
        <v>96.275947575388315</v>
      </c>
      <c r="AB94" s="1"/>
    </row>
    <row r="95" spans="1:28" ht="12" hidden="1" customHeight="1">
      <c r="A95" s="10"/>
      <c r="B95" s="27" t="s">
        <v>60</v>
      </c>
      <c r="C95" s="39" t="s">
        <v>6</v>
      </c>
      <c r="D95" s="71">
        <v>289758</v>
      </c>
      <c r="E95" s="75">
        <f t="shared" si="15"/>
        <v>93.296670390917541</v>
      </c>
      <c r="F95" s="72">
        <v>16764</v>
      </c>
      <c r="G95" s="75">
        <f t="shared" si="15"/>
        <v>93.74266062741151</v>
      </c>
      <c r="H95" s="72"/>
      <c r="I95" s="75"/>
      <c r="J95" s="72">
        <v>37394</v>
      </c>
      <c r="K95" s="75">
        <f t="shared" si="16"/>
        <v>89.296972012608649</v>
      </c>
      <c r="L95" s="72">
        <v>1303</v>
      </c>
      <c r="M95" s="75">
        <f t="shared" si="22"/>
        <v>141.01731601731601</v>
      </c>
      <c r="N95" s="72">
        <f t="shared" si="14"/>
        <v>23999</v>
      </c>
      <c r="O95" s="75">
        <f t="shared" si="23"/>
        <v>88.629145431715784</v>
      </c>
      <c r="P95" s="72">
        <v>13395</v>
      </c>
      <c r="Q95" s="75">
        <f t="shared" si="24"/>
        <v>90.518989052574668</v>
      </c>
      <c r="R95" s="72">
        <v>327152</v>
      </c>
      <c r="S95" s="75">
        <f t="shared" si="17"/>
        <v>92.821454208078819</v>
      </c>
      <c r="T95" s="72">
        <v>88766</v>
      </c>
      <c r="U95" s="75">
        <f t="shared" si="18"/>
        <v>93.730927214554981</v>
      </c>
      <c r="V95" s="72">
        <v>112906</v>
      </c>
      <c r="W95" s="75">
        <f t="shared" si="19"/>
        <v>94.681671810009391</v>
      </c>
      <c r="X95" s="72">
        <f t="shared" si="10"/>
        <v>24140</v>
      </c>
      <c r="Y95" s="75">
        <f t="shared" si="20"/>
        <v>98.349969443878592</v>
      </c>
      <c r="Z95" s="72">
        <f t="shared" si="11"/>
        <v>351292</v>
      </c>
      <c r="AA95" s="101">
        <f t="shared" si="21"/>
        <v>93.181396187778191</v>
      </c>
      <c r="AB95" s="1"/>
    </row>
    <row r="96" spans="1:28" s="10" customFormat="1" ht="12" hidden="1" customHeight="1">
      <c r="B96" s="27" t="s">
        <v>61</v>
      </c>
      <c r="C96" s="39" t="s">
        <v>7</v>
      </c>
      <c r="D96" s="71">
        <v>274053</v>
      </c>
      <c r="E96" s="75">
        <f t="shared" si="15"/>
        <v>97.43344520606388</v>
      </c>
      <c r="F96" s="72">
        <v>20182</v>
      </c>
      <c r="G96" s="75">
        <f t="shared" si="15"/>
        <v>100.66839584996011</v>
      </c>
      <c r="H96" s="72"/>
      <c r="I96" s="75"/>
      <c r="J96" s="72">
        <v>38516</v>
      </c>
      <c r="K96" s="75">
        <f t="shared" si="16"/>
        <v>95.181139722235955</v>
      </c>
      <c r="L96" s="72">
        <v>1408</v>
      </c>
      <c r="M96" s="75">
        <f t="shared" si="22"/>
        <v>132.45531514581376</v>
      </c>
      <c r="N96" s="72">
        <f t="shared" si="14"/>
        <v>24766</v>
      </c>
      <c r="O96" s="75">
        <f t="shared" si="23"/>
        <v>93.467184964335587</v>
      </c>
      <c r="P96" s="72">
        <v>13750</v>
      </c>
      <c r="Q96" s="75">
        <f t="shared" si="24"/>
        <v>98.43224282339466</v>
      </c>
      <c r="R96" s="72">
        <v>312569</v>
      </c>
      <c r="S96" s="75">
        <f t="shared" si="17"/>
        <v>97.150165662744229</v>
      </c>
      <c r="T96" s="72">
        <v>87241</v>
      </c>
      <c r="U96" s="75">
        <f t="shared" si="18"/>
        <v>97.035792939292151</v>
      </c>
      <c r="V96" s="72">
        <v>111915</v>
      </c>
      <c r="W96" s="75">
        <f t="shared" si="19"/>
        <v>97.98711191272524</v>
      </c>
      <c r="X96" s="72">
        <f t="shared" si="10"/>
        <v>24674</v>
      </c>
      <c r="Y96" s="75">
        <f t="shared" si="20"/>
        <v>101.5056771433273</v>
      </c>
      <c r="Z96" s="72">
        <f t="shared" si="11"/>
        <v>337243</v>
      </c>
      <c r="AA96" s="101">
        <f t="shared" si="21"/>
        <v>97.456118550712915</v>
      </c>
      <c r="AB96" s="1"/>
    </row>
    <row r="97" spans="1:28" s="10" customFormat="1" ht="12" hidden="1" customHeight="1">
      <c r="B97" s="27" t="s">
        <v>62</v>
      </c>
      <c r="C97" s="39" t="s">
        <v>8</v>
      </c>
      <c r="D97" s="71">
        <v>302894</v>
      </c>
      <c r="E97" s="75">
        <f t="shared" si="15"/>
        <v>96.942211183941012</v>
      </c>
      <c r="F97" s="72">
        <v>22964</v>
      </c>
      <c r="G97" s="75">
        <f t="shared" si="15"/>
        <v>99.952121871599559</v>
      </c>
      <c r="H97" s="72"/>
      <c r="I97" s="75"/>
      <c r="J97" s="72">
        <v>37713</v>
      </c>
      <c r="K97" s="75">
        <f t="shared" si="16"/>
        <v>96.366423917209659</v>
      </c>
      <c r="L97" s="72">
        <v>1431</v>
      </c>
      <c r="M97" s="75">
        <f t="shared" si="22"/>
        <v>117.77777777777779</v>
      </c>
      <c r="N97" s="72">
        <f t="shared" si="14"/>
        <v>24649</v>
      </c>
      <c r="O97" s="75">
        <f t="shared" si="23"/>
        <v>97.484674708325088</v>
      </c>
      <c r="P97" s="72">
        <v>13064</v>
      </c>
      <c r="Q97" s="75">
        <f t="shared" si="24"/>
        <v>94.324909747292423</v>
      </c>
      <c r="R97" s="72">
        <v>340607</v>
      </c>
      <c r="S97" s="75">
        <f t="shared" si="17"/>
        <v>96.878119818079938</v>
      </c>
      <c r="T97" s="72">
        <v>88567</v>
      </c>
      <c r="U97" s="75">
        <f t="shared" si="18"/>
        <v>97.264380944013709</v>
      </c>
      <c r="V97" s="72">
        <v>112146</v>
      </c>
      <c r="W97" s="75">
        <f t="shared" si="19"/>
        <v>96.482126726029165</v>
      </c>
      <c r="X97" s="72">
        <f t="shared" si="10"/>
        <v>23579</v>
      </c>
      <c r="Y97" s="75">
        <f t="shared" si="20"/>
        <v>93.652937204591495</v>
      </c>
      <c r="Z97" s="72">
        <f t="shared" si="11"/>
        <v>364186</v>
      </c>
      <c r="AA97" s="101">
        <f t="shared" si="21"/>
        <v>96.662596878649538</v>
      </c>
      <c r="AB97" s="1"/>
    </row>
    <row r="98" spans="1:28" s="10" customFormat="1" ht="12" hidden="1" customHeight="1">
      <c r="B98" s="27" t="s">
        <v>65</v>
      </c>
      <c r="C98" s="39" t="s">
        <v>9</v>
      </c>
      <c r="D98" s="71">
        <v>296335</v>
      </c>
      <c r="E98" s="75">
        <f t="shared" si="15"/>
        <v>98.944890565785741</v>
      </c>
      <c r="F98" s="72">
        <v>22181</v>
      </c>
      <c r="G98" s="75">
        <f t="shared" si="15"/>
        <v>107.54424242424243</v>
      </c>
      <c r="H98" s="72"/>
      <c r="I98" s="75"/>
      <c r="J98" s="72">
        <v>35852</v>
      </c>
      <c r="K98" s="75">
        <f t="shared" si="16"/>
        <v>98.219275656128431</v>
      </c>
      <c r="L98" s="72">
        <v>1421</v>
      </c>
      <c r="M98" s="75">
        <f t="shared" si="22"/>
        <v>113.58912869704237</v>
      </c>
      <c r="N98" s="72">
        <f t="shared" si="14"/>
        <v>22832</v>
      </c>
      <c r="O98" s="75">
        <f t="shared" si="23"/>
        <v>96.639295691187669</v>
      </c>
      <c r="P98" s="72">
        <v>13020</v>
      </c>
      <c r="Q98" s="75">
        <f t="shared" si="24"/>
        <v>101.1183597390494</v>
      </c>
      <c r="R98" s="72">
        <v>332187</v>
      </c>
      <c r="S98" s="75">
        <f t="shared" si="17"/>
        <v>98.866061304118787</v>
      </c>
      <c r="T98" s="72">
        <v>88167</v>
      </c>
      <c r="U98" s="75">
        <f t="shared" si="18"/>
        <v>101.20876093394861</v>
      </c>
      <c r="V98" s="72">
        <v>110717</v>
      </c>
      <c r="W98" s="75">
        <f t="shared" si="19"/>
        <v>100.78100110141182</v>
      </c>
      <c r="X98" s="72">
        <f t="shared" si="10"/>
        <v>22550</v>
      </c>
      <c r="Y98" s="75">
        <f t="shared" si="20"/>
        <v>99.142668718399648</v>
      </c>
      <c r="Z98" s="72">
        <f t="shared" si="11"/>
        <v>354737</v>
      </c>
      <c r="AA98" s="101">
        <f t="shared" si="21"/>
        <v>98.883598798021978</v>
      </c>
      <c r="AB98" s="1"/>
    </row>
    <row r="99" spans="1:28" s="10" customFormat="1" ht="12" hidden="1" customHeight="1">
      <c r="B99" s="27" t="s">
        <v>66</v>
      </c>
      <c r="C99" s="39" t="s">
        <v>10</v>
      </c>
      <c r="D99" s="71">
        <v>277482</v>
      </c>
      <c r="E99" s="75">
        <f t="shared" si="15"/>
        <v>96.242985078768285</v>
      </c>
      <c r="F99" s="72">
        <v>23235</v>
      </c>
      <c r="G99" s="75">
        <f t="shared" si="15"/>
        <v>105.46023965141613</v>
      </c>
      <c r="H99" s="72"/>
      <c r="I99" s="75"/>
      <c r="J99" s="72">
        <v>32269</v>
      </c>
      <c r="K99" s="75">
        <f t="shared" si="16"/>
        <v>94.100664878105675</v>
      </c>
      <c r="L99" s="72">
        <v>1428</v>
      </c>
      <c r="M99" s="75">
        <f t="shared" si="22"/>
        <v>111.64972634870993</v>
      </c>
      <c r="N99" s="72">
        <f t="shared" si="14"/>
        <v>20870</v>
      </c>
      <c r="O99" s="75">
        <f t="shared" si="23"/>
        <v>94.068331380149644</v>
      </c>
      <c r="P99" s="72">
        <v>11399</v>
      </c>
      <c r="Q99" s="75">
        <f t="shared" si="24"/>
        <v>94.159920700479105</v>
      </c>
      <c r="R99" s="72">
        <v>309751</v>
      </c>
      <c r="S99" s="75">
        <f t="shared" si="17"/>
        <v>96.015263200312447</v>
      </c>
      <c r="T99" s="72">
        <v>82161</v>
      </c>
      <c r="U99" s="75">
        <f t="shared" si="18"/>
        <v>96.8092000612709</v>
      </c>
      <c r="V99" s="72">
        <v>102612</v>
      </c>
      <c r="W99" s="75">
        <f t="shared" si="19"/>
        <v>96.13355943001153</v>
      </c>
      <c r="X99" s="72">
        <f t="shared" si="10"/>
        <v>20451</v>
      </c>
      <c r="Y99" s="75">
        <f t="shared" si="20"/>
        <v>93.511659807956107</v>
      </c>
      <c r="Z99" s="72">
        <f t="shared" si="11"/>
        <v>330202</v>
      </c>
      <c r="AA99" s="101">
        <f t="shared" si="21"/>
        <v>95.856315098874816</v>
      </c>
      <c r="AB99" s="1"/>
    </row>
    <row r="100" spans="1:28" s="10" customFormat="1" ht="12" hidden="1" customHeight="1">
      <c r="B100" s="27" t="s">
        <v>69</v>
      </c>
      <c r="C100" s="39" t="s">
        <v>11</v>
      </c>
      <c r="D100" s="71">
        <v>266573</v>
      </c>
      <c r="E100" s="75">
        <f t="shared" si="15"/>
        <v>96.601920637796695</v>
      </c>
      <c r="F100" s="72">
        <v>24414</v>
      </c>
      <c r="G100" s="75">
        <f t="shared" si="15"/>
        <v>106.11553005606989</v>
      </c>
      <c r="H100" s="72"/>
      <c r="I100" s="75"/>
      <c r="J100" s="72">
        <v>31249</v>
      </c>
      <c r="K100" s="75">
        <f t="shared" si="16"/>
        <v>94.648049430579121</v>
      </c>
      <c r="L100" s="72">
        <v>1691</v>
      </c>
      <c r="M100" s="75">
        <f t="shared" si="22"/>
        <v>107.98212005108556</v>
      </c>
      <c r="N100" s="72">
        <f t="shared" si="14"/>
        <v>20162</v>
      </c>
      <c r="O100" s="75">
        <f t="shared" si="23"/>
        <v>94.021637754150348</v>
      </c>
      <c r="P100" s="72">
        <v>11087</v>
      </c>
      <c r="Q100" s="75">
        <f t="shared" si="24"/>
        <v>95.808848945731071</v>
      </c>
      <c r="R100" s="72">
        <v>297822</v>
      </c>
      <c r="S100" s="75">
        <f t="shared" si="17"/>
        <v>96.393130635733385</v>
      </c>
      <c r="T100" s="72">
        <v>82428</v>
      </c>
      <c r="U100" s="75">
        <f t="shared" si="18"/>
        <v>98.217434821981797</v>
      </c>
      <c r="V100" s="72">
        <v>103465</v>
      </c>
      <c r="W100" s="75">
        <f t="shared" si="19"/>
        <v>97.810570896474786</v>
      </c>
      <c r="X100" s="72">
        <f t="shared" si="10"/>
        <v>21037</v>
      </c>
      <c r="Y100" s="75">
        <f t="shared" si="20"/>
        <v>96.248341492428054</v>
      </c>
      <c r="Z100" s="72">
        <f t="shared" si="11"/>
        <v>318859</v>
      </c>
      <c r="AA100" s="101">
        <f t="shared" si="21"/>
        <v>96.383564625192321</v>
      </c>
      <c r="AB100" s="1"/>
    </row>
    <row r="101" spans="1:28" s="10" customFormat="1" ht="12" hidden="1" customHeight="1">
      <c r="B101" s="27" t="s">
        <v>120</v>
      </c>
      <c r="C101" s="39" t="s">
        <v>121</v>
      </c>
      <c r="D101" s="71">
        <v>264042</v>
      </c>
      <c r="E101" s="75">
        <f t="shared" ref="E101:G116" si="25">D101/D89*100</f>
        <v>96.765114395552445</v>
      </c>
      <c r="F101" s="72">
        <v>20895</v>
      </c>
      <c r="G101" s="75">
        <f t="shared" si="25"/>
        <v>101.98155107618723</v>
      </c>
      <c r="H101" s="72"/>
      <c r="I101" s="75"/>
      <c r="J101" s="72">
        <v>31200</v>
      </c>
      <c r="K101" s="75">
        <f t="shared" si="16"/>
        <v>96.864327848494256</v>
      </c>
      <c r="L101" s="72">
        <v>1200</v>
      </c>
      <c r="M101" s="75">
        <f t="shared" si="22"/>
        <v>100.84033613445378</v>
      </c>
      <c r="N101" s="72">
        <f t="shared" si="14"/>
        <v>19769</v>
      </c>
      <c r="O101" s="75">
        <f t="shared" si="23"/>
        <v>95.608647289258599</v>
      </c>
      <c r="P101" s="72">
        <v>11431</v>
      </c>
      <c r="Q101" s="75">
        <f t="shared" si="24"/>
        <v>99.115581375184263</v>
      </c>
      <c r="R101" s="72">
        <v>295242</v>
      </c>
      <c r="S101" s="75">
        <f t="shared" si="17"/>
        <v>96.775589273597987</v>
      </c>
      <c r="T101" s="72">
        <v>79446</v>
      </c>
      <c r="U101" s="75">
        <f t="shared" si="18"/>
        <v>97.619896047086002</v>
      </c>
      <c r="V101" s="72">
        <v>100610</v>
      </c>
      <c r="W101" s="75">
        <f t="shared" si="19"/>
        <v>97.87060185410364</v>
      </c>
      <c r="X101" s="72">
        <f t="shared" si="10"/>
        <v>21164</v>
      </c>
      <c r="Y101" s="75">
        <f t="shared" si="20"/>
        <v>98.823309675009341</v>
      </c>
      <c r="Z101" s="72">
        <f t="shared" si="11"/>
        <v>316406</v>
      </c>
      <c r="AA101" s="101">
        <f t="shared" si="21"/>
        <v>96.909906736703476</v>
      </c>
      <c r="AB101" s="1"/>
    </row>
    <row r="102" spans="1:28" s="10" customFormat="1" ht="12" hidden="1" customHeight="1">
      <c r="B102" s="27" t="s">
        <v>68</v>
      </c>
      <c r="C102" s="39" t="s">
        <v>91</v>
      </c>
      <c r="D102" s="71">
        <v>253692</v>
      </c>
      <c r="E102" s="75">
        <f t="shared" si="25"/>
        <v>96.219373435485096</v>
      </c>
      <c r="F102" s="72">
        <v>18137</v>
      </c>
      <c r="G102" s="75">
        <f t="shared" si="25"/>
        <v>91.181941581619824</v>
      </c>
      <c r="H102" s="72"/>
      <c r="I102" s="75"/>
      <c r="J102" s="72">
        <v>28747</v>
      </c>
      <c r="K102" s="75">
        <f t="shared" si="16"/>
        <v>99.137841845708181</v>
      </c>
      <c r="L102" s="72">
        <v>1272</v>
      </c>
      <c r="M102" s="75">
        <f t="shared" si="22"/>
        <v>114.4914491449145</v>
      </c>
      <c r="N102" s="72">
        <f t="shared" si="14"/>
        <v>18723</v>
      </c>
      <c r="O102" s="75">
        <f t="shared" si="23"/>
        <v>100.19800920475221</v>
      </c>
      <c r="P102" s="72">
        <v>10024</v>
      </c>
      <c r="Q102" s="75">
        <f t="shared" si="24"/>
        <v>97.216564833672777</v>
      </c>
      <c r="R102" s="72">
        <v>282439</v>
      </c>
      <c r="S102" s="75">
        <f t="shared" si="17"/>
        <v>96.508540714898331</v>
      </c>
      <c r="T102" s="72">
        <v>76642</v>
      </c>
      <c r="U102" s="75">
        <f t="shared" si="18"/>
        <v>98.529298331319254</v>
      </c>
      <c r="V102" s="72">
        <v>96249</v>
      </c>
      <c r="W102" s="75">
        <f t="shared" si="19"/>
        <v>98.573359824665616</v>
      </c>
      <c r="X102" s="72">
        <f t="shared" si="10"/>
        <v>19607</v>
      </c>
      <c r="Y102" s="75">
        <f t="shared" si="20"/>
        <v>98.745970991136176</v>
      </c>
      <c r="Z102" s="72">
        <f t="shared" si="11"/>
        <v>302046</v>
      </c>
      <c r="AA102" s="101">
        <f t="shared" si="21"/>
        <v>96.650699330907827</v>
      </c>
      <c r="AB102" s="1"/>
    </row>
    <row r="103" spans="1:28" s="10" customFormat="1" ht="12" hidden="1" customHeight="1">
      <c r="A103" s="106"/>
      <c r="B103" s="28" t="s">
        <v>70</v>
      </c>
      <c r="C103" s="41" t="s">
        <v>15</v>
      </c>
      <c r="D103" s="76">
        <v>263376</v>
      </c>
      <c r="E103" s="77">
        <f t="shared" si="25"/>
        <v>96.652097805863519</v>
      </c>
      <c r="F103" s="84">
        <v>23481</v>
      </c>
      <c r="G103" s="75">
        <f t="shared" si="25"/>
        <v>108.92012246033956</v>
      </c>
      <c r="H103" s="92"/>
      <c r="I103" s="77"/>
      <c r="J103" s="94">
        <v>31984</v>
      </c>
      <c r="K103" s="77">
        <f t="shared" si="16"/>
        <v>95.837952836125012</v>
      </c>
      <c r="L103" s="84">
        <v>1799</v>
      </c>
      <c r="M103" s="77">
        <f t="shared" si="22"/>
        <v>112.36727045596501</v>
      </c>
      <c r="N103" s="93">
        <f t="shared" si="14"/>
        <v>21202</v>
      </c>
      <c r="O103" s="77">
        <f t="shared" si="23"/>
        <v>98.531462031787342</v>
      </c>
      <c r="P103" s="95">
        <v>10782</v>
      </c>
      <c r="Q103" s="77">
        <f t="shared" si="24"/>
        <v>90.948966680725434</v>
      </c>
      <c r="R103" s="94">
        <v>295360</v>
      </c>
      <c r="S103" s="77">
        <f t="shared" si="17"/>
        <v>96.563268295234607</v>
      </c>
      <c r="T103" s="93">
        <v>81507</v>
      </c>
      <c r="U103" s="77">
        <f t="shared" si="18"/>
        <v>96.708629465715873</v>
      </c>
      <c r="V103" s="93">
        <v>103104</v>
      </c>
      <c r="W103" s="77">
        <f t="shared" si="19"/>
        <v>96.896791534311973</v>
      </c>
      <c r="X103" s="93">
        <f t="shared" si="10"/>
        <v>21597</v>
      </c>
      <c r="Y103" s="77">
        <f t="shared" si="20"/>
        <v>97.613559322033893</v>
      </c>
      <c r="Z103" s="93">
        <f t="shared" si="11"/>
        <v>316957</v>
      </c>
      <c r="AA103" s="102">
        <f t="shared" si="21"/>
        <v>96.634115555934969</v>
      </c>
      <c r="AB103" s="1"/>
    </row>
    <row r="104" spans="1:28" s="10" customFormat="1" ht="12" hidden="1" customHeight="1">
      <c r="B104" s="26" t="s">
        <v>122</v>
      </c>
      <c r="C104" s="39" t="s">
        <v>123</v>
      </c>
      <c r="D104" s="73">
        <v>266210</v>
      </c>
      <c r="E104" s="74">
        <f t="shared" si="25"/>
        <v>96.809620958386517</v>
      </c>
      <c r="F104" s="85">
        <v>21072</v>
      </c>
      <c r="G104" s="74">
        <f t="shared" si="25"/>
        <v>110.48657718120805</v>
      </c>
      <c r="H104" s="85"/>
      <c r="I104" s="74"/>
      <c r="J104" s="85">
        <v>29800</v>
      </c>
      <c r="K104" s="74">
        <f t="shared" si="16"/>
        <v>87.305540093164964</v>
      </c>
      <c r="L104" s="85">
        <v>1422</v>
      </c>
      <c r="M104" s="74">
        <f t="shared" si="22"/>
        <v>104.63576158940397</v>
      </c>
      <c r="N104" s="72">
        <f t="shared" si="14"/>
        <v>19993</v>
      </c>
      <c r="O104" s="74">
        <f t="shared" si="23"/>
        <v>89.21861751974653</v>
      </c>
      <c r="P104" s="85">
        <v>9807</v>
      </c>
      <c r="Q104" s="74">
        <f t="shared" si="24"/>
        <v>83.648925281473893</v>
      </c>
      <c r="R104" s="85">
        <v>296010</v>
      </c>
      <c r="S104" s="74">
        <f t="shared" si="17"/>
        <v>95.760167704033435</v>
      </c>
      <c r="T104" s="85">
        <v>80565</v>
      </c>
      <c r="U104" s="74">
        <f t="shared" si="18"/>
        <v>92.985007444340567</v>
      </c>
      <c r="V104" s="85">
        <v>101994</v>
      </c>
      <c r="W104" s="74">
        <f t="shared" si="19"/>
        <v>92.455378590788357</v>
      </c>
      <c r="X104" s="85">
        <f t="shared" si="10"/>
        <v>21429</v>
      </c>
      <c r="Y104" s="74">
        <f t="shared" si="20"/>
        <v>90.517022894314437</v>
      </c>
      <c r="Z104" s="85">
        <f t="shared" si="11"/>
        <v>317439</v>
      </c>
      <c r="AA104" s="100">
        <f t="shared" si="21"/>
        <v>95.387181105201478</v>
      </c>
      <c r="AB104" s="1"/>
    </row>
    <row r="105" spans="1:28" s="10" customFormat="1" ht="12" hidden="1" customHeight="1">
      <c r="B105" s="27" t="s">
        <v>63</v>
      </c>
      <c r="C105" s="39" t="s">
        <v>13</v>
      </c>
      <c r="D105" s="71">
        <v>282648</v>
      </c>
      <c r="E105" s="75">
        <f t="shared" si="25"/>
        <v>96.674100119026434</v>
      </c>
      <c r="F105" s="72">
        <v>17962</v>
      </c>
      <c r="G105" s="75">
        <f t="shared" si="25"/>
        <v>106.37214260334005</v>
      </c>
      <c r="H105" s="72"/>
      <c r="I105" s="75"/>
      <c r="J105" s="72">
        <v>31705</v>
      </c>
      <c r="K105" s="75">
        <f t="shared" si="16"/>
        <v>89.976445213837735</v>
      </c>
      <c r="L105" s="72">
        <v>1586</v>
      </c>
      <c r="M105" s="75">
        <f t="shared" si="22"/>
        <v>124.88188976377953</v>
      </c>
      <c r="N105" s="72">
        <f t="shared" si="14"/>
        <v>21779</v>
      </c>
      <c r="O105" s="75">
        <f t="shared" si="23"/>
        <v>95.271216097987761</v>
      </c>
      <c r="P105" s="72">
        <v>9926</v>
      </c>
      <c r="Q105" s="75">
        <f t="shared" si="24"/>
        <v>80.197139856184862</v>
      </c>
      <c r="R105" s="72">
        <v>314353</v>
      </c>
      <c r="S105" s="75">
        <f t="shared" si="17"/>
        <v>95.953713115329549</v>
      </c>
      <c r="T105" s="72">
        <v>83616</v>
      </c>
      <c r="U105" s="75">
        <f t="shared" si="18"/>
        <v>96.039694937057789</v>
      </c>
      <c r="V105" s="72">
        <v>105870</v>
      </c>
      <c r="W105" s="75">
        <f t="shared" si="19"/>
        <v>95.380096938683579</v>
      </c>
      <c r="X105" s="72">
        <f t="shared" si="10"/>
        <v>22254</v>
      </c>
      <c r="Y105" s="75">
        <f t="shared" si="20"/>
        <v>92.980696916520429</v>
      </c>
      <c r="Z105" s="72">
        <f t="shared" si="11"/>
        <v>336607</v>
      </c>
      <c r="AA105" s="101">
        <f t="shared" si="21"/>
        <v>95.751302116668512</v>
      </c>
      <c r="AB105" s="1"/>
    </row>
    <row r="106" spans="1:28" s="10" customFormat="1" ht="12" hidden="1" customHeight="1">
      <c r="B106" s="27" t="s">
        <v>64</v>
      </c>
      <c r="C106" s="39" t="s">
        <v>5</v>
      </c>
      <c r="D106" s="71">
        <v>287121</v>
      </c>
      <c r="E106" s="75">
        <f t="shared" si="25"/>
        <v>95.270976497562827</v>
      </c>
      <c r="F106" s="72">
        <v>17608</v>
      </c>
      <c r="G106" s="75">
        <f t="shared" si="25"/>
        <v>109.92633287551506</v>
      </c>
      <c r="H106" s="72"/>
      <c r="I106" s="75"/>
      <c r="J106" s="72">
        <v>31445</v>
      </c>
      <c r="K106" s="75">
        <f t="shared" si="16"/>
        <v>86.759187727623882</v>
      </c>
      <c r="L106" s="72">
        <v>1451</v>
      </c>
      <c r="M106" s="75">
        <f t="shared" si="22"/>
        <v>116.35926222935045</v>
      </c>
      <c r="N106" s="72">
        <f t="shared" si="14"/>
        <v>21249</v>
      </c>
      <c r="O106" s="75">
        <f t="shared" si="23"/>
        <v>91.107490460060887</v>
      </c>
      <c r="P106" s="72">
        <v>10196</v>
      </c>
      <c r="Q106" s="75">
        <f t="shared" si="24"/>
        <v>78.910301060289456</v>
      </c>
      <c r="R106" s="72">
        <v>318566</v>
      </c>
      <c r="S106" s="75">
        <f t="shared" si="17"/>
        <v>94.357215424578726</v>
      </c>
      <c r="T106" s="72">
        <v>84701</v>
      </c>
      <c r="U106" s="75">
        <f t="shared" si="18"/>
        <v>95.634943037474457</v>
      </c>
      <c r="V106" s="72">
        <v>107059</v>
      </c>
      <c r="W106" s="75">
        <f t="shared" si="19"/>
        <v>94.904571524816731</v>
      </c>
      <c r="X106" s="72">
        <f t="shared" si="10"/>
        <v>22358</v>
      </c>
      <c r="Y106" s="75">
        <f t="shared" si="20"/>
        <v>92.235973597359731</v>
      </c>
      <c r="Z106" s="72">
        <f t="shared" si="11"/>
        <v>340924</v>
      </c>
      <c r="AA106" s="101">
        <f t="shared" si="21"/>
        <v>94.215118126773831</v>
      </c>
      <c r="AB106" s="3"/>
    </row>
    <row r="107" spans="1:28" s="10" customFormat="1" ht="12" hidden="1" customHeight="1">
      <c r="B107" s="27" t="s">
        <v>60</v>
      </c>
      <c r="C107" s="39" t="s">
        <v>80</v>
      </c>
      <c r="D107" s="71">
        <v>280265</v>
      </c>
      <c r="E107" s="75">
        <f t="shared" si="25"/>
        <v>96.723817806583426</v>
      </c>
      <c r="F107" s="72">
        <v>18775</v>
      </c>
      <c r="G107" s="75">
        <f t="shared" si="25"/>
        <v>111.99594368885708</v>
      </c>
      <c r="H107" s="88"/>
      <c r="I107" s="75"/>
      <c r="J107" s="72">
        <v>33511</v>
      </c>
      <c r="K107" s="75">
        <f t="shared" si="16"/>
        <v>89.615981173450294</v>
      </c>
      <c r="L107" s="72">
        <v>1557</v>
      </c>
      <c r="M107" s="75">
        <f t="shared" si="22"/>
        <v>119.49347659247888</v>
      </c>
      <c r="N107" s="72">
        <f t="shared" si="14"/>
        <v>22884</v>
      </c>
      <c r="O107" s="75">
        <f t="shared" si="23"/>
        <v>95.353973082211766</v>
      </c>
      <c r="P107" s="72">
        <v>10627</v>
      </c>
      <c r="Q107" s="75">
        <f t="shared" si="24"/>
        <v>79.335572974990669</v>
      </c>
      <c r="R107" s="72">
        <v>313776</v>
      </c>
      <c r="S107" s="75">
        <f t="shared" si="17"/>
        <v>95.911380642637056</v>
      </c>
      <c r="T107" s="72">
        <v>86075</v>
      </c>
      <c r="U107" s="75">
        <f t="shared" si="18"/>
        <v>96.968433859811185</v>
      </c>
      <c r="V107" s="72">
        <v>109202</v>
      </c>
      <c r="W107" s="75">
        <f t="shared" si="19"/>
        <v>96.719394894868287</v>
      </c>
      <c r="X107" s="72">
        <f t="shared" si="10"/>
        <v>23127</v>
      </c>
      <c r="Y107" s="75">
        <f t="shared" si="20"/>
        <v>95.803645401822706</v>
      </c>
      <c r="Z107" s="72">
        <f t="shared" si="11"/>
        <v>336903</v>
      </c>
      <c r="AA107" s="101">
        <f t="shared" si="21"/>
        <v>95.90397731801464</v>
      </c>
      <c r="AB107" s="3"/>
    </row>
    <row r="108" spans="1:28" s="10" customFormat="1" ht="12" hidden="1" customHeight="1">
      <c r="B108" s="27" t="s">
        <v>61</v>
      </c>
      <c r="C108" s="39" t="s">
        <v>81</v>
      </c>
      <c r="D108" s="71">
        <v>266482</v>
      </c>
      <c r="E108" s="75">
        <f t="shared" si="25"/>
        <v>97.237395686235871</v>
      </c>
      <c r="F108" s="72">
        <v>19765</v>
      </c>
      <c r="G108" s="75">
        <f t="shared" si="25"/>
        <v>97.933802398176596</v>
      </c>
      <c r="H108" s="88"/>
      <c r="I108" s="75"/>
      <c r="J108" s="72">
        <v>33708</v>
      </c>
      <c r="K108" s="75">
        <f t="shared" si="16"/>
        <v>87.516876103437539</v>
      </c>
      <c r="L108" s="72">
        <v>1447</v>
      </c>
      <c r="M108" s="75">
        <f t="shared" si="22"/>
        <v>102.76988636363636</v>
      </c>
      <c r="N108" s="72">
        <f t="shared" si="14"/>
        <v>22757</v>
      </c>
      <c r="O108" s="75">
        <f t="shared" si="23"/>
        <v>91.888072357263994</v>
      </c>
      <c r="P108" s="72">
        <v>10951</v>
      </c>
      <c r="Q108" s="75">
        <f t="shared" si="24"/>
        <v>79.643636363636361</v>
      </c>
      <c r="R108" s="72">
        <v>300190</v>
      </c>
      <c r="S108" s="75">
        <f t="shared" si="17"/>
        <v>96.039594457543771</v>
      </c>
      <c r="T108" s="72">
        <v>86247</v>
      </c>
      <c r="U108" s="75">
        <f t="shared" si="18"/>
        <v>98.860627457273537</v>
      </c>
      <c r="V108" s="72">
        <v>110534</v>
      </c>
      <c r="W108" s="75">
        <f t="shared" si="19"/>
        <v>98.766027788946957</v>
      </c>
      <c r="X108" s="72">
        <f t="shared" si="10"/>
        <v>24287</v>
      </c>
      <c r="Y108" s="75">
        <f t="shared" si="20"/>
        <v>98.431547377806595</v>
      </c>
      <c r="Z108" s="72">
        <f t="shared" si="11"/>
        <v>324477</v>
      </c>
      <c r="AA108" s="101">
        <f t="shared" si="21"/>
        <v>96.214598968696166</v>
      </c>
      <c r="AB108" s="1"/>
    </row>
    <row r="109" spans="1:28" s="10" customFormat="1" ht="12" hidden="1" customHeight="1">
      <c r="B109" s="27" t="s">
        <v>62</v>
      </c>
      <c r="C109" s="39" t="s">
        <v>8</v>
      </c>
      <c r="D109" s="71">
        <v>291075</v>
      </c>
      <c r="E109" s="75">
        <f t="shared" si="25"/>
        <v>96.09797486909612</v>
      </c>
      <c r="F109" s="72">
        <v>21551</v>
      </c>
      <c r="G109" s="75">
        <f t="shared" si="25"/>
        <v>93.846890785577429</v>
      </c>
      <c r="H109" s="88"/>
      <c r="I109" s="75"/>
      <c r="J109" s="72">
        <v>32198</v>
      </c>
      <c r="K109" s="75">
        <f t="shared" si="16"/>
        <v>85.376395407419196</v>
      </c>
      <c r="L109" s="72">
        <v>1638</v>
      </c>
      <c r="M109" s="75">
        <f t="shared" si="22"/>
        <v>114.46540880503144</v>
      </c>
      <c r="N109" s="72">
        <f t="shared" si="14"/>
        <v>21762</v>
      </c>
      <c r="O109" s="75">
        <f t="shared" si="23"/>
        <v>88.287557304555961</v>
      </c>
      <c r="P109" s="72">
        <v>10436</v>
      </c>
      <c r="Q109" s="75">
        <f t="shared" si="24"/>
        <v>79.883649724433553</v>
      </c>
      <c r="R109" s="72">
        <v>323273</v>
      </c>
      <c r="S109" s="75">
        <f t="shared" si="17"/>
        <v>94.910850334843374</v>
      </c>
      <c r="T109" s="72">
        <v>86245</v>
      </c>
      <c r="U109" s="75">
        <f t="shared" si="18"/>
        <v>97.37825600957467</v>
      </c>
      <c r="V109" s="72">
        <v>109393</v>
      </c>
      <c r="W109" s="75">
        <f t="shared" si="19"/>
        <v>97.545164339343359</v>
      </c>
      <c r="X109" s="72">
        <f t="shared" si="10"/>
        <v>23148</v>
      </c>
      <c r="Y109" s="75">
        <f t="shared" si="20"/>
        <v>98.172102294414515</v>
      </c>
      <c r="Z109" s="72">
        <f t="shared" si="11"/>
        <v>346421</v>
      </c>
      <c r="AA109" s="101">
        <f t="shared" si="21"/>
        <v>95.121998099872044</v>
      </c>
      <c r="AB109" s="1"/>
    </row>
    <row r="110" spans="1:28" s="10" customFormat="1" ht="12" hidden="1" customHeight="1">
      <c r="B110" s="27" t="s">
        <v>65</v>
      </c>
      <c r="C110" s="39" t="s">
        <v>9</v>
      </c>
      <c r="D110" s="71">
        <v>290750</v>
      </c>
      <c r="E110" s="75">
        <f t="shared" si="25"/>
        <v>98.115308687802667</v>
      </c>
      <c r="F110" s="72">
        <v>22968</v>
      </c>
      <c r="G110" s="75">
        <f t="shared" si="25"/>
        <v>103.5480816915378</v>
      </c>
      <c r="H110" s="88"/>
      <c r="I110" s="75"/>
      <c r="J110" s="72">
        <v>32365</v>
      </c>
      <c r="K110" s="75">
        <f t="shared" si="16"/>
        <v>90.273903826843693</v>
      </c>
      <c r="L110" s="72">
        <v>1714</v>
      </c>
      <c r="M110" s="75">
        <f t="shared" si="22"/>
        <v>120.61928219563687</v>
      </c>
      <c r="N110" s="72">
        <f t="shared" si="14"/>
        <v>21975</v>
      </c>
      <c r="O110" s="75">
        <f t="shared" si="23"/>
        <v>96.246496145760347</v>
      </c>
      <c r="P110" s="72">
        <v>10390</v>
      </c>
      <c r="Q110" s="75">
        <f t="shared" si="24"/>
        <v>79.800307219662059</v>
      </c>
      <c r="R110" s="72">
        <v>323115</v>
      </c>
      <c r="S110" s="75">
        <f t="shared" si="17"/>
        <v>97.269008118920979</v>
      </c>
      <c r="T110" s="72">
        <v>86157</v>
      </c>
      <c r="U110" s="75">
        <f t="shared" si="18"/>
        <v>97.720235462247786</v>
      </c>
      <c r="V110" s="72">
        <v>108723</v>
      </c>
      <c r="W110" s="75">
        <f t="shared" si="19"/>
        <v>98.199011895192243</v>
      </c>
      <c r="X110" s="72">
        <f t="shared" si="10"/>
        <v>22566</v>
      </c>
      <c r="Y110" s="75">
        <f t="shared" si="20"/>
        <v>100.0709534368071</v>
      </c>
      <c r="Z110" s="72">
        <f t="shared" si="11"/>
        <v>345681</v>
      </c>
      <c r="AA110" s="101">
        <f t="shared" si="21"/>
        <v>97.447122798016565</v>
      </c>
      <c r="AB110" s="1"/>
    </row>
    <row r="111" spans="1:28" s="10" customFormat="1" ht="12" hidden="1" customHeight="1">
      <c r="B111" s="27" t="s">
        <v>66</v>
      </c>
      <c r="C111" s="39" t="s">
        <v>10</v>
      </c>
      <c r="D111" s="71">
        <v>269294</v>
      </c>
      <c r="E111" s="75">
        <f t="shared" si="25"/>
        <v>97.04917796469681</v>
      </c>
      <c r="F111" s="72">
        <v>23154</v>
      </c>
      <c r="G111" s="75">
        <f t="shared" si="25"/>
        <v>99.651387992253078</v>
      </c>
      <c r="H111" s="88"/>
      <c r="I111" s="75"/>
      <c r="J111" s="72">
        <v>29764</v>
      </c>
      <c r="K111" s="75">
        <f t="shared" si="16"/>
        <v>92.237131612383408</v>
      </c>
      <c r="L111" s="72">
        <v>1785</v>
      </c>
      <c r="M111" s="75">
        <f t="shared" si="22"/>
        <v>125</v>
      </c>
      <c r="N111" s="72">
        <f t="shared" si="14"/>
        <v>20321</v>
      </c>
      <c r="O111" s="75">
        <f t="shared" si="23"/>
        <v>97.369429803545756</v>
      </c>
      <c r="P111" s="72">
        <v>9443</v>
      </c>
      <c r="Q111" s="75">
        <f t="shared" si="24"/>
        <v>82.840600052636191</v>
      </c>
      <c r="R111" s="72">
        <v>299058</v>
      </c>
      <c r="S111" s="75">
        <f t="shared" si="17"/>
        <v>96.547872323253188</v>
      </c>
      <c r="T111" s="72">
        <v>79552</v>
      </c>
      <c r="U111" s="75">
        <f t="shared" si="18"/>
        <v>96.824527452197515</v>
      </c>
      <c r="V111" s="72">
        <v>100448</v>
      </c>
      <c r="W111" s="75">
        <f t="shared" si="19"/>
        <v>97.891084863368803</v>
      </c>
      <c r="X111" s="72">
        <f t="shared" si="10"/>
        <v>20896</v>
      </c>
      <c r="Y111" s="75">
        <f t="shared" si="20"/>
        <v>102.17593271722653</v>
      </c>
      <c r="Z111" s="72">
        <f t="shared" si="11"/>
        <v>319954</v>
      </c>
      <c r="AA111" s="101">
        <f t="shared" si="21"/>
        <v>96.896445206267686</v>
      </c>
      <c r="AB111" s="1"/>
    </row>
    <row r="112" spans="1:28" s="2" customFormat="1" ht="12" hidden="1" customHeight="1">
      <c r="B112" s="27" t="s">
        <v>69</v>
      </c>
      <c r="C112" s="39" t="s">
        <v>11</v>
      </c>
      <c r="D112" s="71">
        <v>256461</v>
      </c>
      <c r="E112" s="75">
        <f t="shared" si="25"/>
        <v>96.206667591991689</v>
      </c>
      <c r="F112" s="72">
        <v>24098</v>
      </c>
      <c r="G112" s="75">
        <f t="shared" si="25"/>
        <v>98.705660686491356</v>
      </c>
      <c r="H112" s="88"/>
      <c r="I112" s="75"/>
      <c r="J112" s="72">
        <v>28402</v>
      </c>
      <c r="K112" s="75">
        <f t="shared" si="16"/>
        <v>90.889308457870655</v>
      </c>
      <c r="L112" s="72">
        <v>1914</v>
      </c>
      <c r="M112" s="75">
        <f t="shared" si="22"/>
        <v>113.18746303962153</v>
      </c>
      <c r="N112" s="72">
        <f t="shared" si="14"/>
        <v>19367</v>
      </c>
      <c r="O112" s="75">
        <f t="shared" si="23"/>
        <v>96.056938795754391</v>
      </c>
      <c r="P112" s="72">
        <v>9035</v>
      </c>
      <c r="Q112" s="75">
        <f t="shared" si="24"/>
        <v>81.491837286912599</v>
      </c>
      <c r="R112" s="72">
        <v>284863</v>
      </c>
      <c r="S112" s="75">
        <f t="shared" si="17"/>
        <v>95.648743209030897</v>
      </c>
      <c r="T112" s="72">
        <v>77810</v>
      </c>
      <c r="U112" s="75">
        <f t="shared" si="18"/>
        <v>94.39753481826564</v>
      </c>
      <c r="V112" s="72">
        <v>99139</v>
      </c>
      <c r="W112" s="75">
        <f t="shared" si="19"/>
        <v>95.818875948388353</v>
      </c>
      <c r="X112" s="72">
        <f t="shared" si="10"/>
        <v>21329</v>
      </c>
      <c r="Y112" s="75">
        <f t="shared" si="20"/>
        <v>101.38803061272996</v>
      </c>
      <c r="Z112" s="72">
        <f t="shared" si="11"/>
        <v>306192</v>
      </c>
      <c r="AA112" s="101">
        <f t="shared" si="21"/>
        <v>96.027397689888005</v>
      </c>
      <c r="AB112" s="1"/>
    </row>
    <row r="113" spans="1:28" s="2" customFormat="1" ht="12" hidden="1" customHeight="1">
      <c r="B113" s="27" t="s">
        <v>124</v>
      </c>
      <c r="C113" s="39" t="s">
        <v>125</v>
      </c>
      <c r="D113" s="71">
        <v>257182</v>
      </c>
      <c r="E113" s="75">
        <f t="shared" si="25"/>
        <v>97.401928481074989</v>
      </c>
      <c r="F113" s="72">
        <v>20267</v>
      </c>
      <c r="G113" s="75">
        <f t="shared" si="25"/>
        <v>96.994496290978702</v>
      </c>
      <c r="H113" s="88">
        <v>31393</v>
      </c>
      <c r="I113" s="72" t="s">
        <v>16</v>
      </c>
      <c r="J113" s="72">
        <v>29111</v>
      </c>
      <c r="K113" s="75">
        <f t="shared" si="16"/>
        <v>93.304487179487182</v>
      </c>
      <c r="L113" s="72">
        <v>2356</v>
      </c>
      <c r="M113" s="75">
        <f t="shared" si="22"/>
        <v>196.33333333333334</v>
      </c>
      <c r="N113" s="72">
        <f t="shared" si="14"/>
        <v>19253</v>
      </c>
      <c r="O113" s="75">
        <f t="shared" si="23"/>
        <v>97.389852799838124</v>
      </c>
      <c r="P113" s="72">
        <v>9858</v>
      </c>
      <c r="Q113" s="75">
        <f t="shared" si="24"/>
        <v>86.239174175487705</v>
      </c>
      <c r="R113" s="72">
        <v>286293</v>
      </c>
      <c r="S113" s="75">
        <f t="shared" si="17"/>
        <v>96.968927185156588</v>
      </c>
      <c r="T113" s="72">
        <v>90801</v>
      </c>
      <c r="U113" s="75">
        <f t="shared" si="18"/>
        <v>114.29272713541275</v>
      </c>
      <c r="V113" s="72">
        <v>115110</v>
      </c>
      <c r="W113" s="75">
        <f t="shared" si="19"/>
        <v>114.41208627373025</v>
      </c>
      <c r="X113" s="72">
        <f t="shared" si="10"/>
        <v>24309</v>
      </c>
      <c r="Y113" s="75">
        <f t="shared" si="20"/>
        <v>114.86013986013985</v>
      </c>
      <c r="Z113" s="72">
        <f t="shared" si="11"/>
        <v>310602</v>
      </c>
      <c r="AA113" s="101">
        <f t="shared" si="21"/>
        <v>98.165647933351451</v>
      </c>
      <c r="AB113" s="1"/>
    </row>
    <row r="114" spans="1:28" s="2" customFormat="1" ht="12" hidden="1" customHeight="1">
      <c r="B114" s="27" t="s">
        <v>68</v>
      </c>
      <c r="C114" s="39" t="s">
        <v>91</v>
      </c>
      <c r="D114" s="71">
        <v>245896</v>
      </c>
      <c r="E114" s="75">
        <f t="shared" si="25"/>
        <v>96.926982325024042</v>
      </c>
      <c r="F114" s="72">
        <v>19317</v>
      </c>
      <c r="G114" s="75">
        <f t="shared" si="25"/>
        <v>106.50603738214699</v>
      </c>
      <c r="H114" s="88">
        <v>35688</v>
      </c>
      <c r="I114" s="72" t="s">
        <v>16</v>
      </c>
      <c r="J114" s="72">
        <v>26945</v>
      </c>
      <c r="K114" s="75">
        <f t="shared" si="16"/>
        <v>93.731519810762862</v>
      </c>
      <c r="L114" s="72">
        <v>2358</v>
      </c>
      <c r="M114" s="75">
        <f t="shared" si="22"/>
        <v>185.37735849056605</v>
      </c>
      <c r="N114" s="72">
        <f t="shared" si="14"/>
        <v>17821</v>
      </c>
      <c r="O114" s="75">
        <f t="shared" si="23"/>
        <v>95.182395983549654</v>
      </c>
      <c r="P114" s="72">
        <v>9124</v>
      </c>
      <c r="Q114" s="75">
        <f t="shared" si="24"/>
        <v>91.021548284118111</v>
      </c>
      <c r="R114" s="72">
        <v>272841</v>
      </c>
      <c r="S114" s="75">
        <f t="shared" si="17"/>
        <v>96.601744093414865</v>
      </c>
      <c r="T114" s="72">
        <v>88897</v>
      </c>
      <c r="U114" s="75">
        <f t="shared" si="18"/>
        <v>115.98992719396675</v>
      </c>
      <c r="V114" s="72">
        <v>112876</v>
      </c>
      <c r="W114" s="75">
        <f t="shared" si="19"/>
        <v>117.27498467516546</v>
      </c>
      <c r="X114" s="72">
        <f t="shared" si="10"/>
        <v>23979</v>
      </c>
      <c r="Y114" s="75">
        <f t="shared" si="20"/>
        <v>122.2981588208293</v>
      </c>
      <c r="Z114" s="72">
        <f t="shared" si="11"/>
        <v>296820</v>
      </c>
      <c r="AA114" s="101">
        <f t="shared" si="21"/>
        <v>98.269799964243859</v>
      </c>
      <c r="AB114" s="1"/>
    </row>
    <row r="115" spans="1:28" s="2" customFormat="1" ht="12" hidden="1" customHeight="1">
      <c r="A115" s="106"/>
      <c r="B115" s="28" t="s">
        <v>70</v>
      </c>
      <c r="C115" s="39" t="s">
        <v>15</v>
      </c>
      <c r="D115" s="76">
        <v>254642</v>
      </c>
      <c r="E115" s="77">
        <f t="shared" si="25"/>
        <v>96.683828442986453</v>
      </c>
      <c r="F115" s="84">
        <v>22916</v>
      </c>
      <c r="G115" s="75">
        <f t="shared" si="25"/>
        <v>97.593799241940289</v>
      </c>
      <c r="H115" s="84">
        <v>24385</v>
      </c>
      <c r="I115" s="93" t="s">
        <v>16</v>
      </c>
      <c r="J115" s="94">
        <v>29688</v>
      </c>
      <c r="K115" s="77">
        <f t="shared" si="16"/>
        <v>92.821410705352676</v>
      </c>
      <c r="L115" s="84">
        <v>2701</v>
      </c>
      <c r="M115" s="77">
        <f t="shared" si="22"/>
        <v>150.13896609227348</v>
      </c>
      <c r="N115" s="72">
        <f t="shared" si="14"/>
        <v>19972</v>
      </c>
      <c r="O115" s="77">
        <f t="shared" si="23"/>
        <v>94.19866050372606</v>
      </c>
      <c r="P115" s="95">
        <v>9716</v>
      </c>
      <c r="Q115" s="77">
        <f t="shared" si="24"/>
        <v>90.113151548877752</v>
      </c>
      <c r="R115" s="94">
        <v>284330</v>
      </c>
      <c r="S115" s="77">
        <f t="shared" si="17"/>
        <v>96.265574214517883</v>
      </c>
      <c r="T115" s="93">
        <v>99271</v>
      </c>
      <c r="U115" s="77">
        <f t="shared" si="18"/>
        <v>121.79444710270285</v>
      </c>
      <c r="V115" s="93">
        <v>125254</v>
      </c>
      <c r="W115" s="77">
        <f t="shared" si="19"/>
        <v>121.48316263190564</v>
      </c>
      <c r="X115" s="93">
        <f t="shared" si="10"/>
        <v>25983</v>
      </c>
      <c r="Y115" s="77">
        <f t="shared" si="20"/>
        <v>120.30837616335602</v>
      </c>
      <c r="Z115" s="93">
        <f t="shared" si="11"/>
        <v>310313</v>
      </c>
      <c r="AA115" s="102">
        <f t="shared" si="21"/>
        <v>97.903816606038035</v>
      </c>
      <c r="AB115" s="1"/>
    </row>
    <row r="116" spans="1:28" s="2" customFormat="1" ht="12" hidden="1" customHeight="1">
      <c r="A116" s="10"/>
      <c r="B116" s="26" t="s">
        <v>126</v>
      </c>
      <c r="C116" s="40" t="s">
        <v>127</v>
      </c>
      <c r="D116" s="73">
        <v>255036</v>
      </c>
      <c r="E116" s="74">
        <f t="shared" si="25"/>
        <v>95.802561887231889</v>
      </c>
      <c r="F116" s="85">
        <v>21032</v>
      </c>
      <c r="G116" s="74">
        <f t="shared" si="25"/>
        <v>99.810174639331819</v>
      </c>
      <c r="H116" s="89">
        <v>26677</v>
      </c>
      <c r="I116" s="72" t="s">
        <v>16</v>
      </c>
      <c r="J116" s="85">
        <v>29182</v>
      </c>
      <c r="K116" s="74">
        <f t="shared" si="16"/>
        <v>97.926174496644293</v>
      </c>
      <c r="L116" s="85">
        <v>2541</v>
      </c>
      <c r="M116" s="74">
        <f t="shared" si="22"/>
        <v>178.69198312236287</v>
      </c>
      <c r="N116" s="85">
        <f t="shared" si="14"/>
        <v>19687</v>
      </c>
      <c r="O116" s="74">
        <f t="shared" si="23"/>
        <v>98.469464312509388</v>
      </c>
      <c r="P116" s="85">
        <v>9495</v>
      </c>
      <c r="Q116" s="74">
        <f t="shared" si="24"/>
        <v>96.818598959926589</v>
      </c>
      <c r="R116" s="85">
        <v>284218</v>
      </c>
      <c r="S116" s="74">
        <f t="shared" si="17"/>
        <v>96.016350798959493</v>
      </c>
      <c r="T116" s="85">
        <v>99110</v>
      </c>
      <c r="U116" s="74">
        <f t="shared" si="18"/>
        <v>123.01868056848508</v>
      </c>
      <c r="V116" s="85">
        <v>124857</v>
      </c>
      <c r="W116" s="74">
        <f t="shared" si="19"/>
        <v>122.41602447202777</v>
      </c>
      <c r="X116" s="85">
        <f t="shared" si="10"/>
        <v>25747</v>
      </c>
      <c r="Y116" s="74">
        <f t="shared" si="20"/>
        <v>120.15026366139342</v>
      </c>
      <c r="Z116" s="85">
        <f t="shared" si="11"/>
        <v>309965</v>
      </c>
      <c r="AA116" s="100">
        <f t="shared" si="21"/>
        <v>97.645531897466924</v>
      </c>
      <c r="AB116" s="1"/>
    </row>
    <row r="117" spans="1:28" s="2" customFormat="1" ht="12" hidden="1" customHeight="1">
      <c r="A117" s="10"/>
      <c r="B117" s="27" t="s">
        <v>63</v>
      </c>
      <c r="C117" s="39" t="s">
        <v>13</v>
      </c>
      <c r="D117" s="71">
        <v>277877</v>
      </c>
      <c r="E117" s="75">
        <f t="shared" ref="E117:G132" si="26">D117/D105*100</f>
        <v>98.312034757012256</v>
      </c>
      <c r="F117" s="72">
        <v>19920</v>
      </c>
      <c r="G117" s="75">
        <f t="shared" si="26"/>
        <v>110.90079055784435</v>
      </c>
      <c r="H117" s="88">
        <v>38827</v>
      </c>
      <c r="I117" s="72" t="s">
        <v>16</v>
      </c>
      <c r="J117" s="72">
        <v>31083</v>
      </c>
      <c r="K117" s="75">
        <f t="shared" si="16"/>
        <v>98.038164327393147</v>
      </c>
      <c r="L117" s="72">
        <v>2681</v>
      </c>
      <c r="M117" s="75">
        <f t="shared" si="22"/>
        <v>169.04161412358135</v>
      </c>
      <c r="N117" s="72">
        <f t="shared" si="14"/>
        <v>20609</v>
      </c>
      <c r="O117" s="75">
        <f t="shared" si="23"/>
        <v>94.627852518481106</v>
      </c>
      <c r="P117" s="72">
        <v>10474</v>
      </c>
      <c r="Q117" s="75">
        <f t="shared" si="24"/>
        <v>105.52085432198268</v>
      </c>
      <c r="R117" s="72">
        <v>308960</v>
      </c>
      <c r="S117" s="75">
        <f t="shared" si="17"/>
        <v>98.284412746180251</v>
      </c>
      <c r="T117" s="72">
        <v>105372</v>
      </c>
      <c r="U117" s="75">
        <f t="shared" si="18"/>
        <v>126.01894374282435</v>
      </c>
      <c r="V117" s="72">
        <v>132092</v>
      </c>
      <c r="W117" s="75">
        <f t="shared" si="19"/>
        <v>124.76811183526968</v>
      </c>
      <c r="X117" s="72">
        <f t="shared" si="10"/>
        <v>26720</v>
      </c>
      <c r="Y117" s="75">
        <f t="shared" si="20"/>
        <v>120.06830232767143</v>
      </c>
      <c r="Z117" s="72">
        <f t="shared" si="11"/>
        <v>335680</v>
      </c>
      <c r="AA117" s="101">
        <f t="shared" si="21"/>
        <v>99.724604657657139</v>
      </c>
      <c r="AB117" s="1"/>
    </row>
    <row r="118" spans="1:28" s="2" customFormat="1" ht="12" hidden="1" customHeight="1">
      <c r="A118" s="10"/>
      <c r="B118" s="27" t="s">
        <v>64</v>
      </c>
      <c r="C118" s="39" t="s">
        <v>5</v>
      </c>
      <c r="D118" s="71">
        <v>276194</v>
      </c>
      <c r="E118" s="75">
        <f t="shared" si="26"/>
        <v>96.194287425858789</v>
      </c>
      <c r="F118" s="72">
        <v>17798</v>
      </c>
      <c r="G118" s="75">
        <f t="shared" si="26"/>
        <v>101.07905497501135</v>
      </c>
      <c r="H118" s="88">
        <v>38936</v>
      </c>
      <c r="I118" s="72" t="s">
        <v>16</v>
      </c>
      <c r="J118" s="72">
        <v>30776</v>
      </c>
      <c r="K118" s="75">
        <f t="shared" si="16"/>
        <v>97.872475751311811</v>
      </c>
      <c r="L118" s="72">
        <v>2040</v>
      </c>
      <c r="M118" s="75">
        <f t="shared" si="22"/>
        <v>140.59269469331494</v>
      </c>
      <c r="N118" s="72">
        <f t="shared" si="14"/>
        <v>20095</v>
      </c>
      <c r="O118" s="75">
        <f t="shared" si="23"/>
        <v>94.569156195585677</v>
      </c>
      <c r="P118" s="72">
        <v>10681</v>
      </c>
      <c r="Q118" s="75">
        <f t="shared" si="24"/>
        <v>104.75676735974892</v>
      </c>
      <c r="R118" s="72">
        <v>306970</v>
      </c>
      <c r="S118" s="75">
        <f t="shared" si="17"/>
        <v>96.359937972037187</v>
      </c>
      <c r="T118" s="72">
        <v>103593</v>
      </c>
      <c r="U118" s="75">
        <f t="shared" si="18"/>
        <v>122.30434115299703</v>
      </c>
      <c r="V118" s="72">
        <v>130081</v>
      </c>
      <c r="W118" s="75">
        <f t="shared" si="19"/>
        <v>121.50403048786183</v>
      </c>
      <c r="X118" s="72">
        <f t="shared" si="10"/>
        <v>26488</v>
      </c>
      <c r="Y118" s="75">
        <f t="shared" si="20"/>
        <v>118.4721352536005</v>
      </c>
      <c r="Z118" s="72">
        <f t="shared" si="11"/>
        <v>333458</v>
      </c>
      <c r="AA118" s="101">
        <f t="shared" si="21"/>
        <v>97.810069106311076</v>
      </c>
      <c r="AB118" s="1"/>
    </row>
    <row r="119" spans="1:28" s="2" customFormat="1" ht="12" hidden="1" customHeight="1">
      <c r="A119" s="10"/>
      <c r="B119" s="27" t="s">
        <v>60</v>
      </c>
      <c r="C119" s="39" t="s">
        <v>80</v>
      </c>
      <c r="D119" s="71">
        <v>269869</v>
      </c>
      <c r="E119" s="75">
        <f t="shared" si="26"/>
        <v>96.290653488662514</v>
      </c>
      <c r="F119" s="72">
        <v>19105</v>
      </c>
      <c r="G119" s="75">
        <f t="shared" si="26"/>
        <v>101.75765645805592</v>
      </c>
      <c r="H119" s="88">
        <v>24549</v>
      </c>
      <c r="I119" s="72" t="s">
        <v>16</v>
      </c>
      <c r="J119" s="72">
        <v>31738</v>
      </c>
      <c r="K119" s="75">
        <f t="shared" si="16"/>
        <v>94.709199964190859</v>
      </c>
      <c r="L119" s="72">
        <v>1945</v>
      </c>
      <c r="M119" s="75">
        <f t="shared" si="22"/>
        <v>124.91971740526652</v>
      </c>
      <c r="N119" s="72">
        <f t="shared" si="14"/>
        <v>20616</v>
      </c>
      <c r="O119" s="75">
        <f t="shared" si="23"/>
        <v>90.089145254326169</v>
      </c>
      <c r="P119" s="72">
        <v>11122</v>
      </c>
      <c r="Q119" s="75">
        <f t="shared" si="24"/>
        <v>104.65794673943729</v>
      </c>
      <c r="R119" s="72">
        <v>301607</v>
      </c>
      <c r="S119" s="75">
        <f t="shared" si="17"/>
        <v>96.121755647340777</v>
      </c>
      <c r="T119" s="72">
        <v>105320</v>
      </c>
      <c r="U119" s="75">
        <f t="shared" si="18"/>
        <v>122.35840836479814</v>
      </c>
      <c r="V119" s="72">
        <v>132728</v>
      </c>
      <c r="W119" s="75">
        <f t="shared" si="19"/>
        <v>121.54356147323308</v>
      </c>
      <c r="X119" s="72">
        <f t="shared" si="10"/>
        <v>27408</v>
      </c>
      <c r="Y119" s="75">
        <f t="shared" si="20"/>
        <v>118.51083149565443</v>
      </c>
      <c r="Z119" s="72">
        <f t="shared" si="11"/>
        <v>329015</v>
      </c>
      <c r="AA119" s="101">
        <f t="shared" si="21"/>
        <v>97.658673267973271</v>
      </c>
      <c r="AB119" s="1"/>
    </row>
    <row r="120" spans="1:28" s="2" customFormat="1" ht="12" hidden="1" customHeight="1">
      <c r="A120" s="10"/>
      <c r="B120" s="27" t="s">
        <v>61</v>
      </c>
      <c r="C120" s="39" t="s">
        <v>81</v>
      </c>
      <c r="D120" s="71">
        <v>259053</v>
      </c>
      <c r="E120" s="75">
        <f t="shared" si="26"/>
        <v>97.212194444652923</v>
      </c>
      <c r="F120" s="72">
        <v>21769</v>
      </c>
      <c r="G120" s="75">
        <f t="shared" si="26"/>
        <v>110.13913483430306</v>
      </c>
      <c r="H120" s="88">
        <v>3476</v>
      </c>
      <c r="I120" s="72" t="s">
        <v>16</v>
      </c>
      <c r="J120" s="72">
        <v>32418</v>
      </c>
      <c r="K120" s="75">
        <f t="shared" si="16"/>
        <v>96.173015307938769</v>
      </c>
      <c r="L120" s="72">
        <v>2041</v>
      </c>
      <c r="M120" s="75">
        <f t="shared" si="22"/>
        <v>141.05044920525225</v>
      </c>
      <c r="N120" s="72">
        <f t="shared" si="14"/>
        <v>20877</v>
      </c>
      <c r="O120" s="75">
        <f t="shared" si="23"/>
        <v>91.738805642219972</v>
      </c>
      <c r="P120" s="72">
        <v>11541</v>
      </c>
      <c r="Q120" s="75">
        <f t="shared" si="24"/>
        <v>105.38763583234407</v>
      </c>
      <c r="R120" s="72">
        <v>291471</v>
      </c>
      <c r="S120" s="75">
        <f t="shared" si="17"/>
        <v>97.095506179419701</v>
      </c>
      <c r="T120" s="72">
        <v>104111</v>
      </c>
      <c r="U120" s="75">
        <f t="shared" si="18"/>
        <v>120.71260449638828</v>
      </c>
      <c r="V120" s="72">
        <v>132502</v>
      </c>
      <c r="W120" s="75">
        <f t="shared" si="19"/>
        <v>119.8744277778783</v>
      </c>
      <c r="X120" s="72">
        <f t="shared" si="10"/>
        <v>28391</v>
      </c>
      <c r="Y120" s="75">
        <f t="shared" si="20"/>
        <v>116.89792893317413</v>
      </c>
      <c r="Z120" s="72">
        <f t="shared" si="11"/>
        <v>319862</v>
      </c>
      <c r="AA120" s="101">
        <f t="shared" si="21"/>
        <v>98.577711209114966</v>
      </c>
      <c r="AB120" s="1"/>
    </row>
    <row r="121" spans="1:28" s="2" customFormat="1" ht="12" hidden="1" customHeight="1">
      <c r="A121" s="10"/>
      <c r="B121" s="27" t="s">
        <v>62</v>
      </c>
      <c r="C121" s="39" t="s">
        <v>8</v>
      </c>
      <c r="D121" s="71">
        <v>282154</v>
      </c>
      <c r="E121" s="75">
        <f t="shared" si="26"/>
        <v>96.935154169887483</v>
      </c>
      <c r="F121" s="72">
        <v>22974</v>
      </c>
      <c r="G121" s="75">
        <f t="shared" si="26"/>
        <v>106.60294185884646</v>
      </c>
      <c r="H121" s="88">
        <v>32997</v>
      </c>
      <c r="I121" s="72" t="s">
        <v>16</v>
      </c>
      <c r="J121" s="72">
        <v>32044</v>
      </c>
      <c r="K121" s="75">
        <f t="shared" si="16"/>
        <v>99.52170942294552</v>
      </c>
      <c r="L121" s="72">
        <v>2009</v>
      </c>
      <c r="M121" s="75">
        <f t="shared" si="22"/>
        <v>122.64957264957266</v>
      </c>
      <c r="N121" s="72">
        <f t="shared" si="14"/>
        <v>20474</v>
      </c>
      <c r="O121" s="75">
        <f t="shared" si="23"/>
        <v>94.081426339490861</v>
      </c>
      <c r="P121" s="72">
        <v>11570</v>
      </c>
      <c r="Q121" s="75">
        <f t="shared" si="24"/>
        <v>110.86623227290148</v>
      </c>
      <c r="R121" s="72">
        <v>314198</v>
      </c>
      <c r="S121" s="75">
        <f t="shared" si="17"/>
        <v>97.192775146702644</v>
      </c>
      <c r="T121" s="72">
        <v>108147</v>
      </c>
      <c r="U121" s="75">
        <f t="shared" si="18"/>
        <v>125.3950953678474</v>
      </c>
      <c r="V121" s="72">
        <v>135474</v>
      </c>
      <c r="W121" s="75">
        <f t="shared" si="19"/>
        <v>123.84156207435578</v>
      </c>
      <c r="X121" s="72">
        <f t="shared" si="10"/>
        <v>27327</v>
      </c>
      <c r="Y121" s="75">
        <f t="shared" si="20"/>
        <v>118.05339554173146</v>
      </c>
      <c r="Z121" s="72">
        <f t="shared" si="11"/>
        <v>341525</v>
      </c>
      <c r="AA121" s="101">
        <f t="shared" si="21"/>
        <v>98.586690760664055</v>
      </c>
      <c r="AB121" s="1"/>
    </row>
    <row r="122" spans="1:28" s="2" customFormat="1" ht="12" hidden="1" customHeight="1">
      <c r="A122" s="10"/>
      <c r="B122" s="27" t="s">
        <v>65</v>
      </c>
      <c r="C122" s="39" t="s">
        <v>9</v>
      </c>
      <c r="D122" s="71">
        <v>280910</v>
      </c>
      <c r="E122" s="75">
        <f t="shared" si="26"/>
        <v>96.615649183147028</v>
      </c>
      <c r="F122" s="72">
        <v>24200</v>
      </c>
      <c r="G122" s="75">
        <f t="shared" si="26"/>
        <v>105.3639846743295</v>
      </c>
      <c r="H122" s="88">
        <v>39392</v>
      </c>
      <c r="I122" s="72" t="s">
        <v>16</v>
      </c>
      <c r="J122" s="72">
        <v>31124</v>
      </c>
      <c r="K122" s="75">
        <f t="shared" si="16"/>
        <v>96.16561099953654</v>
      </c>
      <c r="L122" s="72">
        <v>1945</v>
      </c>
      <c r="M122" s="75">
        <f t="shared" si="22"/>
        <v>113.47724620770127</v>
      </c>
      <c r="N122" s="72">
        <f t="shared" si="14"/>
        <v>19809</v>
      </c>
      <c r="O122" s="75">
        <f t="shared" si="23"/>
        <v>90.143344709897605</v>
      </c>
      <c r="P122" s="72">
        <v>11315</v>
      </c>
      <c r="Q122" s="75">
        <f t="shared" si="24"/>
        <v>108.90279114533206</v>
      </c>
      <c r="R122" s="72">
        <v>312034</v>
      </c>
      <c r="S122" s="75">
        <f t="shared" si="17"/>
        <v>96.570570849387991</v>
      </c>
      <c r="T122" s="72">
        <v>106707</v>
      </c>
      <c r="U122" s="75">
        <f t="shared" si="18"/>
        <v>123.85180542497997</v>
      </c>
      <c r="V122" s="72">
        <v>133505</v>
      </c>
      <c r="W122" s="75">
        <f t="shared" si="19"/>
        <v>122.79370510379589</v>
      </c>
      <c r="X122" s="72">
        <f t="shared" si="10"/>
        <v>26798</v>
      </c>
      <c r="Y122" s="75">
        <f t="shared" si="20"/>
        <v>118.75387751484534</v>
      </c>
      <c r="Z122" s="72">
        <f t="shared" si="11"/>
        <v>338832</v>
      </c>
      <c r="AA122" s="101">
        <f t="shared" si="21"/>
        <v>98.018693535369323</v>
      </c>
      <c r="AB122" s="1"/>
    </row>
    <row r="123" spans="1:28" s="2" customFormat="1" ht="12" hidden="1" customHeight="1">
      <c r="A123" s="10"/>
      <c r="B123" s="27" t="s">
        <v>66</v>
      </c>
      <c r="C123" s="39" t="s">
        <v>10</v>
      </c>
      <c r="D123" s="71">
        <v>262042</v>
      </c>
      <c r="E123" s="75">
        <f t="shared" si="26"/>
        <v>97.307032462661624</v>
      </c>
      <c r="F123" s="72">
        <v>25531</v>
      </c>
      <c r="G123" s="75">
        <f t="shared" si="26"/>
        <v>110.26604474388874</v>
      </c>
      <c r="H123" s="88">
        <v>37307</v>
      </c>
      <c r="I123" s="72" t="s">
        <v>16</v>
      </c>
      <c r="J123" s="72">
        <v>28067</v>
      </c>
      <c r="K123" s="75">
        <f t="shared" si="16"/>
        <v>94.298481386910353</v>
      </c>
      <c r="L123" s="72">
        <v>1993</v>
      </c>
      <c r="M123" s="75">
        <f t="shared" si="22"/>
        <v>111.65266106442577</v>
      </c>
      <c r="N123" s="72">
        <f t="shared" si="14"/>
        <v>17700</v>
      </c>
      <c r="O123" s="75">
        <f t="shared" si="23"/>
        <v>87.102012696225586</v>
      </c>
      <c r="P123" s="72">
        <v>10367</v>
      </c>
      <c r="Q123" s="75">
        <f t="shared" si="24"/>
        <v>109.78502594514454</v>
      </c>
      <c r="R123" s="72">
        <v>290109</v>
      </c>
      <c r="S123" s="75">
        <f t="shared" si="17"/>
        <v>97.007603876171174</v>
      </c>
      <c r="T123" s="72">
        <v>100004</v>
      </c>
      <c r="U123" s="75">
        <f t="shared" si="18"/>
        <v>125.70897023330652</v>
      </c>
      <c r="V123" s="72">
        <v>124860</v>
      </c>
      <c r="W123" s="75">
        <f t="shared" si="19"/>
        <v>124.30312201338005</v>
      </c>
      <c r="X123" s="72">
        <f t="shared" si="10"/>
        <v>24856</v>
      </c>
      <c r="Y123" s="75">
        <f t="shared" si="20"/>
        <v>118.9509954058193</v>
      </c>
      <c r="Z123" s="72">
        <f t="shared" si="11"/>
        <v>314965</v>
      </c>
      <c r="AA123" s="101">
        <f t="shared" si="21"/>
        <v>98.440713352544435</v>
      </c>
      <c r="AB123" s="1"/>
    </row>
    <row r="124" spans="1:28" s="2" customFormat="1" ht="12" hidden="1" customHeight="1">
      <c r="A124" s="10"/>
      <c r="B124" s="27" t="s">
        <v>69</v>
      </c>
      <c r="C124" s="39" t="s">
        <v>11</v>
      </c>
      <c r="D124" s="71">
        <v>250240</v>
      </c>
      <c r="E124" s="75">
        <f t="shared" si="26"/>
        <v>97.574290047999497</v>
      </c>
      <c r="F124" s="72">
        <v>25978</v>
      </c>
      <c r="G124" s="75">
        <f t="shared" si="26"/>
        <v>107.80147730102084</v>
      </c>
      <c r="H124" s="88">
        <v>27233</v>
      </c>
      <c r="I124" s="72" t="s">
        <v>16</v>
      </c>
      <c r="J124" s="72">
        <v>27652</v>
      </c>
      <c r="K124" s="75">
        <f t="shared" si="16"/>
        <v>97.359340891486511</v>
      </c>
      <c r="L124" s="72">
        <v>2279</v>
      </c>
      <c r="M124" s="75">
        <f t="shared" si="22"/>
        <v>119.07001044932079</v>
      </c>
      <c r="N124" s="72">
        <f t="shared" si="14"/>
        <v>17368</v>
      </c>
      <c r="O124" s="75">
        <f t="shared" si="23"/>
        <v>89.678318789693805</v>
      </c>
      <c r="P124" s="72">
        <v>10284</v>
      </c>
      <c r="Q124" s="75">
        <f t="shared" si="24"/>
        <v>113.82401770890979</v>
      </c>
      <c r="R124" s="72">
        <v>277892</v>
      </c>
      <c r="S124" s="75">
        <f t="shared" si="17"/>
        <v>97.552858742623656</v>
      </c>
      <c r="T124" s="72">
        <v>97693</v>
      </c>
      <c r="U124" s="75">
        <f t="shared" si="18"/>
        <v>125.55327078781649</v>
      </c>
      <c r="V124" s="72">
        <v>123605</v>
      </c>
      <c r="W124" s="75">
        <f t="shared" si="19"/>
        <v>124.67848172767529</v>
      </c>
      <c r="X124" s="72">
        <f t="shared" si="10"/>
        <v>25912</v>
      </c>
      <c r="Y124" s="75">
        <f t="shared" si="20"/>
        <v>121.48717708284495</v>
      </c>
      <c r="Z124" s="72">
        <f t="shared" si="11"/>
        <v>303804</v>
      </c>
      <c r="AA124" s="101">
        <f t="shared" si="21"/>
        <v>99.220097193917539</v>
      </c>
      <c r="AB124" s="1"/>
    </row>
    <row r="125" spans="1:28" s="2" customFormat="1" ht="12" hidden="1" customHeight="1">
      <c r="A125" s="10"/>
      <c r="B125" s="27" t="s">
        <v>128</v>
      </c>
      <c r="C125" s="39" t="s">
        <v>129</v>
      </c>
      <c r="D125" s="71">
        <v>250599</v>
      </c>
      <c r="E125" s="75">
        <f t="shared" si="26"/>
        <v>97.440334082478557</v>
      </c>
      <c r="F125" s="72">
        <v>21531</v>
      </c>
      <c r="G125" s="75">
        <f t="shared" si="26"/>
        <v>106.23673952731041</v>
      </c>
      <c r="H125" s="88">
        <v>31948</v>
      </c>
      <c r="I125" s="75">
        <f t="shared" ref="I125:I188" si="27">H125/H113*100</f>
        <v>101.7679100436403</v>
      </c>
      <c r="J125" s="72">
        <v>26943</v>
      </c>
      <c r="K125" s="75">
        <f t="shared" si="16"/>
        <v>92.552643330699738</v>
      </c>
      <c r="L125" s="72">
        <v>1722</v>
      </c>
      <c r="M125" s="75">
        <f t="shared" si="22"/>
        <v>73.089983022071308</v>
      </c>
      <c r="N125" s="72">
        <f t="shared" si="14"/>
        <v>16801</v>
      </c>
      <c r="O125" s="75">
        <f t="shared" si="23"/>
        <v>87.264322443255594</v>
      </c>
      <c r="P125" s="72">
        <v>10142</v>
      </c>
      <c r="Q125" s="75">
        <f t="shared" si="24"/>
        <v>102.8809089064719</v>
      </c>
      <c r="R125" s="72">
        <v>277542</v>
      </c>
      <c r="S125" s="75">
        <f t="shared" si="17"/>
        <v>96.943341262273265</v>
      </c>
      <c r="T125" s="72">
        <v>95872</v>
      </c>
      <c r="U125" s="75">
        <f t="shared" si="18"/>
        <v>105.58474025616458</v>
      </c>
      <c r="V125" s="72">
        <v>120266</v>
      </c>
      <c r="W125" s="75">
        <f t="shared" si="19"/>
        <v>104.4791938146121</v>
      </c>
      <c r="X125" s="72">
        <f t="shared" si="10"/>
        <v>24394</v>
      </c>
      <c r="Y125" s="75">
        <f t="shared" si="20"/>
        <v>100.34966473322638</v>
      </c>
      <c r="Z125" s="72">
        <f t="shared" si="11"/>
        <v>301936</v>
      </c>
      <c r="AA125" s="101">
        <f t="shared" si="21"/>
        <v>97.209934256701501</v>
      </c>
      <c r="AB125" s="1"/>
    </row>
    <row r="126" spans="1:28" s="2" customFormat="1" ht="12" hidden="1" customHeight="1">
      <c r="A126" s="10"/>
      <c r="B126" s="27" t="s">
        <v>68</v>
      </c>
      <c r="C126" s="39" t="s">
        <v>91</v>
      </c>
      <c r="D126" s="71">
        <v>246892</v>
      </c>
      <c r="E126" s="75">
        <f t="shared" si="26"/>
        <v>100.40504928913036</v>
      </c>
      <c r="F126" s="72">
        <v>21176</v>
      </c>
      <c r="G126" s="75">
        <f t="shared" si="26"/>
        <v>109.62364756432159</v>
      </c>
      <c r="H126" s="88">
        <v>36634</v>
      </c>
      <c r="I126" s="75">
        <f t="shared" si="27"/>
        <v>102.6507509527012</v>
      </c>
      <c r="J126" s="72">
        <v>25813</v>
      </c>
      <c r="K126" s="75">
        <f t="shared" si="16"/>
        <v>95.798849508257561</v>
      </c>
      <c r="L126" s="72">
        <v>1629</v>
      </c>
      <c r="M126" s="75">
        <f t="shared" si="22"/>
        <v>69.083969465648849</v>
      </c>
      <c r="N126" s="72">
        <f t="shared" si="14"/>
        <v>15903</v>
      </c>
      <c r="O126" s="75">
        <f t="shared" si="23"/>
        <v>89.237416531058869</v>
      </c>
      <c r="P126" s="72">
        <v>9910</v>
      </c>
      <c r="Q126" s="75">
        <f t="shared" si="24"/>
        <v>108.61464270056993</v>
      </c>
      <c r="R126" s="72">
        <v>272705</v>
      </c>
      <c r="S126" s="75">
        <f t="shared" si="17"/>
        <v>99.950154119065687</v>
      </c>
      <c r="T126" s="72">
        <v>94471</v>
      </c>
      <c r="U126" s="75">
        <f t="shared" si="18"/>
        <v>106.27017784627154</v>
      </c>
      <c r="V126" s="72">
        <v>118749</v>
      </c>
      <c r="W126" s="75">
        <f t="shared" si="19"/>
        <v>105.20305467947128</v>
      </c>
      <c r="X126" s="72">
        <f t="shared" si="10"/>
        <v>24278</v>
      </c>
      <c r="Y126" s="75">
        <f t="shared" si="20"/>
        <v>101.24692439217648</v>
      </c>
      <c r="Z126" s="72">
        <f t="shared" si="11"/>
        <v>296983</v>
      </c>
      <c r="AA126" s="101">
        <f t="shared" si="21"/>
        <v>100.05491543696516</v>
      </c>
      <c r="AB126" s="1"/>
    </row>
    <row r="127" spans="1:28" s="2" customFormat="1" ht="12" hidden="1" customHeight="1">
      <c r="A127" s="106"/>
      <c r="B127" s="28" t="s">
        <v>70</v>
      </c>
      <c r="C127" s="41" t="s">
        <v>15</v>
      </c>
      <c r="D127" s="76">
        <v>249701</v>
      </c>
      <c r="E127" s="77">
        <f t="shared" si="26"/>
        <v>98.059628812214797</v>
      </c>
      <c r="F127" s="84">
        <v>23378</v>
      </c>
      <c r="G127" s="75">
        <f t="shared" si="26"/>
        <v>102.01605864897887</v>
      </c>
      <c r="H127" s="84">
        <v>22583</v>
      </c>
      <c r="I127" s="77">
        <f t="shared" si="27"/>
        <v>92.610211195407004</v>
      </c>
      <c r="J127" s="94">
        <v>28250</v>
      </c>
      <c r="K127" s="77">
        <f t="shared" si="16"/>
        <v>95.156292104554026</v>
      </c>
      <c r="L127" s="84">
        <v>1985</v>
      </c>
      <c r="M127" s="77">
        <f t="shared" si="22"/>
        <v>73.491299518696778</v>
      </c>
      <c r="N127" s="93">
        <f t="shared" si="14"/>
        <v>17391</v>
      </c>
      <c r="O127" s="77">
        <f t="shared" si="23"/>
        <v>87.076907670739033</v>
      </c>
      <c r="P127" s="95">
        <v>10859</v>
      </c>
      <c r="Q127" s="77">
        <f t="shared" si="24"/>
        <v>111.76410045286127</v>
      </c>
      <c r="R127" s="94">
        <v>277951</v>
      </c>
      <c r="S127" s="77">
        <f t="shared" si="17"/>
        <v>97.75648014630886</v>
      </c>
      <c r="T127" s="93">
        <v>98156</v>
      </c>
      <c r="U127" s="77">
        <f t="shared" si="18"/>
        <v>98.876811959182447</v>
      </c>
      <c r="V127" s="93">
        <v>123240</v>
      </c>
      <c r="W127" s="77">
        <f t="shared" si="19"/>
        <v>98.392067319207371</v>
      </c>
      <c r="X127" s="93">
        <f t="shared" si="10"/>
        <v>25084</v>
      </c>
      <c r="Y127" s="77">
        <f t="shared" si="20"/>
        <v>96.540045414309361</v>
      </c>
      <c r="Z127" s="93">
        <f t="shared" si="11"/>
        <v>303035</v>
      </c>
      <c r="AA127" s="102">
        <f t="shared" si="21"/>
        <v>97.654626135547005</v>
      </c>
      <c r="AB127" s="3"/>
    </row>
    <row r="128" spans="1:28" s="2" customFormat="1" ht="12" hidden="1" customHeight="1">
      <c r="B128" s="26" t="s">
        <v>130</v>
      </c>
      <c r="C128" s="39" t="s">
        <v>131</v>
      </c>
      <c r="D128" s="73">
        <v>252919</v>
      </c>
      <c r="E128" s="74">
        <f t="shared" si="26"/>
        <v>99.169921109176741</v>
      </c>
      <c r="F128" s="85">
        <v>21724</v>
      </c>
      <c r="G128" s="74">
        <f t="shared" si="26"/>
        <v>103.29022441993155</v>
      </c>
      <c r="H128" s="89">
        <v>27831</v>
      </c>
      <c r="I128" s="74">
        <f t="shared" si="27"/>
        <v>104.32582374329947</v>
      </c>
      <c r="J128" s="85">
        <v>27187</v>
      </c>
      <c r="K128" s="74">
        <f t="shared" si="16"/>
        <v>93.163593996299085</v>
      </c>
      <c r="L128" s="85">
        <v>1729</v>
      </c>
      <c r="M128" s="74">
        <f t="shared" si="22"/>
        <v>68.044077134986225</v>
      </c>
      <c r="N128" s="72">
        <f t="shared" si="14"/>
        <v>15860</v>
      </c>
      <c r="O128" s="74">
        <f t="shared" si="23"/>
        <v>80.560776146695787</v>
      </c>
      <c r="P128" s="85">
        <v>11327</v>
      </c>
      <c r="Q128" s="74">
        <f t="shared" si="24"/>
        <v>119.2943654555029</v>
      </c>
      <c r="R128" s="85">
        <v>280106</v>
      </c>
      <c r="S128" s="74">
        <f t="shared" si="17"/>
        <v>98.553223230055792</v>
      </c>
      <c r="T128" s="85">
        <v>98075</v>
      </c>
      <c r="U128" s="74">
        <f t="shared" si="18"/>
        <v>98.955705781454952</v>
      </c>
      <c r="V128" s="85">
        <v>123222</v>
      </c>
      <c r="W128" s="74">
        <f t="shared" si="19"/>
        <v>98.690501934212733</v>
      </c>
      <c r="X128" s="85">
        <f t="shared" si="10"/>
        <v>25147</v>
      </c>
      <c r="Y128" s="74">
        <f t="shared" si="20"/>
        <v>97.669631413368549</v>
      </c>
      <c r="Z128" s="85">
        <f t="shared" si="11"/>
        <v>305253</v>
      </c>
      <c r="AA128" s="100">
        <f t="shared" si="21"/>
        <v>98.479828367718937</v>
      </c>
      <c r="AB128" s="1"/>
    </row>
    <row r="129" spans="1:29" s="2" customFormat="1" ht="12" hidden="1" customHeight="1">
      <c r="B129" s="27" t="s">
        <v>63</v>
      </c>
      <c r="C129" s="39" t="s">
        <v>13</v>
      </c>
      <c r="D129" s="71">
        <v>267019</v>
      </c>
      <c r="E129" s="75">
        <f t="shared" si="26"/>
        <v>96.092515753372894</v>
      </c>
      <c r="F129" s="72">
        <v>19974</v>
      </c>
      <c r="G129" s="75">
        <f t="shared" si="26"/>
        <v>100.27108433734939</v>
      </c>
      <c r="H129" s="88">
        <v>36318</v>
      </c>
      <c r="I129" s="75">
        <f t="shared" si="27"/>
        <v>93.538001905890241</v>
      </c>
      <c r="J129" s="72">
        <v>28176</v>
      </c>
      <c r="K129" s="75">
        <f t="shared" si="16"/>
        <v>90.647620886014863</v>
      </c>
      <c r="L129" s="72">
        <v>1608</v>
      </c>
      <c r="M129" s="75">
        <f t="shared" si="22"/>
        <v>59.977620290936215</v>
      </c>
      <c r="N129" s="72">
        <f t="shared" si="14"/>
        <v>16055</v>
      </c>
      <c r="O129" s="75">
        <f t="shared" si="23"/>
        <v>77.902857974671264</v>
      </c>
      <c r="P129" s="72">
        <v>12121</v>
      </c>
      <c r="Q129" s="75">
        <f t="shared" si="24"/>
        <v>115.72465151804468</v>
      </c>
      <c r="R129" s="72">
        <v>295195</v>
      </c>
      <c r="S129" s="75">
        <f t="shared" si="17"/>
        <v>95.544730709476951</v>
      </c>
      <c r="T129" s="72">
        <v>100249</v>
      </c>
      <c r="U129" s="75">
        <f t="shared" si="18"/>
        <v>95.138177124852902</v>
      </c>
      <c r="V129" s="72">
        <v>127015</v>
      </c>
      <c r="W129" s="75">
        <f t="shared" si="19"/>
        <v>96.156466705023774</v>
      </c>
      <c r="X129" s="72">
        <f t="shared" si="10"/>
        <v>26766</v>
      </c>
      <c r="Y129" s="75">
        <f t="shared" si="20"/>
        <v>100.17215568862274</v>
      </c>
      <c r="Z129" s="72">
        <f t="shared" si="11"/>
        <v>321961</v>
      </c>
      <c r="AA129" s="101">
        <f t="shared" si="21"/>
        <v>95.913071973307922</v>
      </c>
      <c r="AB129" s="1"/>
    </row>
    <row r="130" spans="1:29" s="2" customFormat="1" ht="12" hidden="1" customHeight="1">
      <c r="B130" s="27" t="s">
        <v>64</v>
      </c>
      <c r="C130" s="39" t="s">
        <v>5</v>
      </c>
      <c r="D130" s="71">
        <v>268498</v>
      </c>
      <c r="E130" s="75">
        <f t="shared" si="26"/>
        <v>97.2135527926023</v>
      </c>
      <c r="F130" s="72">
        <v>19080</v>
      </c>
      <c r="G130" s="75">
        <f t="shared" si="26"/>
        <v>107.20305652320485</v>
      </c>
      <c r="H130" s="88">
        <v>39574</v>
      </c>
      <c r="I130" s="75">
        <f t="shared" si="27"/>
        <v>101.6385863981919</v>
      </c>
      <c r="J130" s="72">
        <v>28060</v>
      </c>
      <c r="K130" s="75">
        <f t="shared" si="16"/>
        <v>91.174941512867164</v>
      </c>
      <c r="L130" s="72">
        <v>1534</v>
      </c>
      <c r="M130" s="75">
        <f t="shared" si="22"/>
        <v>75.196078431372541</v>
      </c>
      <c r="N130" s="72">
        <f t="shared" si="14"/>
        <v>15891</v>
      </c>
      <c r="O130" s="75">
        <f t="shared" si="23"/>
        <v>79.079372978352822</v>
      </c>
      <c r="P130" s="72">
        <v>12169</v>
      </c>
      <c r="Q130" s="75">
        <f t="shared" si="24"/>
        <v>113.93127984271136</v>
      </c>
      <c r="R130" s="72">
        <v>296558</v>
      </c>
      <c r="S130" s="75">
        <f t="shared" si="17"/>
        <v>96.608137603023096</v>
      </c>
      <c r="T130" s="72">
        <v>100678</v>
      </c>
      <c r="U130" s="75">
        <f t="shared" si="18"/>
        <v>97.186103308138584</v>
      </c>
      <c r="V130" s="72">
        <v>127075</v>
      </c>
      <c r="W130" s="75">
        <f t="shared" si="19"/>
        <v>97.689132156118106</v>
      </c>
      <c r="X130" s="72">
        <f t="shared" si="10"/>
        <v>26397</v>
      </c>
      <c r="Y130" s="75">
        <f t="shared" si="20"/>
        <v>99.656448202959837</v>
      </c>
      <c r="Z130" s="72">
        <f t="shared" si="11"/>
        <v>322955</v>
      </c>
      <c r="AA130" s="101">
        <f t="shared" si="21"/>
        <v>96.85027799602949</v>
      </c>
      <c r="AB130" s="1"/>
    </row>
    <row r="131" spans="1:29" s="2" customFormat="1" ht="12" hidden="1" customHeight="1">
      <c r="B131" s="27" t="s">
        <v>60</v>
      </c>
      <c r="C131" s="39" t="s">
        <v>80</v>
      </c>
      <c r="D131" s="71">
        <v>269021</v>
      </c>
      <c r="E131" s="75">
        <f t="shared" si="26"/>
        <v>99.685773467867747</v>
      </c>
      <c r="F131" s="72">
        <v>19845</v>
      </c>
      <c r="G131" s="75">
        <f t="shared" si="26"/>
        <v>103.87333158858938</v>
      </c>
      <c r="H131" s="88">
        <v>24593</v>
      </c>
      <c r="I131" s="75">
        <f t="shared" si="27"/>
        <v>100.17923336999471</v>
      </c>
      <c r="J131" s="72">
        <v>30489</v>
      </c>
      <c r="K131" s="75">
        <f t="shared" si="16"/>
        <v>96.064654357552456</v>
      </c>
      <c r="L131" s="72">
        <v>1587</v>
      </c>
      <c r="M131" s="75">
        <f t="shared" si="22"/>
        <v>81.59383033419023</v>
      </c>
      <c r="N131" s="72">
        <f t="shared" si="14"/>
        <v>16767</v>
      </c>
      <c r="O131" s="75">
        <f t="shared" si="23"/>
        <v>81.330034924330619</v>
      </c>
      <c r="P131" s="72">
        <v>13722</v>
      </c>
      <c r="Q131" s="75">
        <f t="shared" si="24"/>
        <v>123.37709045135767</v>
      </c>
      <c r="R131" s="72">
        <v>299510</v>
      </c>
      <c r="S131" s="75">
        <f t="shared" si="17"/>
        <v>99.304724359845764</v>
      </c>
      <c r="T131" s="72">
        <v>104684</v>
      </c>
      <c r="U131" s="75">
        <f t="shared" si="18"/>
        <v>99.396126091910361</v>
      </c>
      <c r="V131" s="72">
        <v>132972</v>
      </c>
      <c r="W131" s="75">
        <f t="shared" si="19"/>
        <v>100.18383460912543</v>
      </c>
      <c r="X131" s="72">
        <f t="shared" si="10"/>
        <v>28288</v>
      </c>
      <c r="Y131" s="75">
        <f t="shared" si="20"/>
        <v>103.21074138937536</v>
      </c>
      <c r="Z131" s="72">
        <f t="shared" si="11"/>
        <v>327798</v>
      </c>
      <c r="AA131" s="101">
        <f t="shared" si="21"/>
        <v>99.630108049784965</v>
      </c>
      <c r="AB131" s="1"/>
    </row>
    <row r="132" spans="1:29" s="2" customFormat="1" ht="12" hidden="1" customHeight="1">
      <c r="B132" s="27" t="s">
        <v>61</v>
      </c>
      <c r="C132" s="39" t="s">
        <v>81</v>
      </c>
      <c r="D132" s="71">
        <v>244705</v>
      </c>
      <c r="E132" s="75">
        <f t="shared" si="26"/>
        <v>94.461365048851007</v>
      </c>
      <c r="F132" s="72">
        <v>20182</v>
      </c>
      <c r="G132" s="75">
        <f t="shared" si="26"/>
        <v>92.709816711837931</v>
      </c>
      <c r="H132" s="88">
        <v>2521</v>
      </c>
      <c r="I132" s="75">
        <f t="shared" si="27"/>
        <v>72.5258918296893</v>
      </c>
      <c r="J132" s="72">
        <v>30290</v>
      </c>
      <c r="K132" s="75">
        <f t="shared" si="16"/>
        <v>93.435745573446852</v>
      </c>
      <c r="L132" s="72">
        <v>1603</v>
      </c>
      <c r="M132" s="75">
        <f t="shared" si="22"/>
        <v>78.539931406173451</v>
      </c>
      <c r="N132" s="72">
        <f t="shared" si="14"/>
        <v>16498</v>
      </c>
      <c r="O132" s="75">
        <f t="shared" si="23"/>
        <v>79.024764094458007</v>
      </c>
      <c r="P132" s="72">
        <v>13792</v>
      </c>
      <c r="Q132" s="75">
        <f t="shared" si="24"/>
        <v>119.50437570401178</v>
      </c>
      <c r="R132" s="72">
        <v>274995</v>
      </c>
      <c r="S132" s="75">
        <f t="shared" si="17"/>
        <v>94.34729355579114</v>
      </c>
      <c r="T132" s="72">
        <v>99874</v>
      </c>
      <c r="U132" s="75">
        <f t="shared" si="18"/>
        <v>95.930305155074862</v>
      </c>
      <c r="V132" s="72">
        <v>129024</v>
      </c>
      <c r="W132" s="75">
        <f t="shared" si="19"/>
        <v>97.37513396024211</v>
      </c>
      <c r="X132" s="72">
        <f t="shared" si="10"/>
        <v>29150</v>
      </c>
      <c r="Y132" s="75">
        <f t="shared" si="20"/>
        <v>102.67338240991863</v>
      </c>
      <c r="Z132" s="72">
        <f t="shared" si="11"/>
        <v>304145</v>
      </c>
      <c r="AA132" s="101">
        <f t="shared" si="21"/>
        <v>95.086318474842273</v>
      </c>
      <c r="AB132" s="1"/>
    </row>
    <row r="133" spans="1:29" s="2" customFormat="1" ht="12" hidden="1" customHeight="1">
      <c r="B133" s="27" t="s">
        <v>62</v>
      </c>
      <c r="C133" s="39" t="s">
        <v>8</v>
      </c>
      <c r="D133" s="71">
        <v>276161</v>
      </c>
      <c r="E133" s="75">
        <f t="shared" ref="E133:G148" si="28">D133/D121*100</f>
        <v>97.875982619420597</v>
      </c>
      <c r="F133" s="72">
        <v>24447</v>
      </c>
      <c r="G133" s="75">
        <f t="shared" si="28"/>
        <v>106.41159571689735</v>
      </c>
      <c r="H133" s="88">
        <v>35803</v>
      </c>
      <c r="I133" s="75">
        <f t="shared" si="27"/>
        <v>108.5038033760645</v>
      </c>
      <c r="J133" s="72">
        <v>29188</v>
      </c>
      <c r="K133" s="75">
        <f t="shared" si="16"/>
        <v>91.08725502434153</v>
      </c>
      <c r="L133" s="72">
        <v>1540</v>
      </c>
      <c r="M133" s="75">
        <f t="shared" si="22"/>
        <v>76.655052264808361</v>
      </c>
      <c r="N133" s="72">
        <f t="shared" si="14"/>
        <v>15654</v>
      </c>
      <c r="O133" s="75">
        <f t="shared" si="23"/>
        <v>76.457946664061737</v>
      </c>
      <c r="P133" s="72">
        <v>13534</v>
      </c>
      <c r="Q133" s="75">
        <f t="shared" si="24"/>
        <v>116.97493517718236</v>
      </c>
      <c r="R133" s="72">
        <v>305349</v>
      </c>
      <c r="S133" s="75">
        <f t="shared" si="17"/>
        <v>97.183623065710151</v>
      </c>
      <c r="T133" s="72">
        <v>103719</v>
      </c>
      <c r="U133" s="75">
        <f t="shared" si="18"/>
        <v>95.905572970123998</v>
      </c>
      <c r="V133" s="72">
        <v>133803</v>
      </c>
      <c r="W133" s="75">
        <f t="shared" si="19"/>
        <v>98.766552991717973</v>
      </c>
      <c r="X133" s="72">
        <f t="shared" si="10"/>
        <v>30084</v>
      </c>
      <c r="Y133" s="75">
        <f t="shared" si="20"/>
        <v>110.08892304314415</v>
      </c>
      <c r="Z133" s="72">
        <f t="shared" si="11"/>
        <v>335433</v>
      </c>
      <c r="AA133" s="101">
        <f t="shared" si="21"/>
        <v>98.216236000292795</v>
      </c>
      <c r="AB133" s="1"/>
    </row>
    <row r="134" spans="1:29" s="2" customFormat="1" ht="12" hidden="1" customHeight="1">
      <c r="B134" s="27" t="s">
        <v>65</v>
      </c>
      <c r="C134" s="39" t="s">
        <v>9</v>
      </c>
      <c r="D134" s="71">
        <v>271955</v>
      </c>
      <c r="E134" s="75">
        <f t="shared" si="28"/>
        <v>96.812146239008939</v>
      </c>
      <c r="F134" s="72">
        <v>25512</v>
      </c>
      <c r="G134" s="75">
        <f t="shared" si="28"/>
        <v>105.42148760330579</v>
      </c>
      <c r="H134" s="88">
        <v>37861</v>
      </c>
      <c r="I134" s="75">
        <f t="shared" si="27"/>
        <v>96.11342404549147</v>
      </c>
      <c r="J134" s="72">
        <v>28464</v>
      </c>
      <c r="K134" s="75">
        <f t="shared" si="16"/>
        <v>91.453540676005645</v>
      </c>
      <c r="L134" s="72">
        <v>1007</v>
      </c>
      <c r="M134" s="75">
        <f t="shared" si="22"/>
        <v>51.773778920308487</v>
      </c>
      <c r="N134" s="72">
        <f t="shared" si="14"/>
        <v>15918</v>
      </c>
      <c r="O134" s="75">
        <f t="shared" si="23"/>
        <v>80.357413296986209</v>
      </c>
      <c r="P134" s="72">
        <v>12546</v>
      </c>
      <c r="Q134" s="75">
        <f t="shared" si="24"/>
        <v>110.87936367653558</v>
      </c>
      <c r="R134" s="72">
        <v>300419</v>
      </c>
      <c r="S134" s="75">
        <f t="shared" si="17"/>
        <v>96.277649230532575</v>
      </c>
      <c r="T134" s="72">
        <v>100669</v>
      </c>
      <c r="U134" s="75">
        <f t="shared" si="18"/>
        <v>94.341514614786277</v>
      </c>
      <c r="V134" s="72">
        <v>128934</v>
      </c>
      <c r="W134" s="75">
        <f t="shared" si="19"/>
        <v>96.57615819632224</v>
      </c>
      <c r="X134" s="72">
        <f t="shared" si="10"/>
        <v>28265</v>
      </c>
      <c r="Y134" s="75">
        <f t="shared" si="20"/>
        <v>105.47428912605419</v>
      </c>
      <c r="Z134" s="72">
        <f t="shared" si="11"/>
        <v>328684</v>
      </c>
      <c r="AA134" s="101">
        <f t="shared" si="21"/>
        <v>97.0050054304198</v>
      </c>
      <c r="AB134" s="1"/>
    </row>
    <row r="135" spans="1:29" s="2" customFormat="1" ht="12" hidden="1" customHeight="1">
      <c r="B135" s="27" t="s">
        <v>66</v>
      </c>
      <c r="C135" s="39" t="s">
        <v>10</v>
      </c>
      <c r="D135" s="71">
        <v>254392</v>
      </c>
      <c r="E135" s="75">
        <f t="shared" si="28"/>
        <v>97.080620663863044</v>
      </c>
      <c r="F135" s="72">
        <v>25774</v>
      </c>
      <c r="G135" s="75">
        <f t="shared" si="28"/>
        <v>100.95178410559711</v>
      </c>
      <c r="H135" s="88">
        <v>33911</v>
      </c>
      <c r="I135" s="75">
        <f t="shared" si="27"/>
        <v>90.897150668775296</v>
      </c>
      <c r="J135" s="72">
        <v>25783</v>
      </c>
      <c r="K135" s="75">
        <f t="shared" si="16"/>
        <v>91.862329426016316</v>
      </c>
      <c r="L135" s="72">
        <v>993</v>
      </c>
      <c r="M135" s="75">
        <f t="shared" si="22"/>
        <v>49.824385348720526</v>
      </c>
      <c r="N135" s="72">
        <f t="shared" si="14"/>
        <v>13220</v>
      </c>
      <c r="O135" s="75">
        <f t="shared" si="23"/>
        <v>74.689265536723155</v>
      </c>
      <c r="P135" s="72">
        <v>12563</v>
      </c>
      <c r="Q135" s="75">
        <f t="shared" si="24"/>
        <v>121.18259863026913</v>
      </c>
      <c r="R135" s="72">
        <v>280175</v>
      </c>
      <c r="S135" s="75">
        <f t="shared" si="17"/>
        <v>96.575769796869452</v>
      </c>
      <c r="T135" s="72">
        <v>96656</v>
      </c>
      <c r="U135" s="75">
        <f t="shared" si="18"/>
        <v>96.652133914643414</v>
      </c>
      <c r="V135" s="72">
        <v>122425</v>
      </c>
      <c r="W135" s="75">
        <f t="shared" si="19"/>
        <v>98.049815793688936</v>
      </c>
      <c r="X135" s="72">
        <f t="shared" si="10"/>
        <v>25769</v>
      </c>
      <c r="Y135" s="75">
        <f t="shared" si="20"/>
        <v>103.67315738654651</v>
      </c>
      <c r="Z135" s="72">
        <f t="shared" si="11"/>
        <v>305944</v>
      </c>
      <c r="AA135" s="101">
        <f t="shared" si="21"/>
        <v>97.135872239772667</v>
      </c>
      <c r="AB135" s="1"/>
    </row>
    <row r="136" spans="1:29" s="2" customFormat="1" ht="12" hidden="1" customHeight="1">
      <c r="B136" s="27" t="s">
        <v>69</v>
      </c>
      <c r="C136" s="39" t="s">
        <v>11</v>
      </c>
      <c r="D136" s="71">
        <v>246635</v>
      </c>
      <c r="E136" s="75">
        <f t="shared" si="28"/>
        <v>98.559382992327372</v>
      </c>
      <c r="F136" s="72">
        <v>24866</v>
      </c>
      <c r="G136" s="75">
        <f t="shared" si="28"/>
        <v>95.719454923396725</v>
      </c>
      <c r="H136" s="88">
        <v>28671</v>
      </c>
      <c r="I136" s="75">
        <f t="shared" si="27"/>
        <v>105.28035838871956</v>
      </c>
      <c r="J136" s="72">
        <v>27233</v>
      </c>
      <c r="K136" s="75">
        <f t="shared" si="16"/>
        <v>98.484738897728917</v>
      </c>
      <c r="L136" s="72">
        <v>1390</v>
      </c>
      <c r="M136" s="75">
        <f t="shared" si="22"/>
        <v>60.991663010092147</v>
      </c>
      <c r="N136" s="72">
        <f t="shared" si="14"/>
        <v>14762</v>
      </c>
      <c r="O136" s="75">
        <f t="shared" si="23"/>
        <v>84.99539382772916</v>
      </c>
      <c r="P136" s="72">
        <v>12471</v>
      </c>
      <c r="Q136" s="75">
        <f t="shared" si="24"/>
        <v>121.26604434072345</v>
      </c>
      <c r="R136" s="72">
        <v>273868</v>
      </c>
      <c r="S136" s="75">
        <f t="shared" si="17"/>
        <v>98.551955435924739</v>
      </c>
      <c r="T136" s="72">
        <v>97035</v>
      </c>
      <c r="U136" s="75">
        <f t="shared" si="18"/>
        <v>99.326461466021115</v>
      </c>
      <c r="V136" s="72">
        <v>121746</v>
      </c>
      <c r="W136" s="75">
        <f t="shared" si="19"/>
        <v>98.496015533352207</v>
      </c>
      <c r="X136" s="72">
        <f t="shared" si="10"/>
        <v>24711</v>
      </c>
      <c r="Y136" s="75">
        <f t="shared" si="20"/>
        <v>95.36508181537512</v>
      </c>
      <c r="Z136" s="72">
        <f t="shared" si="11"/>
        <v>298579</v>
      </c>
      <c r="AA136" s="101">
        <f t="shared" si="21"/>
        <v>98.280141143632079</v>
      </c>
      <c r="AB136" s="1"/>
    </row>
    <row r="137" spans="1:29" s="2" customFormat="1" ht="12" hidden="1" customHeight="1">
      <c r="B137" s="27" t="s">
        <v>132</v>
      </c>
      <c r="C137" s="39" t="s">
        <v>133</v>
      </c>
      <c r="D137" s="71">
        <v>242533</v>
      </c>
      <c r="E137" s="75">
        <f t="shared" si="28"/>
        <v>96.781311976504298</v>
      </c>
      <c r="F137" s="72">
        <v>21859</v>
      </c>
      <c r="G137" s="75">
        <f t="shared" si="28"/>
        <v>101.52338488690724</v>
      </c>
      <c r="H137" s="88">
        <v>30257</v>
      </c>
      <c r="I137" s="75">
        <f t="shared" si="27"/>
        <v>94.707023913860027</v>
      </c>
      <c r="J137" s="72">
        <v>27089</v>
      </c>
      <c r="K137" s="75">
        <f t="shared" si="16"/>
        <v>100.54188471959323</v>
      </c>
      <c r="L137" s="72">
        <v>799</v>
      </c>
      <c r="M137" s="75">
        <f t="shared" si="22"/>
        <v>46.39953542392567</v>
      </c>
      <c r="N137" s="72">
        <f t="shared" si="14"/>
        <v>14410</v>
      </c>
      <c r="O137" s="75">
        <f t="shared" si="23"/>
        <v>85.768704243795014</v>
      </c>
      <c r="P137" s="72">
        <v>12679</v>
      </c>
      <c r="Q137" s="75">
        <f t="shared" si="24"/>
        <v>125.01478998225201</v>
      </c>
      <c r="R137" s="72">
        <v>269622</v>
      </c>
      <c r="S137" s="75">
        <f t="shared" si="17"/>
        <v>97.146377845515275</v>
      </c>
      <c r="T137" s="72">
        <v>94386</v>
      </c>
      <c r="U137" s="75">
        <f t="shared" si="18"/>
        <v>98.450016688918566</v>
      </c>
      <c r="V137" s="72">
        <v>119665</v>
      </c>
      <c r="W137" s="75">
        <f t="shared" si="19"/>
        <v>99.500274391764918</v>
      </c>
      <c r="X137" s="72">
        <f t="shared" ref="X137:X196" si="29">V137-T137</f>
        <v>25279</v>
      </c>
      <c r="Y137" s="75">
        <f t="shared" si="20"/>
        <v>103.62794129704025</v>
      </c>
      <c r="Z137" s="72">
        <f t="shared" ref="Z137:Z196" si="30">R137+X137</f>
        <v>294901</v>
      </c>
      <c r="AA137" s="101">
        <f t="shared" si="21"/>
        <v>97.67003603412644</v>
      </c>
      <c r="AB137" s="1"/>
    </row>
    <row r="138" spans="1:29" s="2" customFormat="1" ht="12" hidden="1" customHeight="1">
      <c r="B138" s="27" t="s">
        <v>68</v>
      </c>
      <c r="C138" s="39" t="s">
        <v>91</v>
      </c>
      <c r="D138" s="78">
        <v>236209</v>
      </c>
      <c r="E138" s="81">
        <f t="shared" si="28"/>
        <v>95.673006820796132</v>
      </c>
      <c r="F138" s="86">
        <v>22581</v>
      </c>
      <c r="G138" s="81">
        <f t="shared" si="28"/>
        <v>106.63486966377032</v>
      </c>
      <c r="H138" s="90">
        <v>35662</v>
      </c>
      <c r="I138" s="81">
        <f t="shared" si="27"/>
        <v>97.346727084129498</v>
      </c>
      <c r="J138" s="86">
        <v>24757</v>
      </c>
      <c r="K138" s="81">
        <f t="shared" si="16"/>
        <v>95.9090380815868</v>
      </c>
      <c r="L138" s="86">
        <v>830</v>
      </c>
      <c r="M138" s="81">
        <f t="shared" si="22"/>
        <v>50.951503990178026</v>
      </c>
      <c r="N138" s="86">
        <f t="shared" si="14"/>
        <v>12912</v>
      </c>
      <c r="O138" s="81">
        <f t="shared" si="23"/>
        <v>81.192227881531792</v>
      </c>
      <c r="P138" s="86">
        <v>11845</v>
      </c>
      <c r="Q138" s="81">
        <f t="shared" si="24"/>
        <v>119.52573158425832</v>
      </c>
      <c r="R138" s="86">
        <v>260966</v>
      </c>
      <c r="S138" s="81">
        <f t="shared" si="17"/>
        <v>95.695348453457029</v>
      </c>
      <c r="T138" s="86">
        <v>92233</v>
      </c>
      <c r="U138" s="81">
        <f t="shared" si="18"/>
        <v>97.63101904288088</v>
      </c>
      <c r="V138" s="86">
        <v>114969</v>
      </c>
      <c r="W138" s="81">
        <f t="shared" si="19"/>
        <v>96.816815299497264</v>
      </c>
      <c r="X138" s="86">
        <f t="shared" si="29"/>
        <v>22736</v>
      </c>
      <c r="Y138" s="81">
        <f t="shared" si="20"/>
        <v>93.648570722464783</v>
      </c>
      <c r="Z138" s="86">
        <f t="shared" si="30"/>
        <v>283702</v>
      </c>
      <c r="AA138" s="103">
        <f t="shared" si="21"/>
        <v>95.528026856756114</v>
      </c>
      <c r="AB138" s="62"/>
      <c r="AC138" s="63"/>
    </row>
    <row r="139" spans="1:29" s="2" customFormat="1" ht="12" hidden="1" customHeight="1">
      <c r="A139" s="106"/>
      <c r="B139" s="28" t="s">
        <v>70</v>
      </c>
      <c r="C139" s="39" t="s">
        <v>15</v>
      </c>
      <c r="D139" s="79">
        <v>235658</v>
      </c>
      <c r="E139" s="82">
        <f t="shared" si="28"/>
        <v>94.37607378424596</v>
      </c>
      <c r="F139" s="84">
        <v>21323</v>
      </c>
      <c r="G139" s="81">
        <f t="shared" si="28"/>
        <v>91.209684318590121</v>
      </c>
      <c r="H139" s="84">
        <v>23882</v>
      </c>
      <c r="I139" s="82">
        <f t="shared" si="27"/>
        <v>105.7521144223531</v>
      </c>
      <c r="J139" s="95">
        <v>33825</v>
      </c>
      <c r="K139" s="82">
        <f t="shared" si="16"/>
        <v>119.73451327433628</v>
      </c>
      <c r="L139" s="84">
        <v>957</v>
      </c>
      <c r="M139" s="82">
        <f t="shared" si="22"/>
        <v>48.211586901763226</v>
      </c>
      <c r="N139" s="86">
        <f t="shared" si="14"/>
        <v>15669</v>
      </c>
      <c r="O139" s="82">
        <f t="shared" si="23"/>
        <v>90.098326720717608</v>
      </c>
      <c r="P139" s="95">
        <v>18156</v>
      </c>
      <c r="Q139" s="82">
        <f t="shared" si="24"/>
        <v>167.19771618012709</v>
      </c>
      <c r="R139" s="95">
        <v>269483</v>
      </c>
      <c r="S139" s="82">
        <f t="shared" si="17"/>
        <v>96.953419847383174</v>
      </c>
      <c r="T139" s="96">
        <v>97528</v>
      </c>
      <c r="U139" s="82">
        <f t="shared" si="18"/>
        <v>99.360202127226046</v>
      </c>
      <c r="V139" s="96">
        <v>120533</v>
      </c>
      <c r="W139" s="82">
        <f t="shared" si="19"/>
        <v>97.803472898409609</v>
      </c>
      <c r="X139" s="96">
        <f t="shared" si="29"/>
        <v>23005</v>
      </c>
      <c r="Y139" s="82">
        <f t="shared" si="20"/>
        <v>91.711848190081326</v>
      </c>
      <c r="Z139" s="96">
        <f t="shared" si="30"/>
        <v>292488</v>
      </c>
      <c r="AA139" s="104">
        <f t="shared" si="21"/>
        <v>96.519543947068826</v>
      </c>
      <c r="AB139" s="62"/>
      <c r="AC139" s="63"/>
    </row>
    <row r="140" spans="1:29" s="2" customFormat="1" ht="12" hidden="1" customHeight="1">
      <c r="A140" s="10"/>
      <c r="B140" s="26" t="s">
        <v>134</v>
      </c>
      <c r="C140" s="40" t="s">
        <v>135</v>
      </c>
      <c r="D140" s="80">
        <v>235067</v>
      </c>
      <c r="E140" s="83">
        <f t="shared" si="28"/>
        <v>92.941613718225994</v>
      </c>
      <c r="F140" s="87">
        <v>20039</v>
      </c>
      <c r="G140" s="83">
        <f t="shared" si="28"/>
        <v>92.243601546676487</v>
      </c>
      <c r="H140" s="91">
        <v>28875</v>
      </c>
      <c r="I140" s="83">
        <f t="shared" si="27"/>
        <v>103.7512126765118</v>
      </c>
      <c r="J140" s="87">
        <v>37928</v>
      </c>
      <c r="K140" s="83">
        <f t="shared" si="16"/>
        <v>139.50785301798655</v>
      </c>
      <c r="L140" s="87">
        <v>500</v>
      </c>
      <c r="M140" s="83">
        <f t="shared" si="22"/>
        <v>28.91844997108155</v>
      </c>
      <c r="N140" s="87">
        <f t="shared" si="14"/>
        <v>14216</v>
      </c>
      <c r="O140" s="83">
        <f t="shared" si="23"/>
        <v>89.634300126103412</v>
      </c>
      <c r="P140" s="87">
        <v>23712</v>
      </c>
      <c r="Q140" s="83">
        <f t="shared" si="24"/>
        <v>209.34051381654456</v>
      </c>
      <c r="R140" s="87">
        <v>272995</v>
      </c>
      <c r="S140" s="83">
        <f t="shared" si="17"/>
        <v>97.46131821524709</v>
      </c>
      <c r="T140" s="87">
        <v>98799</v>
      </c>
      <c r="U140" s="83">
        <f t="shared" si="18"/>
        <v>100.73821055314811</v>
      </c>
      <c r="V140" s="87">
        <v>121786</v>
      </c>
      <c r="W140" s="83">
        <f t="shared" si="19"/>
        <v>98.834623687328559</v>
      </c>
      <c r="X140" s="87">
        <f t="shared" si="29"/>
        <v>22987</v>
      </c>
      <c r="Y140" s="83">
        <f t="shared" si="20"/>
        <v>91.410506223406372</v>
      </c>
      <c r="Z140" s="87">
        <f t="shared" si="30"/>
        <v>295982</v>
      </c>
      <c r="AA140" s="105">
        <f t="shared" si="21"/>
        <v>96.962847211984808</v>
      </c>
      <c r="AB140" s="62"/>
      <c r="AC140" s="63"/>
    </row>
    <row r="141" spans="1:29" s="2" customFormat="1" ht="12" hidden="1" customHeight="1">
      <c r="A141" s="10"/>
      <c r="B141" s="27" t="s">
        <v>63</v>
      </c>
      <c r="C141" s="39" t="s">
        <v>13</v>
      </c>
      <c r="D141" s="78">
        <v>245119</v>
      </c>
      <c r="E141" s="81">
        <f t="shared" si="28"/>
        <v>91.798336447968126</v>
      </c>
      <c r="F141" s="86">
        <v>18990</v>
      </c>
      <c r="G141" s="81">
        <f t="shared" si="28"/>
        <v>95.073595674376691</v>
      </c>
      <c r="H141" s="90">
        <v>32943</v>
      </c>
      <c r="I141" s="81">
        <f t="shared" si="27"/>
        <v>90.707087394680315</v>
      </c>
      <c r="J141" s="86">
        <v>43104</v>
      </c>
      <c r="K141" s="81">
        <f t="shared" si="16"/>
        <v>152.98126064735948</v>
      </c>
      <c r="L141" s="86">
        <v>507</v>
      </c>
      <c r="M141" s="81">
        <f t="shared" si="22"/>
        <v>31.529850746268657</v>
      </c>
      <c r="N141" s="86">
        <f t="shared" si="14"/>
        <v>15220</v>
      </c>
      <c r="O141" s="81">
        <f t="shared" si="23"/>
        <v>94.799127997508563</v>
      </c>
      <c r="P141" s="86">
        <v>27884</v>
      </c>
      <c r="Q141" s="81">
        <f t="shared" si="24"/>
        <v>230.04702582295189</v>
      </c>
      <c r="R141" s="86">
        <v>288223</v>
      </c>
      <c r="S141" s="81">
        <f t="shared" si="17"/>
        <v>97.638171378241495</v>
      </c>
      <c r="T141" s="86">
        <v>104762</v>
      </c>
      <c r="U141" s="81">
        <f t="shared" si="18"/>
        <v>104.50179054155153</v>
      </c>
      <c r="V141" s="86">
        <v>128616</v>
      </c>
      <c r="W141" s="81">
        <f t="shared" si="19"/>
        <v>101.26048104554579</v>
      </c>
      <c r="X141" s="86">
        <f t="shared" si="29"/>
        <v>23854</v>
      </c>
      <c r="Y141" s="81">
        <f t="shared" si="20"/>
        <v>89.120526040499144</v>
      </c>
      <c r="Z141" s="86">
        <f t="shared" si="30"/>
        <v>312077</v>
      </c>
      <c r="AA141" s="103">
        <f t="shared" si="21"/>
        <v>96.930062957935903</v>
      </c>
      <c r="AB141" s="62"/>
      <c r="AC141" s="63"/>
    </row>
    <row r="142" spans="1:29" s="2" customFormat="1" ht="12" hidden="1" customHeight="1">
      <c r="A142" s="10"/>
      <c r="B142" s="27" t="s">
        <v>64</v>
      </c>
      <c r="C142" s="39" t="s">
        <v>5</v>
      </c>
      <c r="D142" s="78">
        <v>248967</v>
      </c>
      <c r="E142" s="81">
        <f t="shared" si="28"/>
        <v>92.725830360002675</v>
      </c>
      <c r="F142" s="86">
        <v>18977</v>
      </c>
      <c r="G142" s="81">
        <f t="shared" si="28"/>
        <v>99.46016771488469</v>
      </c>
      <c r="H142" s="90">
        <v>41171</v>
      </c>
      <c r="I142" s="81">
        <f t="shared" si="27"/>
        <v>104.03547783898519</v>
      </c>
      <c r="J142" s="86">
        <v>42942</v>
      </c>
      <c r="K142" s="81">
        <f t="shared" si="16"/>
        <v>153.03635067712045</v>
      </c>
      <c r="L142" s="86">
        <v>655</v>
      </c>
      <c r="M142" s="81">
        <f t="shared" si="22"/>
        <v>42.698826597131685</v>
      </c>
      <c r="N142" s="86">
        <f t="shared" si="14"/>
        <v>15080</v>
      </c>
      <c r="O142" s="81">
        <f t="shared" si="23"/>
        <v>94.896482285570443</v>
      </c>
      <c r="P142" s="86">
        <v>27862</v>
      </c>
      <c r="Q142" s="81">
        <f t="shared" si="24"/>
        <v>228.95882981346043</v>
      </c>
      <c r="R142" s="86">
        <v>291909</v>
      </c>
      <c r="S142" s="81">
        <f t="shared" si="17"/>
        <v>98.432347129397954</v>
      </c>
      <c r="T142" s="86">
        <v>108322</v>
      </c>
      <c r="U142" s="81">
        <f t="shared" si="18"/>
        <v>107.5925226961203</v>
      </c>
      <c r="V142" s="86">
        <v>132320</v>
      </c>
      <c r="W142" s="81">
        <f t="shared" si="19"/>
        <v>104.12748376942751</v>
      </c>
      <c r="X142" s="86">
        <f t="shared" si="29"/>
        <v>23998</v>
      </c>
      <c r="Y142" s="81">
        <f t="shared" si="20"/>
        <v>90.911846043110955</v>
      </c>
      <c r="Z142" s="86">
        <f t="shared" si="30"/>
        <v>315907</v>
      </c>
      <c r="AA142" s="103">
        <f t="shared" si="21"/>
        <v>97.817652614141295</v>
      </c>
      <c r="AB142" s="62"/>
      <c r="AC142" s="63"/>
    </row>
    <row r="143" spans="1:29" s="2" customFormat="1" ht="12" hidden="1" customHeight="1">
      <c r="A143" s="10"/>
      <c r="B143" s="27" t="s">
        <v>60</v>
      </c>
      <c r="C143" s="39" t="s">
        <v>80</v>
      </c>
      <c r="D143" s="78">
        <v>239038</v>
      </c>
      <c r="E143" s="81">
        <f t="shared" si="28"/>
        <v>88.854773419175459</v>
      </c>
      <c r="F143" s="86">
        <v>18745</v>
      </c>
      <c r="G143" s="81">
        <f t="shared" si="28"/>
        <v>94.457042076089692</v>
      </c>
      <c r="H143" s="90">
        <v>23271</v>
      </c>
      <c r="I143" s="81">
        <f t="shared" si="27"/>
        <v>94.62448664254056</v>
      </c>
      <c r="J143" s="86">
        <v>46161</v>
      </c>
      <c r="K143" s="81">
        <f t="shared" si="16"/>
        <v>151.40214503591457</v>
      </c>
      <c r="L143" s="86">
        <v>1044</v>
      </c>
      <c r="M143" s="81">
        <f t="shared" si="22"/>
        <v>65.784499054820415</v>
      </c>
      <c r="N143" s="86">
        <f t="shared" si="14"/>
        <v>15890</v>
      </c>
      <c r="O143" s="81">
        <f t="shared" si="23"/>
        <v>94.769487684141467</v>
      </c>
      <c r="P143" s="86">
        <v>30271</v>
      </c>
      <c r="Q143" s="81">
        <f t="shared" si="24"/>
        <v>220.60195306806588</v>
      </c>
      <c r="R143" s="86">
        <v>285199</v>
      </c>
      <c r="S143" s="81">
        <f t="shared" si="17"/>
        <v>95.221862375212851</v>
      </c>
      <c r="T143" s="86">
        <v>110480</v>
      </c>
      <c r="U143" s="81">
        <f t="shared" si="18"/>
        <v>105.53666271827595</v>
      </c>
      <c r="V143" s="86">
        <v>135550</v>
      </c>
      <c r="W143" s="81">
        <f t="shared" si="19"/>
        <v>101.93875402340342</v>
      </c>
      <c r="X143" s="86">
        <f t="shared" si="29"/>
        <v>25070</v>
      </c>
      <c r="Y143" s="81">
        <f t="shared" si="20"/>
        <v>88.624151583710415</v>
      </c>
      <c r="Z143" s="86">
        <f t="shared" si="30"/>
        <v>310269</v>
      </c>
      <c r="AA143" s="103">
        <f t="shared" si="21"/>
        <v>94.652499405121446</v>
      </c>
      <c r="AB143" s="62"/>
      <c r="AC143" s="63"/>
    </row>
    <row r="144" spans="1:29" s="2" customFormat="1" ht="12" hidden="1" customHeight="1">
      <c r="A144" s="10"/>
      <c r="B144" s="27" t="s">
        <v>61</v>
      </c>
      <c r="C144" s="39" t="s">
        <v>81</v>
      </c>
      <c r="D144" s="78">
        <v>220664</v>
      </c>
      <c r="E144" s="81">
        <f t="shared" si="28"/>
        <v>90.175517459798542</v>
      </c>
      <c r="F144" s="86">
        <v>19936</v>
      </c>
      <c r="G144" s="81">
        <f t="shared" si="28"/>
        <v>98.781092062233682</v>
      </c>
      <c r="H144" s="90">
        <v>3164</v>
      </c>
      <c r="I144" s="81">
        <f t="shared" si="27"/>
        <v>125.50575168583894</v>
      </c>
      <c r="J144" s="86">
        <v>48654</v>
      </c>
      <c r="K144" s="81">
        <f t="shared" si="16"/>
        <v>160.62726972598219</v>
      </c>
      <c r="L144" s="86">
        <v>1044</v>
      </c>
      <c r="M144" s="81">
        <f t="shared" si="22"/>
        <v>65.127885215221454</v>
      </c>
      <c r="N144" s="86">
        <f t="shared" si="14"/>
        <v>18355</v>
      </c>
      <c r="O144" s="81">
        <f t="shared" si="23"/>
        <v>111.25590980724935</v>
      </c>
      <c r="P144" s="86">
        <v>30299</v>
      </c>
      <c r="Q144" s="81">
        <f t="shared" si="24"/>
        <v>219.68532482598607</v>
      </c>
      <c r="R144" s="86">
        <v>269318</v>
      </c>
      <c r="S144" s="81">
        <f t="shared" si="17"/>
        <v>97.935598829069619</v>
      </c>
      <c r="T144" s="86">
        <v>107570</v>
      </c>
      <c r="U144" s="81">
        <f t="shared" si="18"/>
        <v>107.70570919358391</v>
      </c>
      <c r="V144" s="86">
        <v>131513</v>
      </c>
      <c r="W144" s="81">
        <f t="shared" si="19"/>
        <v>101.92909846230158</v>
      </c>
      <c r="X144" s="86">
        <f t="shared" si="29"/>
        <v>23943</v>
      </c>
      <c r="Y144" s="81">
        <f t="shared" si="20"/>
        <v>82.137221269296745</v>
      </c>
      <c r="Z144" s="86">
        <f t="shared" si="30"/>
        <v>293261</v>
      </c>
      <c r="AA144" s="103">
        <f t="shared" si="21"/>
        <v>96.421443719278628</v>
      </c>
      <c r="AB144" s="62"/>
      <c r="AC144" s="63"/>
    </row>
    <row r="145" spans="1:29" s="2" customFormat="1" ht="12" hidden="1" customHeight="1">
      <c r="A145" s="10"/>
      <c r="B145" s="27" t="s">
        <v>62</v>
      </c>
      <c r="C145" s="39" t="s">
        <v>8</v>
      </c>
      <c r="D145" s="78">
        <v>248331</v>
      </c>
      <c r="E145" s="81">
        <f t="shared" si="28"/>
        <v>89.922545181977171</v>
      </c>
      <c r="F145" s="86">
        <v>24816</v>
      </c>
      <c r="G145" s="81">
        <f t="shared" si="28"/>
        <v>101.50938765492698</v>
      </c>
      <c r="H145" s="90">
        <v>35405</v>
      </c>
      <c r="I145" s="81">
        <f t="shared" si="27"/>
        <v>98.888361310504706</v>
      </c>
      <c r="J145" s="86">
        <v>46290</v>
      </c>
      <c r="K145" s="81">
        <f t="shared" si="16"/>
        <v>158.59257228998217</v>
      </c>
      <c r="L145" s="86">
        <v>1453</v>
      </c>
      <c r="M145" s="81">
        <f t="shared" si="22"/>
        <v>94.350649350649348</v>
      </c>
      <c r="N145" s="86">
        <f t="shared" ref="N145:N196" si="31">J145-P145</f>
        <v>17608</v>
      </c>
      <c r="O145" s="81">
        <f t="shared" si="23"/>
        <v>112.48243260508497</v>
      </c>
      <c r="P145" s="86">
        <v>28682</v>
      </c>
      <c r="Q145" s="81">
        <f t="shared" si="24"/>
        <v>211.92552091029998</v>
      </c>
      <c r="R145" s="86">
        <v>294621</v>
      </c>
      <c r="S145" s="81">
        <f t="shared" si="17"/>
        <v>96.486643152589338</v>
      </c>
      <c r="T145" s="86">
        <v>110424</v>
      </c>
      <c r="U145" s="81">
        <f t="shared" si="18"/>
        <v>106.46458218841292</v>
      </c>
      <c r="V145" s="86">
        <v>134863</v>
      </c>
      <c r="W145" s="81">
        <f t="shared" si="19"/>
        <v>100.7922094422397</v>
      </c>
      <c r="X145" s="86">
        <f t="shared" si="29"/>
        <v>24439</v>
      </c>
      <c r="Y145" s="81">
        <f t="shared" si="20"/>
        <v>81.235872889243453</v>
      </c>
      <c r="Z145" s="86">
        <f t="shared" si="30"/>
        <v>319060</v>
      </c>
      <c r="AA145" s="103">
        <f t="shared" si="21"/>
        <v>95.118846386610727</v>
      </c>
      <c r="AB145" s="62"/>
      <c r="AC145" s="63"/>
    </row>
    <row r="146" spans="1:29" s="2" customFormat="1" ht="12" hidden="1" customHeight="1">
      <c r="A146" s="10"/>
      <c r="B146" s="27" t="s">
        <v>65</v>
      </c>
      <c r="C146" s="39" t="s">
        <v>9</v>
      </c>
      <c r="D146" s="78">
        <v>247655</v>
      </c>
      <c r="E146" s="81">
        <f t="shared" si="28"/>
        <v>91.064698203746943</v>
      </c>
      <c r="F146" s="86">
        <v>25291</v>
      </c>
      <c r="G146" s="81">
        <f t="shared" si="28"/>
        <v>99.13374098463467</v>
      </c>
      <c r="H146" s="90">
        <v>35762</v>
      </c>
      <c r="I146" s="81">
        <f t="shared" si="27"/>
        <v>94.456036554766115</v>
      </c>
      <c r="J146" s="86">
        <v>45169</v>
      </c>
      <c r="K146" s="81">
        <f t="shared" si="16"/>
        <v>158.68816750983697</v>
      </c>
      <c r="L146" s="86">
        <v>1755</v>
      </c>
      <c r="M146" s="81">
        <f t="shared" si="22"/>
        <v>174.28003972194637</v>
      </c>
      <c r="N146" s="86">
        <f t="shared" si="31"/>
        <v>18166</v>
      </c>
      <c r="O146" s="81">
        <f t="shared" si="23"/>
        <v>114.12237718306319</v>
      </c>
      <c r="P146" s="86">
        <v>27003</v>
      </c>
      <c r="Q146" s="81">
        <f t="shared" si="24"/>
        <v>215.23194643711145</v>
      </c>
      <c r="R146" s="86">
        <v>292824</v>
      </c>
      <c r="S146" s="81">
        <f t="shared" si="17"/>
        <v>97.471864296199641</v>
      </c>
      <c r="T146" s="86">
        <v>110950</v>
      </c>
      <c r="U146" s="81">
        <f t="shared" si="18"/>
        <v>110.21267718960158</v>
      </c>
      <c r="V146" s="86">
        <v>135157</v>
      </c>
      <c r="W146" s="81">
        <f t="shared" si="19"/>
        <v>104.82650038003941</v>
      </c>
      <c r="X146" s="86">
        <f t="shared" si="29"/>
        <v>24207</v>
      </c>
      <c r="Y146" s="81">
        <f t="shared" si="20"/>
        <v>85.643021404563939</v>
      </c>
      <c r="Z146" s="86">
        <f t="shared" si="30"/>
        <v>317031</v>
      </c>
      <c r="AA146" s="103">
        <f t="shared" si="21"/>
        <v>96.454649450536081</v>
      </c>
      <c r="AB146" s="62"/>
      <c r="AC146" s="63"/>
    </row>
    <row r="147" spans="1:29" s="2" customFormat="1" ht="12" hidden="1" customHeight="1">
      <c r="A147" s="10"/>
      <c r="B147" s="27" t="s">
        <v>66</v>
      </c>
      <c r="C147" s="39" t="s">
        <v>10</v>
      </c>
      <c r="D147" s="78">
        <v>233034</v>
      </c>
      <c r="E147" s="81">
        <f t="shared" si="28"/>
        <v>91.604295732570208</v>
      </c>
      <c r="F147" s="86">
        <v>24108</v>
      </c>
      <c r="G147" s="81">
        <f t="shared" si="28"/>
        <v>93.536121673003805</v>
      </c>
      <c r="H147" s="90">
        <v>34870</v>
      </c>
      <c r="I147" s="81">
        <f t="shared" si="27"/>
        <v>102.82799091740142</v>
      </c>
      <c r="J147" s="86">
        <v>41341</v>
      </c>
      <c r="K147" s="81">
        <f t="shared" si="16"/>
        <v>160.34208587053485</v>
      </c>
      <c r="L147" s="86">
        <v>1553</v>
      </c>
      <c r="M147" s="81">
        <f t="shared" si="22"/>
        <v>156.39476334340384</v>
      </c>
      <c r="N147" s="86">
        <f t="shared" si="31"/>
        <v>17763</v>
      </c>
      <c r="O147" s="81">
        <f t="shared" si="23"/>
        <v>134.36459909228441</v>
      </c>
      <c r="P147" s="86">
        <v>23578</v>
      </c>
      <c r="Q147" s="81">
        <f t="shared" si="24"/>
        <v>187.67810236408502</v>
      </c>
      <c r="R147" s="86">
        <v>274375</v>
      </c>
      <c r="S147" s="81">
        <f t="shared" si="17"/>
        <v>97.929865262782187</v>
      </c>
      <c r="T147" s="86">
        <v>103628</v>
      </c>
      <c r="U147" s="81">
        <f t="shared" si="18"/>
        <v>107.21320973348783</v>
      </c>
      <c r="V147" s="86">
        <v>126264</v>
      </c>
      <c r="W147" s="81">
        <f t="shared" si="19"/>
        <v>103.13579742699612</v>
      </c>
      <c r="X147" s="86">
        <f t="shared" si="29"/>
        <v>22636</v>
      </c>
      <c r="Y147" s="81">
        <f t="shared" si="20"/>
        <v>87.841980674453808</v>
      </c>
      <c r="Z147" s="86">
        <f t="shared" si="30"/>
        <v>297011</v>
      </c>
      <c r="AA147" s="103">
        <f t="shared" si="21"/>
        <v>97.080184608948045</v>
      </c>
      <c r="AB147" s="62"/>
      <c r="AC147" s="63"/>
    </row>
    <row r="148" spans="1:29" s="2" customFormat="1" ht="12" hidden="1" customHeight="1">
      <c r="A148" s="10"/>
      <c r="B148" s="27" t="s">
        <v>69</v>
      </c>
      <c r="C148" s="39" t="s">
        <v>11</v>
      </c>
      <c r="D148" s="78">
        <v>224403</v>
      </c>
      <c r="E148" s="81">
        <f t="shared" si="28"/>
        <v>90.985869807610428</v>
      </c>
      <c r="F148" s="86">
        <v>23053</v>
      </c>
      <c r="G148" s="81">
        <f t="shared" si="28"/>
        <v>92.708919810182579</v>
      </c>
      <c r="H148" s="90">
        <v>30679</v>
      </c>
      <c r="I148" s="81">
        <f t="shared" si="27"/>
        <v>107.00359248020648</v>
      </c>
      <c r="J148" s="86">
        <v>40391</v>
      </c>
      <c r="K148" s="81">
        <f t="shared" si="16"/>
        <v>148.31638086145483</v>
      </c>
      <c r="L148" s="86">
        <v>1921</v>
      </c>
      <c r="M148" s="81">
        <f t="shared" si="22"/>
        <v>138.20143884892087</v>
      </c>
      <c r="N148" s="86">
        <f t="shared" si="31"/>
        <v>18647</v>
      </c>
      <c r="O148" s="81">
        <f t="shared" si="23"/>
        <v>126.31757214469583</v>
      </c>
      <c r="P148" s="86">
        <v>21744</v>
      </c>
      <c r="Q148" s="81">
        <f t="shared" si="24"/>
        <v>174.35650709646379</v>
      </c>
      <c r="R148" s="86">
        <v>264794</v>
      </c>
      <c r="S148" s="81">
        <f t="shared" si="17"/>
        <v>96.686724991601793</v>
      </c>
      <c r="T148" s="86">
        <v>102692</v>
      </c>
      <c r="U148" s="81">
        <f t="shared" si="18"/>
        <v>105.8298552068841</v>
      </c>
      <c r="V148" s="86">
        <v>124775</v>
      </c>
      <c r="W148" s="81">
        <f t="shared" si="19"/>
        <v>102.48796675044764</v>
      </c>
      <c r="X148" s="86">
        <f t="shared" si="29"/>
        <v>22083</v>
      </c>
      <c r="Y148" s="81">
        <f t="shared" si="20"/>
        <v>89.36506009469467</v>
      </c>
      <c r="Z148" s="86">
        <f t="shared" si="30"/>
        <v>286877</v>
      </c>
      <c r="AA148" s="103">
        <f t="shared" si="21"/>
        <v>96.080769243650749</v>
      </c>
      <c r="AB148" s="62"/>
      <c r="AC148" s="63"/>
    </row>
    <row r="149" spans="1:29" s="2" customFormat="1" ht="12" hidden="1" customHeight="1">
      <c r="A149" s="10"/>
      <c r="B149" s="27" t="s">
        <v>136</v>
      </c>
      <c r="C149" s="39" t="s">
        <v>137</v>
      </c>
      <c r="D149" s="78">
        <v>223240</v>
      </c>
      <c r="E149" s="81">
        <f t="shared" ref="E149:G164" si="32">D149/D137*100</f>
        <v>92.045206219359841</v>
      </c>
      <c r="F149" s="86">
        <v>20863</v>
      </c>
      <c r="G149" s="81">
        <f t="shared" si="32"/>
        <v>95.443524406422981</v>
      </c>
      <c r="H149" s="90">
        <v>30377</v>
      </c>
      <c r="I149" s="81">
        <f t="shared" si="27"/>
        <v>100.396602439105</v>
      </c>
      <c r="J149" s="86">
        <v>40650</v>
      </c>
      <c r="K149" s="81">
        <f t="shared" ref="K149:K196" si="33">J149/J137*100</f>
        <v>150.06091033260734</v>
      </c>
      <c r="L149" s="86">
        <v>915</v>
      </c>
      <c r="M149" s="81">
        <f t="shared" si="22"/>
        <v>114.51814768460575</v>
      </c>
      <c r="N149" s="86">
        <f t="shared" si="31"/>
        <v>17609</v>
      </c>
      <c r="O149" s="81">
        <f t="shared" si="23"/>
        <v>122.19986120749479</v>
      </c>
      <c r="P149" s="86">
        <v>23041</v>
      </c>
      <c r="Q149" s="81">
        <f t="shared" si="24"/>
        <v>181.72568814575283</v>
      </c>
      <c r="R149" s="86">
        <v>263890</v>
      </c>
      <c r="S149" s="81">
        <f t="shared" ref="S149:S196" si="34">R149/R137*100</f>
        <v>97.874060722047901</v>
      </c>
      <c r="T149" s="86">
        <v>101329</v>
      </c>
      <c r="U149" s="81">
        <f t="shared" ref="U149:U196" si="35">T149/T137*100</f>
        <v>107.3559638081919</v>
      </c>
      <c r="V149" s="86">
        <v>122440</v>
      </c>
      <c r="W149" s="81">
        <f t="shared" ref="W149:W196" si="36">V149/V137*100</f>
        <v>102.31897380186355</v>
      </c>
      <c r="X149" s="86">
        <f t="shared" si="29"/>
        <v>21111</v>
      </c>
      <c r="Y149" s="81">
        <f t="shared" ref="Y149:Y196" si="37">X149/X137*100</f>
        <v>83.51200601289608</v>
      </c>
      <c r="Z149" s="86">
        <f t="shared" si="30"/>
        <v>285001</v>
      </c>
      <c r="AA149" s="103">
        <f t="shared" ref="AA149:AA196" si="38">Z149/Z137*100</f>
        <v>96.64294119043339</v>
      </c>
      <c r="AB149" s="62"/>
      <c r="AC149" s="63"/>
    </row>
    <row r="150" spans="1:29" s="2" customFormat="1" ht="12" hidden="1" customHeight="1">
      <c r="A150" s="10"/>
      <c r="B150" s="27" t="s">
        <v>68</v>
      </c>
      <c r="C150" s="39" t="s">
        <v>91</v>
      </c>
      <c r="D150" s="78">
        <v>216262</v>
      </c>
      <c r="E150" s="81">
        <f t="shared" si="32"/>
        <v>91.555359871977785</v>
      </c>
      <c r="F150" s="86">
        <v>19162</v>
      </c>
      <c r="G150" s="81">
        <f t="shared" si="32"/>
        <v>84.85895221646517</v>
      </c>
      <c r="H150" s="90">
        <v>36731</v>
      </c>
      <c r="I150" s="81">
        <f t="shared" si="27"/>
        <v>102.99758846951939</v>
      </c>
      <c r="J150" s="86">
        <v>37868</v>
      </c>
      <c r="K150" s="81">
        <f t="shared" si="33"/>
        <v>152.95875913882941</v>
      </c>
      <c r="L150" s="86">
        <v>978</v>
      </c>
      <c r="M150" s="81">
        <f t="shared" si="22"/>
        <v>117.83132530120481</v>
      </c>
      <c r="N150" s="86">
        <f t="shared" si="31"/>
        <v>15288</v>
      </c>
      <c r="O150" s="81">
        <f t="shared" si="23"/>
        <v>118.40148698884758</v>
      </c>
      <c r="P150" s="86">
        <v>22580</v>
      </c>
      <c r="Q150" s="81">
        <f t="shared" si="24"/>
        <v>190.62895736597721</v>
      </c>
      <c r="R150" s="86">
        <v>254130</v>
      </c>
      <c r="S150" s="81">
        <f t="shared" si="34"/>
        <v>97.380501674547631</v>
      </c>
      <c r="T150" s="86">
        <v>96152</v>
      </c>
      <c r="U150" s="81">
        <f t="shared" si="35"/>
        <v>104.24902149989701</v>
      </c>
      <c r="V150" s="86">
        <v>116268</v>
      </c>
      <c r="W150" s="81">
        <f t="shared" si="36"/>
        <v>101.12986979098713</v>
      </c>
      <c r="X150" s="86">
        <f t="shared" si="29"/>
        <v>20116</v>
      </c>
      <c r="Y150" s="81">
        <f t="shared" si="37"/>
        <v>88.476425052779732</v>
      </c>
      <c r="Z150" s="86">
        <f t="shared" si="30"/>
        <v>274246</v>
      </c>
      <c r="AA150" s="103">
        <f t="shared" si="38"/>
        <v>96.666925153858628</v>
      </c>
      <c r="AB150" s="62"/>
      <c r="AC150" s="63"/>
    </row>
    <row r="151" spans="1:29" s="2" customFormat="1" ht="12" hidden="1" customHeight="1">
      <c r="A151" s="106"/>
      <c r="B151" s="28" t="s">
        <v>70</v>
      </c>
      <c r="C151" s="41" t="s">
        <v>15</v>
      </c>
      <c r="D151" s="79">
        <v>222451</v>
      </c>
      <c r="E151" s="82">
        <f t="shared" si="32"/>
        <v>94.395692062225763</v>
      </c>
      <c r="F151" s="84">
        <v>21885</v>
      </c>
      <c r="G151" s="81">
        <f t="shared" si="32"/>
        <v>102.63565164376496</v>
      </c>
      <c r="H151" s="84">
        <v>26582</v>
      </c>
      <c r="I151" s="82">
        <f t="shared" si="27"/>
        <v>111.30558579683442</v>
      </c>
      <c r="J151" s="95">
        <v>42077</v>
      </c>
      <c r="K151" s="82">
        <f t="shared" si="33"/>
        <v>124.39615668883961</v>
      </c>
      <c r="L151" s="84">
        <v>1564</v>
      </c>
      <c r="M151" s="82">
        <f t="shared" si="22"/>
        <v>163.42737722048065</v>
      </c>
      <c r="N151" s="96">
        <f t="shared" si="31"/>
        <v>17671</v>
      </c>
      <c r="O151" s="82">
        <f t="shared" si="23"/>
        <v>112.77682047354649</v>
      </c>
      <c r="P151" s="95">
        <v>24406</v>
      </c>
      <c r="Q151" s="82">
        <f t="shared" si="24"/>
        <v>134.42388191231549</v>
      </c>
      <c r="R151" s="95">
        <v>264528</v>
      </c>
      <c r="S151" s="82">
        <f t="shared" si="34"/>
        <v>98.161294033389851</v>
      </c>
      <c r="T151" s="96">
        <v>103223</v>
      </c>
      <c r="U151" s="82">
        <f t="shared" si="35"/>
        <v>105.83934869986055</v>
      </c>
      <c r="V151" s="96">
        <v>125471</v>
      </c>
      <c r="W151" s="82">
        <f t="shared" si="36"/>
        <v>104.09680336505356</v>
      </c>
      <c r="X151" s="96">
        <f t="shared" si="29"/>
        <v>22248</v>
      </c>
      <c r="Y151" s="82">
        <f t="shared" si="37"/>
        <v>96.709410997609211</v>
      </c>
      <c r="Z151" s="96">
        <f t="shared" si="30"/>
        <v>286776</v>
      </c>
      <c r="AA151" s="104">
        <f t="shared" si="38"/>
        <v>98.047099368179204</v>
      </c>
      <c r="AB151" s="62"/>
      <c r="AC151" s="63"/>
    </row>
    <row r="152" spans="1:29" s="2" customFormat="1" ht="12" hidden="1" customHeight="1">
      <c r="B152" s="26" t="s">
        <v>138</v>
      </c>
      <c r="C152" s="39" t="s">
        <v>139</v>
      </c>
      <c r="D152" s="80">
        <v>221277</v>
      </c>
      <c r="E152" s="83">
        <f t="shared" si="32"/>
        <v>94.133587445281563</v>
      </c>
      <c r="F152" s="87">
        <v>18229</v>
      </c>
      <c r="G152" s="83">
        <f t="shared" si="32"/>
        <v>90.96761315434901</v>
      </c>
      <c r="H152" s="91">
        <v>29575</v>
      </c>
      <c r="I152" s="83">
        <f t="shared" si="27"/>
        <v>102.42424242424242</v>
      </c>
      <c r="J152" s="87">
        <v>44080</v>
      </c>
      <c r="K152" s="83">
        <f t="shared" si="33"/>
        <v>116.22020670744568</v>
      </c>
      <c r="L152" s="87">
        <v>2660</v>
      </c>
      <c r="M152" s="83">
        <f t="shared" si="22"/>
        <v>532</v>
      </c>
      <c r="N152" s="86">
        <f t="shared" si="31"/>
        <v>19461</v>
      </c>
      <c r="O152" s="83">
        <f t="shared" si="23"/>
        <v>136.89504783342713</v>
      </c>
      <c r="P152" s="87">
        <v>24619</v>
      </c>
      <c r="Q152" s="83">
        <f t="shared" si="24"/>
        <v>103.82506747638327</v>
      </c>
      <c r="R152" s="87">
        <v>265357</v>
      </c>
      <c r="S152" s="83">
        <f t="shared" si="34"/>
        <v>97.2021465594608</v>
      </c>
      <c r="T152" s="87">
        <v>101113</v>
      </c>
      <c r="U152" s="83">
        <f t="shared" si="35"/>
        <v>102.34212896891668</v>
      </c>
      <c r="V152" s="87">
        <v>122588</v>
      </c>
      <c r="W152" s="83">
        <f t="shared" si="36"/>
        <v>100.65853217939664</v>
      </c>
      <c r="X152" s="87">
        <f t="shared" si="29"/>
        <v>21475</v>
      </c>
      <c r="Y152" s="83">
        <f t="shared" si="37"/>
        <v>93.422369165180314</v>
      </c>
      <c r="Z152" s="87">
        <f t="shared" si="30"/>
        <v>286832</v>
      </c>
      <c r="AA152" s="105">
        <f t="shared" si="38"/>
        <v>96.908595792987413</v>
      </c>
      <c r="AB152" s="62"/>
      <c r="AC152" s="63"/>
    </row>
    <row r="153" spans="1:29" s="2" customFormat="1" ht="12" hidden="1" customHeight="1">
      <c r="B153" s="27" t="s">
        <v>63</v>
      </c>
      <c r="C153" s="39" t="s">
        <v>13</v>
      </c>
      <c r="D153" s="78">
        <v>237256</v>
      </c>
      <c r="E153" s="81">
        <f t="shared" si="32"/>
        <v>96.792170333593077</v>
      </c>
      <c r="F153" s="86">
        <v>17656</v>
      </c>
      <c r="G153" s="81">
        <f t="shared" si="32"/>
        <v>92.975250131648238</v>
      </c>
      <c r="H153" s="90">
        <v>35905</v>
      </c>
      <c r="I153" s="81">
        <f t="shared" si="27"/>
        <v>108.9912879822724</v>
      </c>
      <c r="J153" s="86">
        <v>46653</v>
      </c>
      <c r="K153" s="81">
        <f t="shared" si="33"/>
        <v>108.23357461024499</v>
      </c>
      <c r="L153" s="86">
        <v>2478</v>
      </c>
      <c r="M153" s="81">
        <f t="shared" si="22"/>
        <v>488.75739644970412</v>
      </c>
      <c r="N153" s="86">
        <f t="shared" si="31"/>
        <v>20825</v>
      </c>
      <c r="O153" s="81">
        <f t="shared" si="23"/>
        <v>136.82654402102497</v>
      </c>
      <c r="P153" s="86">
        <v>25828</v>
      </c>
      <c r="Q153" s="81">
        <f t="shared" si="24"/>
        <v>92.626595897288766</v>
      </c>
      <c r="R153" s="86">
        <v>283909</v>
      </c>
      <c r="S153" s="81">
        <f t="shared" si="34"/>
        <v>98.503242281150364</v>
      </c>
      <c r="T153" s="86">
        <v>106390</v>
      </c>
      <c r="U153" s="81">
        <f t="shared" si="35"/>
        <v>101.55399858727401</v>
      </c>
      <c r="V153" s="86">
        <v>128785</v>
      </c>
      <c r="W153" s="81">
        <f t="shared" si="36"/>
        <v>100.13139889282827</v>
      </c>
      <c r="X153" s="86">
        <f t="shared" si="29"/>
        <v>22395</v>
      </c>
      <c r="Y153" s="81">
        <f t="shared" si="37"/>
        <v>93.883625387775638</v>
      </c>
      <c r="Z153" s="86">
        <f t="shared" si="30"/>
        <v>306304</v>
      </c>
      <c r="AA153" s="103">
        <f t="shared" si="38"/>
        <v>98.150136024122247</v>
      </c>
      <c r="AB153" s="62"/>
      <c r="AC153" s="63"/>
    </row>
    <row r="154" spans="1:29" s="2" customFormat="1" ht="12" hidden="1" customHeight="1">
      <c r="B154" s="27" t="s">
        <v>64</v>
      </c>
      <c r="C154" s="39" t="s">
        <v>5</v>
      </c>
      <c r="D154" s="78">
        <v>243901</v>
      </c>
      <c r="E154" s="81">
        <f t="shared" si="32"/>
        <v>97.965192174063233</v>
      </c>
      <c r="F154" s="86">
        <v>17428</v>
      </c>
      <c r="G154" s="81">
        <f t="shared" si="32"/>
        <v>91.837487484850072</v>
      </c>
      <c r="H154" s="90">
        <v>41279</v>
      </c>
      <c r="I154" s="81">
        <f t="shared" si="27"/>
        <v>100.26232056544654</v>
      </c>
      <c r="J154" s="86">
        <v>46654</v>
      </c>
      <c r="K154" s="81">
        <f t="shared" si="33"/>
        <v>108.64421778212471</v>
      </c>
      <c r="L154" s="86">
        <v>2010</v>
      </c>
      <c r="M154" s="81">
        <f t="shared" si="22"/>
        <v>306.87022900763361</v>
      </c>
      <c r="N154" s="86">
        <f t="shared" si="31"/>
        <v>20287</v>
      </c>
      <c r="O154" s="81">
        <f t="shared" si="23"/>
        <v>134.52917771883287</v>
      </c>
      <c r="P154" s="86">
        <v>26367</v>
      </c>
      <c r="Q154" s="81">
        <f t="shared" si="24"/>
        <v>94.63426889670518</v>
      </c>
      <c r="R154" s="86">
        <v>290555</v>
      </c>
      <c r="S154" s="81">
        <f t="shared" si="34"/>
        <v>99.536156815994019</v>
      </c>
      <c r="T154" s="86">
        <v>106629</v>
      </c>
      <c r="U154" s="81">
        <f t="shared" si="35"/>
        <v>98.437067262421294</v>
      </c>
      <c r="V154" s="86">
        <v>129484</v>
      </c>
      <c r="W154" s="81">
        <f t="shared" si="36"/>
        <v>97.856711003627566</v>
      </c>
      <c r="X154" s="86">
        <f t="shared" si="29"/>
        <v>22855</v>
      </c>
      <c r="Y154" s="81">
        <f t="shared" si="37"/>
        <v>95.237103091924325</v>
      </c>
      <c r="Z154" s="86">
        <f t="shared" si="30"/>
        <v>313410</v>
      </c>
      <c r="AA154" s="103">
        <f t="shared" si="38"/>
        <v>99.209577502239583</v>
      </c>
      <c r="AB154" s="62"/>
      <c r="AC154" s="63"/>
    </row>
    <row r="155" spans="1:29" s="2" customFormat="1" ht="12" hidden="1" customHeight="1">
      <c r="B155" s="27" t="s">
        <v>60</v>
      </c>
      <c r="C155" s="39" t="s">
        <v>80</v>
      </c>
      <c r="D155" s="78">
        <v>235013</v>
      </c>
      <c r="E155" s="81">
        <f t="shared" si="32"/>
        <v>98.316167303943303</v>
      </c>
      <c r="F155" s="86">
        <v>17201</v>
      </c>
      <c r="G155" s="81">
        <f t="shared" si="32"/>
        <v>91.763136836489736</v>
      </c>
      <c r="H155" s="90">
        <v>22534</v>
      </c>
      <c r="I155" s="81">
        <f t="shared" si="27"/>
        <v>96.832968071849081</v>
      </c>
      <c r="J155" s="86">
        <v>49624</v>
      </c>
      <c r="K155" s="81">
        <f t="shared" si="33"/>
        <v>107.50200385606898</v>
      </c>
      <c r="L155" s="86">
        <v>1593</v>
      </c>
      <c r="M155" s="81">
        <f t="shared" si="22"/>
        <v>152.58620689655174</v>
      </c>
      <c r="N155" s="86">
        <f t="shared" si="31"/>
        <v>21298</v>
      </c>
      <c r="O155" s="81">
        <f t="shared" si="23"/>
        <v>134.03398363750787</v>
      </c>
      <c r="P155" s="86">
        <v>28326</v>
      </c>
      <c r="Q155" s="81">
        <f t="shared" si="24"/>
        <v>93.574708466849458</v>
      </c>
      <c r="R155" s="86">
        <v>284637</v>
      </c>
      <c r="S155" s="81">
        <f t="shared" si="34"/>
        <v>99.802944610605223</v>
      </c>
      <c r="T155" s="86">
        <v>107837</v>
      </c>
      <c r="U155" s="81">
        <f t="shared" si="35"/>
        <v>97.607711803041269</v>
      </c>
      <c r="V155" s="86">
        <v>132671</v>
      </c>
      <c r="W155" s="81">
        <f t="shared" si="36"/>
        <v>97.876060494282555</v>
      </c>
      <c r="X155" s="86">
        <f t="shared" si="29"/>
        <v>24834</v>
      </c>
      <c r="Y155" s="81">
        <f t="shared" si="37"/>
        <v>99.058635819704818</v>
      </c>
      <c r="Z155" s="86">
        <f t="shared" si="30"/>
        <v>309471</v>
      </c>
      <c r="AA155" s="103">
        <f t="shared" si="38"/>
        <v>99.742803825067924</v>
      </c>
      <c r="AB155" s="62"/>
      <c r="AC155" s="63"/>
    </row>
    <row r="156" spans="1:29" s="2" customFormat="1" ht="12" hidden="1" customHeight="1">
      <c r="B156" s="27" t="s">
        <v>61</v>
      </c>
      <c r="C156" s="39" t="s">
        <v>81</v>
      </c>
      <c r="D156" s="78">
        <v>219210</v>
      </c>
      <c r="E156" s="81">
        <f t="shared" si="32"/>
        <v>99.341079650509371</v>
      </c>
      <c r="F156" s="86">
        <v>18394</v>
      </c>
      <c r="G156" s="81">
        <f t="shared" si="32"/>
        <v>92.265248796147674</v>
      </c>
      <c r="H156" s="90">
        <v>3496</v>
      </c>
      <c r="I156" s="81">
        <f t="shared" si="27"/>
        <v>110.49304677623262</v>
      </c>
      <c r="J156" s="86">
        <v>49214</v>
      </c>
      <c r="K156" s="81">
        <f t="shared" si="33"/>
        <v>101.15098450281582</v>
      </c>
      <c r="L156" s="86">
        <v>1653</v>
      </c>
      <c r="M156" s="81">
        <f t="shared" ref="M156:M196" si="39">L156/L144*100</f>
        <v>158.33333333333331</v>
      </c>
      <c r="N156" s="86">
        <f t="shared" si="31"/>
        <v>20995</v>
      </c>
      <c r="O156" s="81">
        <f t="shared" ref="O156:O196" si="40">N156/N144*100</f>
        <v>114.38300190683736</v>
      </c>
      <c r="P156" s="86">
        <v>28219</v>
      </c>
      <c r="Q156" s="81">
        <f t="shared" ref="Q156:Q196" si="41">P156/P144*100</f>
        <v>93.135086966566547</v>
      </c>
      <c r="R156" s="86">
        <v>268424</v>
      </c>
      <c r="S156" s="81">
        <f t="shared" si="34"/>
        <v>99.668050408810402</v>
      </c>
      <c r="T156" s="86">
        <v>106510</v>
      </c>
      <c r="U156" s="81">
        <f t="shared" si="35"/>
        <v>99.014595147345915</v>
      </c>
      <c r="V156" s="86">
        <v>130588</v>
      </c>
      <c r="W156" s="81">
        <f t="shared" si="36"/>
        <v>99.296647479716839</v>
      </c>
      <c r="X156" s="86">
        <f t="shared" si="29"/>
        <v>24078</v>
      </c>
      <c r="Y156" s="81">
        <f t="shared" si="37"/>
        <v>100.56383911790503</v>
      </c>
      <c r="Z156" s="86">
        <f t="shared" si="30"/>
        <v>292502</v>
      </c>
      <c r="AA156" s="103">
        <f t="shared" si="38"/>
        <v>99.741186178864567</v>
      </c>
      <c r="AB156" s="62"/>
      <c r="AC156" s="63"/>
    </row>
    <row r="157" spans="1:29" s="2" customFormat="1" ht="12" hidden="1" customHeight="1">
      <c r="B157" s="27" t="s">
        <v>62</v>
      </c>
      <c r="C157" s="39" t="s">
        <v>8</v>
      </c>
      <c r="D157" s="78">
        <v>243940</v>
      </c>
      <c r="E157" s="81">
        <f t="shared" si="32"/>
        <v>98.231795466534592</v>
      </c>
      <c r="F157" s="86">
        <v>19632</v>
      </c>
      <c r="G157" s="81">
        <f t="shared" si="32"/>
        <v>79.110251450676984</v>
      </c>
      <c r="H157" s="90">
        <v>35809</v>
      </c>
      <c r="I157" s="81">
        <f t="shared" si="27"/>
        <v>101.14108176811185</v>
      </c>
      <c r="J157" s="86">
        <v>46966</v>
      </c>
      <c r="K157" s="81">
        <f t="shared" si="33"/>
        <v>101.46035860877079</v>
      </c>
      <c r="L157" s="86">
        <v>1921</v>
      </c>
      <c r="M157" s="81">
        <f t="shared" si="39"/>
        <v>132.20922229869237</v>
      </c>
      <c r="N157" s="86">
        <f t="shared" si="31"/>
        <v>20777</v>
      </c>
      <c r="O157" s="81">
        <f t="shared" si="40"/>
        <v>117.99750113584734</v>
      </c>
      <c r="P157" s="86">
        <v>26189</v>
      </c>
      <c r="Q157" s="81">
        <f t="shared" si="41"/>
        <v>91.308137507844648</v>
      </c>
      <c r="R157" s="86">
        <v>290906</v>
      </c>
      <c r="S157" s="81">
        <f t="shared" si="34"/>
        <v>98.739057976179566</v>
      </c>
      <c r="T157" s="86">
        <v>107168</v>
      </c>
      <c r="U157" s="81">
        <f t="shared" si="35"/>
        <v>97.051365645149602</v>
      </c>
      <c r="V157" s="86">
        <v>133510</v>
      </c>
      <c r="W157" s="81">
        <f t="shared" si="36"/>
        <v>98.99675967463277</v>
      </c>
      <c r="X157" s="86">
        <f t="shared" si="29"/>
        <v>26342</v>
      </c>
      <c r="Y157" s="81">
        <f t="shared" si="37"/>
        <v>107.78673431809813</v>
      </c>
      <c r="Z157" s="86">
        <f t="shared" si="30"/>
        <v>317248</v>
      </c>
      <c r="AA157" s="103">
        <f t="shared" si="38"/>
        <v>99.432081740111585</v>
      </c>
      <c r="AB157" s="62"/>
      <c r="AC157" s="63"/>
    </row>
    <row r="158" spans="1:29" s="2" customFormat="1" ht="12" hidden="1" customHeight="1">
      <c r="B158" s="27" t="s">
        <v>65</v>
      </c>
      <c r="C158" s="39" t="s">
        <v>9</v>
      </c>
      <c r="D158" s="78">
        <v>242045</v>
      </c>
      <c r="E158" s="81">
        <f t="shared" si="32"/>
        <v>97.734751973511536</v>
      </c>
      <c r="F158" s="86">
        <v>21202</v>
      </c>
      <c r="G158" s="81">
        <f t="shared" si="32"/>
        <v>83.83219327033332</v>
      </c>
      <c r="H158" s="90">
        <v>36128</v>
      </c>
      <c r="I158" s="81">
        <f t="shared" si="27"/>
        <v>101.02343269392091</v>
      </c>
      <c r="J158" s="86">
        <v>45542</v>
      </c>
      <c r="K158" s="81">
        <f t="shared" si="33"/>
        <v>100.82578759768867</v>
      </c>
      <c r="L158" s="86">
        <v>2475</v>
      </c>
      <c r="M158" s="81">
        <f t="shared" si="39"/>
        <v>141.02564102564102</v>
      </c>
      <c r="N158" s="86">
        <f t="shared" si="31"/>
        <v>20813</v>
      </c>
      <c r="O158" s="81">
        <f t="shared" si="40"/>
        <v>114.57117692392383</v>
      </c>
      <c r="P158" s="86">
        <v>24729</v>
      </c>
      <c r="Q158" s="81">
        <f t="shared" si="41"/>
        <v>91.578713476280413</v>
      </c>
      <c r="R158" s="86">
        <v>287587</v>
      </c>
      <c r="S158" s="81">
        <f t="shared" si="34"/>
        <v>98.211553697784339</v>
      </c>
      <c r="T158" s="86">
        <v>108084</v>
      </c>
      <c r="U158" s="81">
        <f t="shared" si="35"/>
        <v>97.416854438936468</v>
      </c>
      <c r="V158" s="86">
        <v>132235</v>
      </c>
      <c r="W158" s="81">
        <f t="shared" si="36"/>
        <v>97.838069800306315</v>
      </c>
      <c r="X158" s="86">
        <f t="shared" si="29"/>
        <v>24151</v>
      </c>
      <c r="Y158" s="81">
        <f t="shared" si="37"/>
        <v>99.76866195728509</v>
      </c>
      <c r="Z158" s="86">
        <f t="shared" si="30"/>
        <v>311738</v>
      </c>
      <c r="AA158" s="103">
        <f t="shared" si="38"/>
        <v>98.330447180244207</v>
      </c>
      <c r="AB158" s="62"/>
      <c r="AC158" s="63"/>
    </row>
    <row r="159" spans="1:29" s="2" customFormat="1" ht="12" hidden="1" customHeight="1">
      <c r="B159" s="27" t="s">
        <v>66</v>
      </c>
      <c r="C159" s="39" t="s">
        <v>10</v>
      </c>
      <c r="D159" s="78">
        <v>229765</v>
      </c>
      <c r="E159" s="81">
        <f t="shared" si="32"/>
        <v>98.597200408524074</v>
      </c>
      <c r="F159" s="86">
        <v>22240</v>
      </c>
      <c r="G159" s="81">
        <f t="shared" si="32"/>
        <v>92.251534760245562</v>
      </c>
      <c r="H159" s="90">
        <v>36770</v>
      </c>
      <c r="I159" s="81">
        <f t="shared" si="27"/>
        <v>105.44880986521366</v>
      </c>
      <c r="J159" s="86">
        <v>41761</v>
      </c>
      <c r="K159" s="81">
        <f t="shared" si="33"/>
        <v>101.01594059166446</v>
      </c>
      <c r="L159" s="86">
        <v>2764</v>
      </c>
      <c r="M159" s="81">
        <f t="shared" si="39"/>
        <v>177.97810688989054</v>
      </c>
      <c r="N159" s="86">
        <f t="shared" si="31"/>
        <v>19302</v>
      </c>
      <c r="O159" s="81">
        <f t="shared" si="40"/>
        <v>108.66407701401791</v>
      </c>
      <c r="P159" s="86">
        <v>22459</v>
      </c>
      <c r="Q159" s="81">
        <f t="shared" si="41"/>
        <v>95.254050385953008</v>
      </c>
      <c r="R159" s="86">
        <v>271526</v>
      </c>
      <c r="S159" s="81">
        <f t="shared" si="34"/>
        <v>98.96164009111618</v>
      </c>
      <c r="T159" s="86">
        <v>101236</v>
      </c>
      <c r="U159" s="81">
        <f t="shared" si="35"/>
        <v>97.691743544215853</v>
      </c>
      <c r="V159" s="86">
        <v>124553</v>
      </c>
      <c r="W159" s="81">
        <f t="shared" si="36"/>
        <v>98.644902743458147</v>
      </c>
      <c r="X159" s="86">
        <f t="shared" si="29"/>
        <v>23317</v>
      </c>
      <c r="Y159" s="81">
        <f t="shared" si="37"/>
        <v>103.00848206396891</v>
      </c>
      <c r="Z159" s="86">
        <f t="shared" si="30"/>
        <v>294843</v>
      </c>
      <c r="AA159" s="103">
        <f t="shared" si="38"/>
        <v>99.270060704822384</v>
      </c>
      <c r="AB159" s="62"/>
      <c r="AC159" s="63"/>
    </row>
    <row r="160" spans="1:29" s="2" customFormat="1" ht="12" hidden="1" customHeight="1">
      <c r="B160" s="27" t="s">
        <v>69</v>
      </c>
      <c r="C160" s="39" t="s">
        <v>11</v>
      </c>
      <c r="D160" s="78">
        <v>219700</v>
      </c>
      <c r="E160" s="81">
        <f t="shared" si="32"/>
        <v>97.904216966796341</v>
      </c>
      <c r="F160" s="86">
        <v>21528</v>
      </c>
      <c r="G160" s="81">
        <f t="shared" si="32"/>
        <v>93.384808918578926</v>
      </c>
      <c r="H160" s="90">
        <v>29546</v>
      </c>
      <c r="I160" s="81">
        <f t="shared" si="27"/>
        <v>96.306920043026182</v>
      </c>
      <c r="J160" s="86">
        <v>40046</v>
      </c>
      <c r="K160" s="81">
        <f t="shared" si="33"/>
        <v>99.145849322868955</v>
      </c>
      <c r="L160" s="86">
        <v>3662</v>
      </c>
      <c r="M160" s="81">
        <f t="shared" si="39"/>
        <v>190.62988027069235</v>
      </c>
      <c r="N160" s="86">
        <f t="shared" si="31"/>
        <v>19084</v>
      </c>
      <c r="O160" s="81">
        <f t="shared" si="40"/>
        <v>102.34354051590068</v>
      </c>
      <c r="P160" s="86">
        <v>20962</v>
      </c>
      <c r="Q160" s="81">
        <f t="shared" si="41"/>
        <v>96.403605592347319</v>
      </c>
      <c r="R160" s="86">
        <v>259746</v>
      </c>
      <c r="S160" s="81">
        <f t="shared" si="34"/>
        <v>98.093612393030043</v>
      </c>
      <c r="T160" s="86">
        <v>101754</v>
      </c>
      <c r="U160" s="81">
        <f t="shared" si="35"/>
        <v>99.086589023487718</v>
      </c>
      <c r="V160" s="86">
        <v>123391</v>
      </c>
      <c r="W160" s="81">
        <f t="shared" si="36"/>
        <v>98.890803446203165</v>
      </c>
      <c r="X160" s="86">
        <f t="shared" si="29"/>
        <v>21637</v>
      </c>
      <c r="Y160" s="81">
        <f t="shared" si="37"/>
        <v>97.980346873160357</v>
      </c>
      <c r="Z160" s="86">
        <f t="shared" si="30"/>
        <v>281383</v>
      </c>
      <c r="AA160" s="103">
        <f t="shared" si="38"/>
        <v>98.084893525796772</v>
      </c>
      <c r="AB160" s="62"/>
      <c r="AC160" s="63"/>
    </row>
    <row r="161" spans="1:29" s="2" customFormat="1" ht="12" hidden="1" customHeight="1">
      <c r="B161" s="27" t="s">
        <v>140</v>
      </c>
      <c r="C161" s="39" t="s">
        <v>141</v>
      </c>
      <c r="D161" s="78">
        <v>216312</v>
      </c>
      <c r="E161" s="81">
        <f t="shared" si="32"/>
        <v>96.896613510123629</v>
      </c>
      <c r="F161" s="86">
        <v>17637</v>
      </c>
      <c r="G161" s="81">
        <f t="shared" si="32"/>
        <v>84.537219000143793</v>
      </c>
      <c r="H161" s="90">
        <v>29515</v>
      </c>
      <c r="I161" s="81">
        <f t="shared" si="27"/>
        <v>97.162326760377908</v>
      </c>
      <c r="J161" s="86">
        <v>39363</v>
      </c>
      <c r="K161" s="81">
        <f t="shared" si="33"/>
        <v>96.833948339483399</v>
      </c>
      <c r="L161" s="86">
        <v>2594</v>
      </c>
      <c r="M161" s="81">
        <f t="shared" si="39"/>
        <v>283.49726775956287</v>
      </c>
      <c r="N161" s="86">
        <f t="shared" si="31"/>
        <v>17915</v>
      </c>
      <c r="O161" s="81">
        <f t="shared" si="40"/>
        <v>101.7377477426316</v>
      </c>
      <c r="P161" s="86">
        <v>21448</v>
      </c>
      <c r="Q161" s="81">
        <f t="shared" si="41"/>
        <v>93.086237576494085</v>
      </c>
      <c r="R161" s="86">
        <v>255675</v>
      </c>
      <c r="S161" s="81">
        <f t="shared" si="34"/>
        <v>96.886960475955888</v>
      </c>
      <c r="T161" s="86">
        <v>97946</v>
      </c>
      <c r="U161" s="81">
        <f t="shared" si="35"/>
        <v>96.661370387549468</v>
      </c>
      <c r="V161" s="86">
        <v>119072</v>
      </c>
      <c r="W161" s="81">
        <f t="shared" si="36"/>
        <v>97.249264946096048</v>
      </c>
      <c r="X161" s="86">
        <f t="shared" si="29"/>
        <v>21126</v>
      </c>
      <c r="Y161" s="81">
        <f t="shared" si="37"/>
        <v>100.07105300554213</v>
      </c>
      <c r="Z161" s="86">
        <f t="shared" si="30"/>
        <v>276801</v>
      </c>
      <c r="AA161" s="103">
        <f t="shared" si="38"/>
        <v>97.122817112922405</v>
      </c>
      <c r="AB161" s="62"/>
      <c r="AC161" s="63"/>
    </row>
    <row r="162" spans="1:29" s="2" customFormat="1" ht="12" hidden="1" customHeight="1">
      <c r="B162" s="27" t="s">
        <v>68</v>
      </c>
      <c r="C162" s="39" t="s">
        <v>91</v>
      </c>
      <c r="D162" s="78">
        <v>212460</v>
      </c>
      <c r="E162" s="81">
        <f t="shared" si="32"/>
        <v>98.241947267666077</v>
      </c>
      <c r="F162" s="86">
        <v>17560</v>
      </c>
      <c r="G162" s="81">
        <f t="shared" si="32"/>
        <v>91.639703580002092</v>
      </c>
      <c r="H162" s="90">
        <v>34555</v>
      </c>
      <c r="I162" s="81">
        <f t="shared" si="27"/>
        <v>94.075848738123113</v>
      </c>
      <c r="J162" s="86">
        <v>36802</v>
      </c>
      <c r="K162" s="81">
        <f t="shared" si="33"/>
        <v>97.184958276117044</v>
      </c>
      <c r="L162" s="86">
        <v>2287</v>
      </c>
      <c r="M162" s="81">
        <f t="shared" si="39"/>
        <v>233.84458077709613</v>
      </c>
      <c r="N162" s="86">
        <f t="shared" si="31"/>
        <v>17291</v>
      </c>
      <c r="O162" s="81">
        <f t="shared" si="40"/>
        <v>113.10177917320775</v>
      </c>
      <c r="P162" s="86">
        <v>19511</v>
      </c>
      <c r="Q162" s="81">
        <f t="shared" si="41"/>
        <v>86.40832595217006</v>
      </c>
      <c r="R162" s="86">
        <v>249262</v>
      </c>
      <c r="S162" s="81">
        <f t="shared" si="34"/>
        <v>98.084444969110294</v>
      </c>
      <c r="T162" s="86">
        <v>94081</v>
      </c>
      <c r="U162" s="81">
        <f t="shared" si="35"/>
        <v>97.846118645478001</v>
      </c>
      <c r="V162" s="86">
        <v>114194</v>
      </c>
      <c r="W162" s="81">
        <f t="shared" si="36"/>
        <v>98.216190181305265</v>
      </c>
      <c r="X162" s="86">
        <f t="shared" si="29"/>
        <v>20113</v>
      </c>
      <c r="Y162" s="81">
        <f t="shared" si="37"/>
        <v>99.985086498309812</v>
      </c>
      <c r="Z162" s="86">
        <f t="shared" si="30"/>
        <v>269375</v>
      </c>
      <c r="AA162" s="103">
        <f t="shared" si="38"/>
        <v>98.223857412687877</v>
      </c>
      <c r="AB162" s="62"/>
      <c r="AC162" s="63"/>
    </row>
    <row r="163" spans="1:29" s="2" customFormat="1" ht="12" hidden="1" customHeight="1">
      <c r="A163" s="106"/>
      <c r="B163" s="28" t="s">
        <v>70</v>
      </c>
      <c r="C163" s="39" t="s">
        <v>15</v>
      </c>
      <c r="D163" s="79">
        <v>213060</v>
      </c>
      <c r="E163" s="82">
        <f t="shared" si="32"/>
        <v>95.778396141172664</v>
      </c>
      <c r="F163" s="84">
        <v>15614</v>
      </c>
      <c r="G163" s="81">
        <f t="shared" si="32"/>
        <v>71.345670550605433</v>
      </c>
      <c r="H163" s="84">
        <v>22458</v>
      </c>
      <c r="I163" s="82">
        <f t="shared" si="27"/>
        <v>84.485742231585277</v>
      </c>
      <c r="J163" s="95">
        <v>37406</v>
      </c>
      <c r="K163" s="82">
        <f t="shared" si="33"/>
        <v>88.898923402333821</v>
      </c>
      <c r="L163" s="84">
        <v>2463</v>
      </c>
      <c r="M163" s="82">
        <f t="shared" si="39"/>
        <v>157.48081841432224</v>
      </c>
      <c r="N163" s="86">
        <f t="shared" si="31"/>
        <v>16710</v>
      </c>
      <c r="O163" s="82">
        <f t="shared" si="40"/>
        <v>94.561711278365678</v>
      </c>
      <c r="P163" s="95">
        <v>20696</v>
      </c>
      <c r="Q163" s="82">
        <f t="shared" si="41"/>
        <v>84.79881996230435</v>
      </c>
      <c r="R163" s="95">
        <v>250466</v>
      </c>
      <c r="S163" s="82">
        <f t="shared" si="34"/>
        <v>94.684116615254339</v>
      </c>
      <c r="T163" s="96">
        <v>98432</v>
      </c>
      <c r="U163" s="82">
        <f t="shared" si="35"/>
        <v>95.358592561735264</v>
      </c>
      <c r="V163" s="96">
        <v>119117</v>
      </c>
      <c r="W163" s="82">
        <f t="shared" si="36"/>
        <v>94.935881598138224</v>
      </c>
      <c r="X163" s="96">
        <f t="shared" si="29"/>
        <v>20685</v>
      </c>
      <c r="Y163" s="82">
        <f t="shared" si="37"/>
        <v>92.974649406688243</v>
      </c>
      <c r="Z163" s="96">
        <f t="shared" si="30"/>
        <v>271151</v>
      </c>
      <c r="AA163" s="104">
        <f t="shared" si="38"/>
        <v>94.551496638491358</v>
      </c>
      <c r="AB163" s="62"/>
      <c r="AC163" s="63"/>
    </row>
    <row r="164" spans="1:29" s="2" customFormat="1" ht="12" hidden="1" customHeight="1">
      <c r="A164" s="10"/>
      <c r="B164" s="26" t="s">
        <v>142</v>
      </c>
      <c r="C164" s="40" t="s">
        <v>143</v>
      </c>
      <c r="D164" s="80">
        <v>222869</v>
      </c>
      <c r="E164" s="83">
        <f t="shared" si="32"/>
        <v>100.71946022406306</v>
      </c>
      <c r="F164" s="87">
        <v>17928</v>
      </c>
      <c r="G164" s="83">
        <f t="shared" si="32"/>
        <v>98.348784903176252</v>
      </c>
      <c r="H164" s="91">
        <v>26136</v>
      </c>
      <c r="I164" s="83">
        <f t="shared" si="27"/>
        <v>88.371935756551139</v>
      </c>
      <c r="J164" s="87">
        <v>38122</v>
      </c>
      <c r="K164" s="83">
        <f t="shared" si="33"/>
        <v>86.483666061705989</v>
      </c>
      <c r="L164" s="87">
        <v>2180</v>
      </c>
      <c r="M164" s="83">
        <f t="shared" si="39"/>
        <v>81.954887218045116</v>
      </c>
      <c r="N164" s="87">
        <f t="shared" si="31"/>
        <v>17715</v>
      </c>
      <c r="O164" s="83">
        <f t="shared" si="40"/>
        <v>91.028210266687211</v>
      </c>
      <c r="P164" s="87">
        <v>20407</v>
      </c>
      <c r="Q164" s="83">
        <f t="shared" si="41"/>
        <v>82.891262845769532</v>
      </c>
      <c r="R164" s="87">
        <v>260991</v>
      </c>
      <c r="S164" s="83">
        <f t="shared" si="34"/>
        <v>98.354669369943139</v>
      </c>
      <c r="T164" s="87">
        <v>101337</v>
      </c>
      <c r="U164" s="83">
        <f t="shared" si="35"/>
        <v>100.22153432298518</v>
      </c>
      <c r="V164" s="87">
        <v>125840</v>
      </c>
      <c r="W164" s="83">
        <f t="shared" si="36"/>
        <v>102.65278820112897</v>
      </c>
      <c r="X164" s="87">
        <f t="shared" si="29"/>
        <v>24503</v>
      </c>
      <c r="Y164" s="83">
        <f t="shared" si="37"/>
        <v>114.10011641443538</v>
      </c>
      <c r="Z164" s="87">
        <f t="shared" si="30"/>
        <v>285494</v>
      </c>
      <c r="AA164" s="105">
        <f t="shared" si="38"/>
        <v>99.533524850783735</v>
      </c>
      <c r="AB164" s="62"/>
      <c r="AC164" s="63"/>
    </row>
    <row r="165" spans="1:29" s="2" customFormat="1" ht="12" hidden="1" customHeight="1">
      <c r="A165" s="10"/>
      <c r="B165" s="27" t="s">
        <v>63</v>
      </c>
      <c r="C165" s="39" t="s">
        <v>13</v>
      </c>
      <c r="D165" s="78">
        <v>238957</v>
      </c>
      <c r="E165" s="81">
        <f t="shared" ref="E165:G180" si="42">D165/D153*100</f>
        <v>100.71694709512089</v>
      </c>
      <c r="F165" s="86">
        <v>19719</v>
      </c>
      <c r="G165" s="81">
        <f t="shared" si="42"/>
        <v>111.68441323062981</v>
      </c>
      <c r="H165" s="90">
        <v>34942</v>
      </c>
      <c r="I165" s="81">
        <f t="shared" si="27"/>
        <v>97.317922294944992</v>
      </c>
      <c r="J165" s="86">
        <v>38613</v>
      </c>
      <c r="K165" s="81">
        <f t="shared" si="33"/>
        <v>82.766381583177932</v>
      </c>
      <c r="L165" s="86">
        <v>2358</v>
      </c>
      <c r="M165" s="81">
        <f t="shared" si="39"/>
        <v>95.157384987893465</v>
      </c>
      <c r="N165" s="86">
        <f t="shared" si="31"/>
        <v>15915</v>
      </c>
      <c r="O165" s="81">
        <f t="shared" si="40"/>
        <v>76.422569027611047</v>
      </c>
      <c r="P165" s="86">
        <v>22698</v>
      </c>
      <c r="Q165" s="81">
        <f t="shared" si="41"/>
        <v>87.881369056837542</v>
      </c>
      <c r="R165" s="86">
        <v>277570</v>
      </c>
      <c r="S165" s="81">
        <f t="shared" si="34"/>
        <v>97.767242320602733</v>
      </c>
      <c r="T165" s="86">
        <v>106371</v>
      </c>
      <c r="U165" s="81">
        <f t="shared" si="35"/>
        <v>99.982141178682198</v>
      </c>
      <c r="V165" s="86">
        <v>132424</v>
      </c>
      <c r="W165" s="81">
        <f t="shared" si="36"/>
        <v>102.82563963194471</v>
      </c>
      <c r="X165" s="86">
        <f t="shared" si="29"/>
        <v>26053</v>
      </c>
      <c r="Y165" s="81">
        <f t="shared" si="37"/>
        <v>116.33400312569771</v>
      </c>
      <c r="Z165" s="86">
        <f t="shared" si="30"/>
        <v>303623</v>
      </c>
      <c r="AA165" s="103">
        <f t="shared" si="38"/>
        <v>99.124725762641049</v>
      </c>
      <c r="AB165" s="62"/>
      <c r="AC165" s="63"/>
    </row>
    <row r="166" spans="1:29" s="2" customFormat="1" ht="12" hidden="1" customHeight="1">
      <c r="A166" s="10"/>
      <c r="B166" s="27" t="s">
        <v>64</v>
      </c>
      <c r="C166" s="39" t="s">
        <v>5</v>
      </c>
      <c r="D166" s="78">
        <v>237852</v>
      </c>
      <c r="E166" s="81">
        <f t="shared" si="42"/>
        <v>97.519895367382674</v>
      </c>
      <c r="F166" s="86">
        <v>17815</v>
      </c>
      <c r="G166" s="81">
        <f t="shared" si="42"/>
        <v>102.2205646086757</v>
      </c>
      <c r="H166" s="90">
        <v>40124</v>
      </c>
      <c r="I166" s="81">
        <f t="shared" si="27"/>
        <v>97.201967101916225</v>
      </c>
      <c r="J166" s="86">
        <v>38016</v>
      </c>
      <c r="K166" s="81">
        <f t="shared" si="33"/>
        <v>81.484974493076692</v>
      </c>
      <c r="L166" s="86">
        <v>2106</v>
      </c>
      <c r="M166" s="81">
        <f t="shared" si="39"/>
        <v>104.77611940298507</v>
      </c>
      <c r="N166" s="86">
        <f t="shared" si="31"/>
        <v>15393</v>
      </c>
      <c r="O166" s="81">
        <f t="shared" si="40"/>
        <v>75.87617686202988</v>
      </c>
      <c r="P166" s="86">
        <v>22623</v>
      </c>
      <c r="Q166" s="81">
        <f t="shared" si="41"/>
        <v>85.800432358630104</v>
      </c>
      <c r="R166" s="86">
        <v>275868</v>
      </c>
      <c r="S166" s="81">
        <f t="shared" si="34"/>
        <v>94.945191099791785</v>
      </c>
      <c r="T166" s="86">
        <v>104673</v>
      </c>
      <c r="U166" s="81">
        <f t="shared" si="35"/>
        <v>98.165602228286858</v>
      </c>
      <c r="V166" s="86">
        <v>132031</v>
      </c>
      <c r="W166" s="81">
        <f t="shared" si="36"/>
        <v>101.96703839856663</v>
      </c>
      <c r="X166" s="86">
        <f t="shared" si="29"/>
        <v>27358</v>
      </c>
      <c r="Y166" s="81">
        <f t="shared" si="37"/>
        <v>119.70247210676001</v>
      </c>
      <c r="Z166" s="86">
        <f t="shared" si="30"/>
        <v>303226</v>
      </c>
      <c r="AA166" s="103">
        <f t="shared" si="38"/>
        <v>96.750582304329797</v>
      </c>
      <c r="AB166" s="62"/>
      <c r="AC166" s="63"/>
    </row>
    <row r="167" spans="1:29" s="2" customFormat="1" ht="12" hidden="1" customHeight="1">
      <c r="A167" s="10"/>
      <c r="B167" s="27" t="s">
        <v>60</v>
      </c>
      <c r="C167" s="39" t="s">
        <v>80</v>
      </c>
      <c r="D167" s="78">
        <v>227483</v>
      </c>
      <c r="E167" s="81">
        <f t="shared" si="42"/>
        <v>96.795921927723157</v>
      </c>
      <c r="F167" s="86">
        <v>14982</v>
      </c>
      <c r="G167" s="81">
        <f t="shared" si="42"/>
        <v>87.099587233300397</v>
      </c>
      <c r="H167" s="90">
        <v>22693</v>
      </c>
      <c r="I167" s="81">
        <f t="shared" si="27"/>
        <v>100.7056004260229</v>
      </c>
      <c r="J167" s="86">
        <v>40290</v>
      </c>
      <c r="K167" s="81">
        <f t="shared" si="33"/>
        <v>81.190552958246016</v>
      </c>
      <c r="L167" s="86">
        <v>1933</v>
      </c>
      <c r="M167" s="81">
        <f t="shared" si="39"/>
        <v>121.34337727558066</v>
      </c>
      <c r="N167" s="86">
        <f t="shared" si="31"/>
        <v>16537</v>
      </c>
      <c r="O167" s="81">
        <f t="shared" si="40"/>
        <v>77.645788336933037</v>
      </c>
      <c r="P167" s="86">
        <v>23753</v>
      </c>
      <c r="Q167" s="81">
        <f t="shared" si="41"/>
        <v>83.855821506742927</v>
      </c>
      <c r="R167" s="86">
        <v>267773</v>
      </c>
      <c r="S167" s="81">
        <f t="shared" si="34"/>
        <v>94.075260770736051</v>
      </c>
      <c r="T167" s="86">
        <v>104750</v>
      </c>
      <c r="U167" s="81">
        <f t="shared" si="35"/>
        <v>97.137346179882599</v>
      </c>
      <c r="V167" s="86">
        <v>135688</v>
      </c>
      <c r="W167" s="81">
        <f t="shared" si="36"/>
        <v>102.27404632512003</v>
      </c>
      <c r="X167" s="86">
        <f t="shared" si="29"/>
        <v>30938</v>
      </c>
      <c r="Y167" s="81">
        <f t="shared" si="37"/>
        <v>124.57920592735765</v>
      </c>
      <c r="Z167" s="86">
        <f t="shared" si="30"/>
        <v>298711</v>
      </c>
      <c r="AA167" s="103">
        <f t="shared" si="38"/>
        <v>96.52309909490711</v>
      </c>
      <c r="AB167" s="62"/>
      <c r="AC167" s="63"/>
    </row>
    <row r="168" spans="1:29" s="2" customFormat="1" ht="12" hidden="1" customHeight="1">
      <c r="A168" s="10"/>
      <c r="B168" s="27" t="s">
        <v>61</v>
      </c>
      <c r="C168" s="39" t="s">
        <v>81</v>
      </c>
      <c r="D168" s="78">
        <v>210636</v>
      </c>
      <c r="E168" s="81">
        <f t="shared" si="42"/>
        <v>96.08868208567128</v>
      </c>
      <c r="F168" s="86">
        <v>16428</v>
      </c>
      <c r="G168" s="81">
        <f t="shared" si="42"/>
        <v>89.311732086549966</v>
      </c>
      <c r="H168" s="90">
        <v>4454</v>
      </c>
      <c r="I168" s="81">
        <f t="shared" si="27"/>
        <v>127.40274599542334</v>
      </c>
      <c r="J168" s="86">
        <v>40589</v>
      </c>
      <c r="K168" s="81">
        <f t="shared" si="33"/>
        <v>82.474499126264888</v>
      </c>
      <c r="L168" s="86">
        <v>2269</v>
      </c>
      <c r="M168" s="81">
        <f t="shared" si="39"/>
        <v>137.26557773744707</v>
      </c>
      <c r="N168" s="86">
        <f t="shared" si="31"/>
        <v>16097</v>
      </c>
      <c r="O168" s="81">
        <f t="shared" si="40"/>
        <v>76.6706358656823</v>
      </c>
      <c r="P168" s="86">
        <v>24492</v>
      </c>
      <c r="Q168" s="81">
        <f t="shared" si="41"/>
        <v>86.792586555157868</v>
      </c>
      <c r="R168" s="86">
        <v>251225</v>
      </c>
      <c r="S168" s="81">
        <f t="shared" si="34"/>
        <v>93.592599767531965</v>
      </c>
      <c r="T168" s="86">
        <v>102595</v>
      </c>
      <c r="U168" s="81">
        <f t="shared" si="35"/>
        <v>96.324288799173786</v>
      </c>
      <c r="V168" s="86">
        <v>134470</v>
      </c>
      <c r="W168" s="81">
        <f t="shared" si="36"/>
        <v>102.97270805893343</v>
      </c>
      <c r="X168" s="86">
        <f t="shared" si="29"/>
        <v>31875</v>
      </c>
      <c r="Y168" s="81">
        <f t="shared" si="37"/>
        <v>132.38225766259657</v>
      </c>
      <c r="Z168" s="86">
        <f t="shared" si="30"/>
        <v>283100</v>
      </c>
      <c r="AA168" s="103">
        <f t="shared" si="38"/>
        <v>96.785663004013642</v>
      </c>
      <c r="AB168" s="62"/>
      <c r="AC168" s="63"/>
    </row>
    <row r="169" spans="1:29" s="2" customFormat="1" ht="12" hidden="1" customHeight="1">
      <c r="A169" s="10"/>
      <c r="B169" s="27" t="s">
        <v>62</v>
      </c>
      <c r="C169" s="39" t="s">
        <v>8</v>
      </c>
      <c r="D169" s="78">
        <v>237308</v>
      </c>
      <c r="E169" s="81">
        <f t="shared" si="42"/>
        <v>97.281298680003275</v>
      </c>
      <c r="F169" s="86">
        <v>20216</v>
      </c>
      <c r="G169" s="81">
        <f t="shared" si="42"/>
        <v>102.97473512632438</v>
      </c>
      <c r="H169" s="90">
        <v>34678</v>
      </c>
      <c r="I169" s="81">
        <f t="shared" si="27"/>
        <v>96.841576140076512</v>
      </c>
      <c r="J169" s="86">
        <v>39473</v>
      </c>
      <c r="K169" s="81">
        <f t="shared" si="33"/>
        <v>84.045905548694805</v>
      </c>
      <c r="L169" s="86">
        <v>2196</v>
      </c>
      <c r="M169" s="81">
        <f t="shared" si="39"/>
        <v>114.31546069755336</v>
      </c>
      <c r="N169" s="86">
        <f t="shared" si="31"/>
        <v>16106</v>
      </c>
      <c r="O169" s="81">
        <f t="shared" si="40"/>
        <v>77.518409780045232</v>
      </c>
      <c r="P169" s="86">
        <v>23367</v>
      </c>
      <c r="Q169" s="81">
        <f t="shared" si="41"/>
        <v>89.224483561800767</v>
      </c>
      <c r="R169" s="86">
        <v>276781</v>
      </c>
      <c r="S169" s="81">
        <f t="shared" si="34"/>
        <v>95.144479660096394</v>
      </c>
      <c r="T169" s="86">
        <v>103787</v>
      </c>
      <c r="U169" s="81">
        <f t="shared" si="35"/>
        <v>96.845140340400121</v>
      </c>
      <c r="V169" s="86">
        <v>135421</v>
      </c>
      <c r="W169" s="81">
        <f t="shared" si="36"/>
        <v>101.43135345666991</v>
      </c>
      <c r="X169" s="86">
        <f t="shared" si="29"/>
        <v>31634</v>
      </c>
      <c r="Y169" s="81">
        <f t="shared" si="37"/>
        <v>120.08959076759547</v>
      </c>
      <c r="Z169" s="86">
        <f t="shared" si="30"/>
        <v>308415</v>
      </c>
      <c r="AA169" s="103">
        <f t="shared" si="38"/>
        <v>97.215742888844062</v>
      </c>
      <c r="AB169" s="62"/>
      <c r="AC169" s="63"/>
    </row>
    <row r="170" spans="1:29" s="2" customFormat="1" ht="12" hidden="1" customHeight="1">
      <c r="A170" s="10"/>
      <c r="B170" s="27" t="s">
        <v>65</v>
      </c>
      <c r="C170" s="39" t="s">
        <v>9</v>
      </c>
      <c r="D170" s="78">
        <v>237794</v>
      </c>
      <c r="E170" s="81">
        <f t="shared" si="42"/>
        <v>98.243715011671384</v>
      </c>
      <c r="F170" s="86">
        <v>22219</v>
      </c>
      <c r="G170" s="81">
        <f t="shared" si="42"/>
        <v>104.79671729082163</v>
      </c>
      <c r="H170" s="90">
        <v>36737</v>
      </c>
      <c r="I170" s="81">
        <f t="shared" si="27"/>
        <v>101.68567316209034</v>
      </c>
      <c r="J170" s="86">
        <v>37007</v>
      </c>
      <c r="K170" s="81">
        <f t="shared" si="33"/>
        <v>81.259057573229114</v>
      </c>
      <c r="L170" s="86">
        <v>2896</v>
      </c>
      <c r="M170" s="81">
        <f t="shared" si="39"/>
        <v>117.01010101010101</v>
      </c>
      <c r="N170" s="86">
        <f t="shared" si="31"/>
        <v>15183</v>
      </c>
      <c r="O170" s="81">
        <f t="shared" si="40"/>
        <v>72.949598808437031</v>
      </c>
      <c r="P170" s="86">
        <v>21824</v>
      </c>
      <c r="Q170" s="81">
        <f t="shared" si="41"/>
        <v>88.252658821626426</v>
      </c>
      <c r="R170" s="86">
        <v>274801</v>
      </c>
      <c r="S170" s="81">
        <f t="shared" si="34"/>
        <v>95.554041038016322</v>
      </c>
      <c r="T170" s="86">
        <v>105434</v>
      </c>
      <c r="U170" s="81">
        <f t="shared" si="35"/>
        <v>97.548203249324601</v>
      </c>
      <c r="V170" s="86">
        <v>136538</v>
      </c>
      <c r="W170" s="81">
        <f t="shared" si="36"/>
        <v>103.25405528037206</v>
      </c>
      <c r="X170" s="86">
        <f t="shared" si="29"/>
        <v>31104</v>
      </c>
      <c r="Y170" s="81">
        <f t="shared" si="37"/>
        <v>128.78969814914495</v>
      </c>
      <c r="Z170" s="86">
        <f t="shared" si="30"/>
        <v>305905</v>
      </c>
      <c r="AA170" s="103">
        <f t="shared" si="38"/>
        <v>98.128877454785751</v>
      </c>
      <c r="AB170" s="62"/>
      <c r="AC170" s="63"/>
    </row>
    <row r="171" spans="1:29" s="2" customFormat="1" ht="12" hidden="1" customHeight="1">
      <c r="A171" s="10"/>
      <c r="B171" s="27" t="s">
        <v>66</v>
      </c>
      <c r="C171" s="39" t="s">
        <v>10</v>
      </c>
      <c r="D171" s="78">
        <v>225721</v>
      </c>
      <c r="E171" s="81">
        <f t="shared" si="42"/>
        <v>98.239940809087543</v>
      </c>
      <c r="F171" s="86">
        <v>21849</v>
      </c>
      <c r="G171" s="81">
        <f t="shared" si="42"/>
        <v>98.241906474820141</v>
      </c>
      <c r="H171" s="90">
        <v>36517</v>
      </c>
      <c r="I171" s="81">
        <f t="shared" si="27"/>
        <v>99.311939080772376</v>
      </c>
      <c r="J171" s="86">
        <v>34892</v>
      </c>
      <c r="K171" s="81">
        <f t="shared" si="33"/>
        <v>83.551639089102267</v>
      </c>
      <c r="L171" s="86">
        <v>3375</v>
      </c>
      <c r="M171" s="81">
        <f t="shared" si="39"/>
        <v>122.10564399421129</v>
      </c>
      <c r="N171" s="86">
        <f t="shared" si="31"/>
        <v>14963</v>
      </c>
      <c r="O171" s="81">
        <f t="shared" si="40"/>
        <v>77.520464200600969</v>
      </c>
      <c r="P171" s="86">
        <v>19929</v>
      </c>
      <c r="Q171" s="81">
        <f t="shared" si="41"/>
        <v>88.735028273743268</v>
      </c>
      <c r="R171" s="86">
        <v>260613</v>
      </c>
      <c r="S171" s="81">
        <f t="shared" si="34"/>
        <v>95.980863711025833</v>
      </c>
      <c r="T171" s="86">
        <v>99684</v>
      </c>
      <c r="U171" s="81">
        <f t="shared" si="35"/>
        <v>98.466948516338064</v>
      </c>
      <c r="V171" s="86">
        <v>129045</v>
      </c>
      <c r="W171" s="81">
        <f t="shared" si="36"/>
        <v>103.60649683267364</v>
      </c>
      <c r="X171" s="86">
        <f t="shared" si="29"/>
        <v>29361</v>
      </c>
      <c r="Y171" s="81">
        <f t="shared" si="37"/>
        <v>125.92100184414805</v>
      </c>
      <c r="Z171" s="86">
        <f t="shared" si="30"/>
        <v>289974</v>
      </c>
      <c r="AA171" s="103">
        <f t="shared" si="38"/>
        <v>98.348612651478916</v>
      </c>
      <c r="AB171" s="62"/>
      <c r="AC171" s="63"/>
    </row>
    <row r="172" spans="1:29" s="2" customFormat="1" ht="12" hidden="1" customHeight="1">
      <c r="A172" s="10"/>
      <c r="B172" s="27" t="s">
        <v>69</v>
      </c>
      <c r="C172" s="39" t="s">
        <v>11</v>
      </c>
      <c r="D172" s="78">
        <v>212453</v>
      </c>
      <c r="E172" s="81">
        <f t="shared" si="42"/>
        <v>96.701411015020483</v>
      </c>
      <c r="F172" s="86">
        <v>20250</v>
      </c>
      <c r="G172" s="81">
        <f t="shared" si="42"/>
        <v>94.063545150501668</v>
      </c>
      <c r="H172" s="90">
        <v>27629</v>
      </c>
      <c r="I172" s="81">
        <f t="shared" si="27"/>
        <v>93.511812089622964</v>
      </c>
      <c r="J172" s="86">
        <v>34862</v>
      </c>
      <c r="K172" s="81">
        <f t="shared" si="33"/>
        <v>87.054886880087906</v>
      </c>
      <c r="L172" s="86">
        <v>3968</v>
      </c>
      <c r="M172" s="81">
        <f t="shared" si="39"/>
        <v>108.35608956854179</v>
      </c>
      <c r="N172" s="86">
        <f t="shared" si="31"/>
        <v>15368</v>
      </c>
      <c r="O172" s="81">
        <f t="shared" si="40"/>
        <v>80.528191154894159</v>
      </c>
      <c r="P172" s="86">
        <v>19494</v>
      </c>
      <c r="Q172" s="81">
        <f t="shared" si="41"/>
        <v>92.996851445472757</v>
      </c>
      <c r="R172" s="86">
        <v>247315</v>
      </c>
      <c r="S172" s="81">
        <f t="shared" si="34"/>
        <v>95.214170766826058</v>
      </c>
      <c r="T172" s="86">
        <v>98486</v>
      </c>
      <c r="U172" s="81">
        <f t="shared" si="35"/>
        <v>96.788332645399692</v>
      </c>
      <c r="V172" s="86">
        <v>126606</v>
      </c>
      <c r="W172" s="81">
        <f t="shared" si="36"/>
        <v>102.6055384914621</v>
      </c>
      <c r="X172" s="86">
        <f t="shared" si="29"/>
        <v>28120</v>
      </c>
      <c r="Y172" s="81">
        <f t="shared" si="37"/>
        <v>129.96256412626519</v>
      </c>
      <c r="Z172" s="86">
        <f t="shared" si="30"/>
        <v>275435</v>
      </c>
      <c r="AA172" s="103">
        <f t="shared" si="38"/>
        <v>97.886155169288841</v>
      </c>
      <c r="AB172" s="62"/>
      <c r="AC172" s="63"/>
    </row>
    <row r="173" spans="1:29" s="2" customFormat="1" ht="12" hidden="1" customHeight="1">
      <c r="A173" s="10"/>
      <c r="B173" s="27" t="s">
        <v>144</v>
      </c>
      <c r="C173" s="39" t="s">
        <v>145</v>
      </c>
      <c r="D173" s="78">
        <v>215742</v>
      </c>
      <c r="E173" s="81">
        <f t="shared" si="42"/>
        <v>99.736491734161774</v>
      </c>
      <c r="F173" s="86">
        <v>18449</v>
      </c>
      <c r="G173" s="81">
        <f t="shared" si="42"/>
        <v>104.60395758915915</v>
      </c>
      <c r="H173" s="90">
        <v>30421</v>
      </c>
      <c r="I173" s="81">
        <f t="shared" si="27"/>
        <v>103.06962561409452</v>
      </c>
      <c r="J173" s="86">
        <v>34120</v>
      </c>
      <c r="K173" s="81">
        <f t="shared" si="33"/>
        <v>86.680385133246958</v>
      </c>
      <c r="L173" s="86">
        <v>2714</v>
      </c>
      <c r="M173" s="81">
        <f t="shared" si="39"/>
        <v>104.6260601387818</v>
      </c>
      <c r="N173" s="86">
        <f t="shared" si="31"/>
        <v>13573</v>
      </c>
      <c r="O173" s="81">
        <f t="shared" si="40"/>
        <v>75.763326821099639</v>
      </c>
      <c r="P173" s="86">
        <v>20547</v>
      </c>
      <c r="Q173" s="81">
        <f t="shared" si="41"/>
        <v>95.799142111152563</v>
      </c>
      <c r="R173" s="86">
        <v>249862</v>
      </c>
      <c r="S173" s="81">
        <f t="shared" si="34"/>
        <v>97.726410482057304</v>
      </c>
      <c r="T173" s="86">
        <v>99307</v>
      </c>
      <c r="U173" s="81">
        <f t="shared" si="35"/>
        <v>101.3895411757499</v>
      </c>
      <c r="V173" s="86">
        <v>127041</v>
      </c>
      <c r="W173" s="81">
        <f t="shared" si="36"/>
        <v>106.69258935769955</v>
      </c>
      <c r="X173" s="86">
        <f t="shared" si="29"/>
        <v>27734</v>
      </c>
      <c r="Y173" s="81">
        <f t="shared" si="37"/>
        <v>131.27899271040425</v>
      </c>
      <c r="Z173" s="86">
        <f t="shared" si="30"/>
        <v>277596</v>
      </c>
      <c r="AA173" s="103">
        <f t="shared" si="38"/>
        <v>100.28720994505078</v>
      </c>
      <c r="AB173" s="62"/>
      <c r="AC173" s="63"/>
    </row>
    <row r="174" spans="1:29" s="2" customFormat="1" ht="12" hidden="1" customHeight="1">
      <c r="A174" s="10"/>
      <c r="B174" s="27" t="s">
        <v>68</v>
      </c>
      <c r="C174" s="39" t="s">
        <v>91</v>
      </c>
      <c r="D174" s="78">
        <v>215692</v>
      </c>
      <c r="E174" s="81">
        <f t="shared" si="42"/>
        <v>101.5212275251812</v>
      </c>
      <c r="F174" s="86">
        <v>18375</v>
      </c>
      <c r="G174" s="81">
        <f t="shared" si="42"/>
        <v>104.64123006833712</v>
      </c>
      <c r="H174" s="90">
        <v>38448</v>
      </c>
      <c r="I174" s="81">
        <f t="shared" si="27"/>
        <v>111.26609752568368</v>
      </c>
      <c r="J174" s="86">
        <v>32136</v>
      </c>
      <c r="K174" s="81">
        <f t="shared" si="33"/>
        <v>87.321341231454809</v>
      </c>
      <c r="L174" s="86">
        <v>2656</v>
      </c>
      <c r="M174" s="81">
        <f t="shared" si="39"/>
        <v>116.13467424573678</v>
      </c>
      <c r="N174" s="86">
        <f t="shared" si="31"/>
        <v>13037</v>
      </c>
      <c r="O174" s="81">
        <f t="shared" si="40"/>
        <v>75.397605690821806</v>
      </c>
      <c r="P174" s="86">
        <v>19099</v>
      </c>
      <c r="Q174" s="81">
        <f t="shared" si="41"/>
        <v>97.888370662703096</v>
      </c>
      <c r="R174" s="86">
        <v>247828</v>
      </c>
      <c r="S174" s="81">
        <f t="shared" si="34"/>
        <v>99.424701719475891</v>
      </c>
      <c r="T174" s="86">
        <v>96728</v>
      </c>
      <c r="U174" s="81">
        <f t="shared" si="35"/>
        <v>102.81353301941945</v>
      </c>
      <c r="V174" s="86">
        <v>123150</v>
      </c>
      <c r="W174" s="81">
        <f t="shared" si="36"/>
        <v>107.84279384205826</v>
      </c>
      <c r="X174" s="86">
        <f t="shared" si="29"/>
        <v>26422</v>
      </c>
      <c r="Y174" s="81">
        <f t="shared" si="37"/>
        <v>131.36777208770448</v>
      </c>
      <c r="Z174" s="86">
        <f t="shared" si="30"/>
        <v>274250</v>
      </c>
      <c r="AA174" s="103">
        <f t="shared" si="38"/>
        <v>101.80974477958236</v>
      </c>
      <c r="AB174" s="62"/>
      <c r="AC174" s="63"/>
    </row>
    <row r="175" spans="1:29" s="2" customFormat="1" ht="12" hidden="1" customHeight="1">
      <c r="A175" s="106"/>
      <c r="B175" s="28" t="s">
        <v>70</v>
      </c>
      <c r="C175" s="41" t="s">
        <v>15</v>
      </c>
      <c r="D175" s="79">
        <v>210366</v>
      </c>
      <c r="E175" s="82">
        <f t="shared" si="42"/>
        <v>98.735567445789911</v>
      </c>
      <c r="F175" s="84">
        <v>20280</v>
      </c>
      <c r="G175" s="81">
        <f t="shared" si="42"/>
        <v>129.88343794030999</v>
      </c>
      <c r="H175" s="84">
        <v>22558</v>
      </c>
      <c r="I175" s="82">
        <f t="shared" si="27"/>
        <v>100.44527562561225</v>
      </c>
      <c r="J175" s="95">
        <v>34565</v>
      </c>
      <c r="K175" s="82">
        <f t="shared" si="33"/>
        <v>92.404961770838895</v>
      </c>
      <c r="L175" s="84">
        <v>3279</v>
      </c>
      <c r="M175" s="82">
        <f t="shared" si="39"/>
        <v>133.13032886723508</v>
      </c>
      <c r="N175" s="96">
        <f t="shared" si="31"/>
        <v>14303</v>
      </c>
      <c r="O175" s="82">
        <f t="shared" si="40"/>
        <v>85.595451825254344</v>
      </c>
      <c r="P175" s="95">
        <v>20262</v>
      </c>
      <c r="Q175" s="82">
        <f t="shared" si="41"/>
        <v>97.902976420564357</v>
      </c>
      <c r="R175" s="95">
        <v>244931</v>
      </c>
      <c r="S175" s="82">
        <f t="shared" si="34"/>
        <v>97.790119217778056</v>
      </c>
      <c r="T175" s="96">
        <v>99718</v>
      </c>
      <c r="U175" s="82">
        <f t="shared" si="35"/>
        <v>101.3064856957087</v>
      </c>
      <c r="V175" s="96">
        <v>127908</v>
      </c>
      <c r="W175" s="82">
        <f t="shared" si="36"/>
        <v>107.38013885507527</v>
      </c>
      <c r="X175" s="96">
        <f t="shared" si="29"/>
        <v>28190</v>
      </c>
      <c r="Y175" s="82">
        <f t="shared" si="37"/>
        <v>136.28233019095964</v>
      </c>
      <c r="Z175" s="96">
        <f t="shared" si="30"/>
        <v>273121</v>
      </c>
      <c r="AA175" s="104">
        <f t="shared" si="38"/>
        <v>100.72653244870939</v>
      </c>
      <c r="AB175" s="62"/>
      <c r="AC175" s="63"/>
    </row>
    <row r="176" spans="1:29" s="2" customFormat="1" ht="12" hidden="1" customHeight="1">
      <c r="B176" s="26" t="s">
        <v>146</v>
      </c>
      <c r="C176" s="39" t="s">
        <v>147</v>
      </c>
      <c r="D176" s="80">
        <v>215259</v>
      </c>
      <c r="E176" s="83">
        <f t="shared" si="42"/>
        <v>96.585438082460996</v>
      </c>
      <c r="F176" s="87">
        <v>19972</v>
      </c>
      <c r="G176" s="83">
        <f t="shared" si="42"/>
        <v>111.40116019634092</v>
      </c>
      <c r="H176" s="91">
        <v>26565</v>
      </c>
      <c r="I176" s="83">
        <f t="shared" si="27"/>
        <v>101.64141414141415</v>
      </c>
      <c r="J176" s="87">
        <v>33402</v>
      </c>
      <c r="K176" s="83">
        <f t="shared" si="33"/>
        <v>87.618697864750018</v>
      </c>
      <c r="L176" s="87">
        <v>2548</v>
      </c>
      <c r="M176" s="83">
        <f t="shared" si="39"/>
        <v>116.88073394495413</v>
      </c>
      <c r="N176" s="86">
        <f t="shared" si="31"/>
        <v>13085</v>
      </c>
      <c r="O176" s="83">
        <f t="shared" si="40"/>
        <v>73.863957098504102</v>
      </c>
      <c r="P176" s="87">
        <v>20317</v>
      </c>
      <c r="Q176" s="83">
        <f t="shared" si="41"/>
        <v>99.558974861567108</v>
      </c>
      <c r="R176" s="87">
        <v>248661</v>
      </c>
      <c r="S176" s="83">
        <f t="shared" si="34"/>
        <v>95.27569916204007</v>
      </c>
      <c r="T176" s="87">
        <v>100732</v>
      </c>
      <c r="U176" s="83">
        <f t="shared" si="35"/>
        <v>99.402982128936117</v>
      </c>
      <c r="V176" s="87">
        <v>128634</v>
      </c>
      <c r="W176" s="83">
        <f t="shared" si="36"/>
        <v>102.22027972027972</v>
      </c>
      <c r="X176" s="87">
        <f t="shared" si="29"/>
        <v>27902</v>
      </c>
      <c r="Y176" s="83">
        <f t="shared" si="37"/>
        <v>113.87177080357506</v>
      </c>
      <c r="Z176" s="87">
        <f t="shared" si="30"/>
        <v>276563</v>
      </c>
      <c r="AA176" s="105">
        <f t="shared" si="38"/>
        <v>96.871738110082873</v>
      </c>
      <c r="AB176" s="62"/>
      <c r="AC176" s="63"/>
    </row>
    <row r="177" spans="1:29" s="2" customFormat="1" ht="12" hidden="1" customHeight="1">
      <c r="B177" s="27" t="s">
        <v>63</v>
      </c>
      <c r="C177" s="39" t="s">
        <v>13</v>
      </c>
      <c r="D177" s="78">
        <v>230842</v>
      </c>
      <c r="E177" s="81">
        <f t="shared" si="42"/>
        <v>96.603991513117421</v>
      </c>
      <c r="F177" s="86">
        <v>16543</v>
      </c>
      <c r="G177" s="81">
        <f t="shared" si="42"/>
        <v>83.893706577412658</v>
      </c>
      <c r="H177" s="90">
        <v>37391</v>
      </c>
      <c r="I177" s="81">
        <f t="shared" si="27"/>
        <v>107.00875736935494</v>
      </c>
      <c r="J177" s="86">
        <v>34467</v>
      </c>
      <c r="K177" s="81">
        <f t="shared" si="33"/>
        <v>89.262683552171552</v>
      </c>
      <c r="L177" s="86">
        <v>2805</v>
      </c>
      <c r="M177" s="81">
        <f t="shared" si="39"/>
        <v>118.95674300254453</v>
      </c>
      <c r="N177" s="86">
        <f t="shared" si="31"/>
        <v>13267</v>
      </c>
      <c r="O177" s="81">
        <f t="shared" si="40"/>
        <v>83.361608545397431</v>
      </c>
      <c r="P177" s="86">
        <v>21200</v>
      </c>
      <c r="Q177" s="81">
        <f t="shared" si="41"/>
        <v>93.400299585866591</v>
      </c>
      <c r="R177" s="86">
        <v>265309</v>
      </c>
      <c r="S177" s="81">
        <f t="shared" si="34"/>
        <v>95.582735886443061</v>
      </c>
      <c r="T177" s="86">
        <v>103900</v>
      </c>
      <c r="U177" s="81">
        <f t="shared" si="35"/>
        <v>97.676998430023218</v>
      </c>
      <c r="V177" s="86">
        <v>133341</v>
      </c>
      <c r="W177" s="81">
        <f t="shared" si="36"/>
        <v>100.69247266356551</v>
      </c>
      <c r="X177" s="86">
        <f t="shared" si="29"/>
        <v>29441</v>
      </c>
      <c r="Y177" s="81">
        <f t="shared" si="37"/>
        <v>113.00426054581045</v>
      </c>
      <c r="Z177" s="86">
        <f t="shared" si="30"/>
        <v>294750</v>
      </c>
      <c r="AA177" s="103">
        <f t="shared" si="38"/>
        <v>97.077625871557814</v>
      </c>
      <c r="AB177" s="62"/>
      <c r="AC177" s="63"/>
    </row>
    <row r="178" spans="1:29" s="2" customFormat="1" ht="12" hidden="1" customHeight="1">
      <c r="B178" s="27" t="s">
        <v>64</v>
      </c>
      <c r="C178" s="39" t="s">
        <v>5</v>
      </c>
      <c r="D178" s="78">
        <v>230625</v>
      </c>
      <c r="E178" s="81">
        <f t="shared" si="42"/>
        <v>96.961555925533531</v>
      </c>
      <c r="F178" s="86">
        <v>15716</v>
      </c>
      <c r="G178" s="81">
        <f t="shared" si="42"/>
        <v>88.217793993825438</v>
      </c>
      <c r="H178" s="90">
        <v>37608</v>
      </c>
      <c r="I178" s="81">
        <f t="shared" si="27"/>
        <v>93.729438739906286</v>
      </c>
      <c r="J178" s="86">
        <v>31525</v>
      </c>
      <c r="K178" s="81">
        <f t="shared" si="33"/>
        <v>82.925610269360277</v>
      </c>
      <c r="L178" s="86">
        <v>2381</v>
      </c>
      <c r="M178" s="81">
        <f t="shared" si="39"/>
        <v>113.05792972459639</v>
      </c>
      <c r="N178" s="86">
        <f t="shared" si="31"/>
        <v>11153</v>
      </c>
      <c r="O178" s="81">
        <f t="shared" si="40"/>
        <v>72.455012018449949</v>
      </c>
      <c r="P178" s="86">
        <v>20372</v>
      </c>
      <c r="Q178" s="81">
        <f t="shared" si="41"/>
        <v>90.049949166777182</v>
      </c>
      <c r="R178" s="86">
        <v>262150</v>
      </c>
      <c r="S178" s="81">
        <f t="shared" si="34"/>
        <v>95.027331912363891</v>
      </c>
      <c r="T178" s="86">
        <v>103711</v>
      </c>
      <c r="U178" s="81">
        <f t="shared" si="35"/>
        <v>99.080947331212442</v>
      </c>
      <c r="V178" s="86">
        <v>132578</v>
      </c>
      <c r="W178" s="81">
        <f t="shared" si="36"/>
        <v>100.41429664245518</v>
      </c>
      <c r="X178" s="86">
        <f t="shared" si="29"/>
        <v>28867</v>
      </c>
      <c r="Y178" s="81">
        <f t="shared" si="37"/>
        <v>105.51575407559032</v>
      </c>
      <c r="Z178" s="86">
        <f t="shared" si="30"/>
        <v>291017</v>
      </c>
      <c r="AA178" s="103">
        <f t="shared" si="38"/>
        <v>95.973630229597731</v>
      </c>
      <c r="AB178" s="62"/>
      <c r="AC178" s="63"/>
    </row>
    <row r="179" spans="1:29" s="2" customFormat="1" ht="12" hidden="1" customHeight="1">
      <c r="B179" s="27" t="s">
        <v>60</v>
      </c>
      <c r="C179" s="39" t="s">
        <v>80</v>
      </c>
      <c r="D179" s="78">
        <v>228844</v>
      </c>
      <c r="E179" s="81">
        <f t="shared" si="42"/>
        <v>100.59828646536224</v>
      </c>
      <c r="F179" s="86">
        <v>16681</v>
      </c>
      <c r="G179" s="81">
        <f t="shared" si="42"/>
        <v>111.34027499666266</v>
      </c>
      <c r="H179" s="90">
        <v>24318</v>
      </c>
      <c r="I179" s="81">
        <f t="shared" si="27"/>
        <v>107.16079848411404</v>
      </c>
      <c r="J179" s="86">
        <v>34018</v>
      </c>
      <c r="K179" s="81">
        <f t="shared" si="33"/>
        <v>84.43286175229585</v>
      </c>
      <c r="L179" s="86">
        <v>2288</v>
      </c>
      <c r="M179" s="81">
        <f t="shared" si="39"/>
        <v>118.36523538541128</v>
      </c>
      <c r="N179" s="86">
        <f t="shared" si="31"/>
        <v>11525</v>
      </c>
      <c r="O179" s="81">
        <f t="shared" si="40"/>
        <v>69.692205357682766</v>
      </c>
      <c r="P179" s="86">
        <v>22493</v>
      </c>
      <c r="Q179" s="81">
        <f t="shared" si="41"/>
        <v>94.695406895971033</v>
      </c>
      <c r="R179" s="86">
        <v>262862</v>
      </c>
      <c r="S179" s="81">
        <f t="shared" si="34"/>
        <v>98.165983874401078</v>
      </c>
      <c r="T179" s="86">
        <v>107655</v>
      </c>
      <c r="U179" s="81">
        <f t="shared" si="35"/>
        <v>102.77326968973748</v>
      </c>
      <c r="V179" s="86">
        <v>138053</v>
      </c>
      <c r="W179" s="81">
        <f t="shared" si="36"/>
        <v>101.74296916455398</v>
      </c>
      <c r="X179" s="86">
        <f t="shared" si="29"/>
        <v>30398</v>
      </c>
      <c r="Y179" s="81">
        <f t="shared" si="37"/>
        <v>98.254573663455943</v>
      </c>
      <c r="Z179" s="86">
        <f t="shared" si="30"/>
        <v>293260</v>
      </c>
      <c r="AA179" s="103">
        <f t="shared" si="38"/>
        <v>98.175159267653356</v>
      </c>
      <c r="AB179" s="62"/>
      <c r="AC179" s="63"/>
    </row>
    <row r="180" spans="1:29" s="2" customFormat="1" ht="12" hidden="1" customHeight="1">
      <c r="B180" s="27" t="s">
        <v>61</v>
      </c>
      <c r="C180" s="39" t="s">
        <v>81</v>
      </c>
      <c r="D180" s="78">
        <v>210602</v>
      </c>
      <c r="E180" s="81">
        <f t="shared" si="42"/>
        <v>99.983858409768516</v>
      </c>
      <c r="F180" s="86">
        <v>16245</v>
      </c>
      <c r="G180" s="81">
        <f t="shared" si="42"/>
        <v>98.886048210372536</v>
      </c>
      <c r="H180" s="90">
        <v>3941</v>
      </c>
      <c r="I180" s="81">
        <f t="shared" si="27"/>
        <v>88.482263134261345</v>
      </c>
      <c r="J180" s="86">
        <v>33877</v>
      </c>
      <c r="K180" s="81">
        <f t="shared" si="33"/>
        <v>83.463499963044171</v>
      </c>
      <c r="L180" s="86">
        <v>2165</v>
      </c>
      <c r="M180" s="81">
        <f t="shared" si="39"/>
        <v>95.416483032172764</v>
      </c>
      <c r="N180" s="86">
        <f t="shared" si="31"/>
        <v>11283</v>
      </c>
      <c r="O180" s="81">
        <f t="shared" si="40"/>
        <v>70.09380629931043</v>
      </c>
      <c r="P180" s="86">
        <v>22594</v>
      </c>
      <c r="Q180" s="81">
        <f t="shared" si="41"/>
        <v>92.250530785562631</v>
      </c>
      <c r="R180" s="86">
        <v>244479</v>
      </c>
      <c r="S180" s="81">
        <f t="shared" si="34"/>
        <v>97.314757687332076</v>
      </c>
      <c r="T180" s="86">
        <v>106436</v>
      </c>
      <c r="U180" s="81">
        <f t="shared" si="35"/>
        <v>103.74384716604123</v>
      </c>
      <c r="V180" s="86">
        <v>137240</v>
      </c>
      <c r="W180" s="81">
        <f t="shared" si="36"/>
        <v>102.05993901985573</v>
      </c>
      <c r="X180" s="86">
        <f t="shared" si="29"/>
        <v>30804</v>
      </c>
      <c r="Y180" s="81">
        <f t="shared" si="37"/>
        <v>96.64</v>
      </c>
      <c r="Z180" s="86">
        <f t="shared" si="30"/>
        <v>275283</v>
      </c>
      <c r="AA180" s="103">
        <f t="shared" si="38"/>
        <v>97.238784881667257</v>
      </c>
      <c r="AB180" s="62"/>
      <c r="AC180" s="63"/>
    </row>
    <row r="181" spans="1:29" s="2" customFormat="1" ht="12" hidden="1" customHeight="1">
      <c r="B181" s="27" t="s">
        <v>62</v>
      </c>
      <c r="C181" s="39" t="s">
        <v>8</v>
      </c>
      <c r="D181" s="78">
        <v>239669</v>
      </c>
      <c r="E181" s="81">
        <f t="shared" ref="E181:G196" si="43">D181/D169*100</f>
        <v>100.99490956899895</v>
      </c>
      <c r="F181" s="86">
        <v>19846</v>
      </c>
      <c r="G181" s="81">
        <f t="shared" si="43"/>
        <v>98.16976652156707</v>
      </c>
      <c r="H181" s="90">
        <v>34688</v>
      </c>
      <c r="I181" s="81">
        <f t="shared" si="27"/>
        <v>100.02883672645481</v>
      </c>
      <c r="J181" s="86">
        <v>32835</v>
      </c>
      <c r="K181" s="81">
        <f t="shared" si="33"/>
        <v>83.183441846325337</v>
      </c>
      <c r="L181" s="86">
        <v>2649</v>
      </c>
      <c r="M181" s="81">
        <f t="shared" si="39"/>
        <v>120.62841530054644</v>
      </c>
      <c r="N181" s="86">
        <f t="shared" si="31"/>
        <v>11247</v>
      </c>
      <c r="O181" s="81">
        <f t="shared" si="40"/>
        <v>69.831118837700231</v>
      </c>
      <c r="P181" s="86">
        <v>21588</v>
      </c>
      <c r="Q181" s="81">
        <f t="shared" si="41"/>
        <v>92.386699191167025</v>
      </c>
      <c r="R181" s="86">
        <v>272504</v>
      </c>
      <c r="S181" s="81">
        <f t="shared" si="34"/>
        <v>98.454734970969824</v>
      </c>
      <c r="T181" s="86">
        <v>112089</v>
      </c>
      <c r="U181" s="81">
        <f t="shared" si="35"/>
        <v>107.99907502866448</v>
      </c>
      <c r="V181" s="86">
        <v>142814</v>
      </c>
      <c r="W181" s="81">
        <f t="shared" si="36"/>
        <v>105.45927145715952</v>
      </c>
      <c r="X181" s="86">
        <f t="shared" si="29"/>
        <v>30725</v>
      </c>
      <c r="Y181" s="81">
        <f t="shared" si="37"/>
        <v>97.126509451855597</v>
      </c>
      <c r="Z181" s="86">
        <f t="shared" si="30"/>
        <v>303229</v>
      </c>
      <c r="AA181" s="103">
        <f t="shared" si="38"/>
        <v>98.318499424476755</v>
      </c>
      <c r="AB181" s="62"/>
      <c r="AC181" s="63"/>
    </row>
    <row r="182" spans="1:29" s="2" customFormat="1" ht="12" hidden="1" customHeight="1">
      <c r="B182" s="27" t="s">
        <v>65</v>
      </c>
      <c r="C182" s="39" t="s">
        <v>9</v>
      </c>
      <c r="D182" s="78">
        <v>240150</v>
      </c>
      <c r="E182" s="81">
        <f t="shared" si="43"/>
        <v>100.99077352666595</v>
      </c>
      <c r="F182" s="86">
        <v>20850</v>
      </c>
      <c r="G182" s="81">
        <f t="shared" si="43"/>
        <v>93.838606597956712</v>
      </c>
      <c r="H182" s="90">
        <v>38560</v>
      </c>
      <c r="I182" s="81">
        <f t="shared" si="27"/>
        <v>104.96229958897025</v>
      </c>
      <c r="J182" s="86">
        <v>32261</v>
      </c>
      <c r="K182" s="81">
        <f t="shared" si="33"/>
        <v>87.175399248790768</v>
      </c>
      <c r="L182" s="86">
        <v>3107</v>
      </c>
      <c r="M182" s="81">
        <f t="shared" si="39"/>
        <v>107.28591160220995</v>
      </c>
      <c r="N182" s="86">
        <f t="shared" si="31"/>
        <v>11892</v>
      </c>
      <c r="O182" s="81">
        <f t="shared" si="40"/>
        <v>78.324441809918994</v>
      </c>
      <c r="P182" s="86">
        <v>20369</v>
      </c>
      <c r="Q182" s="81">
        <f t="shared" si="41"/>
        <v>93.333027859237532</v>
      </c>
      <c r="R182" s="86">
        <v>272411</v>
      </c>
      <c r="S182" s="81">
        <f t="shared" si="34"/>
        <v>99.130279729695303</v>
      </c>
      <c r="T182" s="86">
        <v>110440</v>
      </c>
      <c r="U182" s="81">
        <f t="shared" si="35"/>
        <v>104.7479940057287</v>
      </c>
      <c r="V182" s="86">
        <v>140403</v>
      </c>
      <c r="W182" s="81">
        <f t="shared" si="36"/>
        <v>102.83071379396212</v>
      </c>
      <c r="X182" s="86">
        <f t="shared" si="29"/>
        <v>29963</v>
      </c>
      <c r="Y182" s="81">
        <f t="shared" si="37"/>
        <v>96.331661522633752</v>
      </c>
      <c r="Z182" s="86">
        <f t="shared" si="30"/>
        <v>302374</v>
      </c>
      <c r="AA182" s="103">
        <f t="shared" si="38"/>
        <v>98.845720076494331</v>
      </c>
      <c r="AB182" s="62"/>
      <c r="AC182" s="63"/>
    </row>
    <row r="183" spans="1:29" s="2" customFormat="1" ht="12" hidden="1" customHeight="1">
      <c r="B183" s="27" t="s">
        <v>66</v>
      </c>
      <c r="C183" s="39" t="s">
        <v>10</v>
      </c>
      <c r="D183" s="78">
        <v>223716</v>
      </c>
      <c r="E183" s="81">
        <f t="shared" si="43"/>
        <v>99.111735283823833</v>
      </c>
      <c r="F183" s="86">
        <v>20780</v>
      </c>
      <c r="G183" s="81">
        <f t="shared" si="43"/>
        <v>95.107327566479015</v>
      </c>
      <c r="H183" s="90">
        <v>36805</v>
      </c>
      <c r="I183" s="81">
        <f t="shared" si="27"/>
        <v>100.78867376838186</v>
      </c>
      <c r="J183" s="86">
        <v>29432</v>
      </c>
      <c r="K183" s="81">
        <f t="shared" si="33"/>
        <v>84.351713859910575</v>
      </c>
      <c r="L183" s="86">
        <v>2965</v>
      </c>
      <c r="M183" s="81">
        <f t="shared" si="39"/>
        <v>87.851851851851848</v>
      </c>
      <c r="N183" s="86">
        <f t="shared" si="31"/>
        <v>11234</v>
      </c>
      <c r="O183" s="81">
        <f t="shared" si="40"/>
        <v>75.078527033348934</v>
      </c>
      <c r="P183" s="86">
        <v>18198</v>
      </c>
      <c r="Q183" s="81">
        <f t="shared" si="41"/>
        <v>91.314165286768016</v>
      </c>
      <c r="R183" s="86">
        <v>253148</v>
      </c>
      <c r="S183" s="81">
        <f t="shared" si="34"/>
        <v>97.13559952880324</v>
      </c>
      <c r="T183" s="86">
        <v>102479</v>
      </c>
      <c r="U183" s="81">
        <f t="shared" si="35"/>
        <v>102.8038601982264</v>
      </c>
      <c r="V183" s="86">
        <v>128869</v>
      </c>
      <c r="W183" s="81">
        <f t="shared" si="36"/>
        <v>99.863613468170016</v>
      </c>
      <c r="X183" s="86">
        <f t="shared" si="29"/>
        <v>26390</v>
      </c>
      <c r="Y183" s="81">
        <f t="shared" si="37"/>
        <v>89.88113483873164</v>
      </c>
      <c r="Z183" s="86">
        <f t="shared" si="30"/>
        <v>279538</v>
      </c>
      <c r="AA183" s="103">
        <f t="shared" si="38"/>
        <v>96.40105664645796</v>
      </c>
      <c r="AB183" s="62"/>
      <c r="AC183" s="63"/>
    </row>
    <row r="184" spans="1:29" s="2" customFormat="1" ht="12" hidden="1" customHeight="1">
      <c r="B184" s="27" t="s">
        <v>69</v>
      </c>
      <c r="C184" s="39" t="s">
        <v>11</v>
      </c>
      <c r="D184" s="78">
        <v>213236</v>
      </c>
      <c r="E184" s="81">
        <f t="shared" si="43"/>
        <v>100.36855210328872</v>
      </c>
      <c r="F184" s="86">
        <v>21284</v>
      </c>
      <c r="G184" s="81">
        <f t="shared" si="43"/>
        <v>105.10617283950616</v>
      </c>
      <c r="H184" s="90">
        <v>27085</v>
      </c>
      <c r="I184" s="81">
        <f t="shared" si="27"/>
        <v>98.03105432697528</v>
      </c>
      <c r="J184" s="86">
        <v>29536</v>
      </c>
      <c r="K184" s="81">
        <f t="shared" si="33"/>
        <v>84.722620618438413</v>
      </c>
      <c r="L184" s="86">
        <v>3804</v>
      </c>
      <c r="M184" s="81">
        <f t="shared" si="39"/>
        <v>95.866935483870961</v>
      </c>
      <c r="N184" s="86">
        <f t="shared" si="31"/>
        <v>11927</v>
      </c>
      <c r="O184" s="81">
        <f t="shared" si="40"/>
        <v>77.609318063508596</v>
      </c>
      <c r="P184" s="86">
        <v>17609</v>
      </c>
      <c r="Q184" s="81">
        <f t="shared" si="41"/>
        <v>90.330358058889914</v>
      </c>
      <c r="R184" s="86">
        <v>242772</v>
      </c>
      <c r="S184" s="81">
        <f t="shared" si="34"/>
        <v>98.163071386693076</v>
      </c>
      <c r="T184" s="86">
        <v>101806</v>
      </c>
      <c r="U184" s="81">
        <f t="shared" si="35"/>
        <v>103.37103750786913</v>
      </c>
      <c r="V184" s="86">
        <v>129013</v>
      </c>
      <c r="W184" s="81">
        <f t="shared" si="36"/>
        <v>101.90117372004485</v>
      </c>
      <c r="X184" s="86">
        <f t="shared" si="29"/>
        <v>27207</v>
      </c>
      <c r="Y184" s="81">
        <f t="shared" si="37"/>
        <v>96.753200568990039</v>
      </c>
      <c r="Z184" s="86">
        <f t="shared" si="30"/>
        <v>269979</v>
      </c>
      <c r="AA184" s="103">
        <f t="shared" si="38"/>
        <v>98.019133370849744</v>
      </c>
      <c r="AB184" s="62"/>
      <c r="AC184" s="63"/>
    </row>
    <row r="185" spans="1:29" s="2" customFormat="1" ht="12" hidden="1" customHeight="1">
      <c r="B185" s="27" t="s">
        <v>67</v>
      </c>
      <c r="C185" s="39" t="s">
        <v>148</v>
      </c>
      <c r="D185" s="78">
        <v>213006</v>
      </c>
      <c r="E185" s="81">
        <f t="shared" si="43"/>
        <v>98.731818561059043</v>
      </c>
      <c r="F185" s="86">
        <v>18263</v>
      </c>
      <c r="G185" s="81">
        <f t="shared" si="43"/>
        <v>98.991815274540627</v>
      </c>
      <c r="H185" s="90">
        <v>31545</v>
      </c>
      <c r="I185" s="81">
        <f t="shared" si="27"/>
        <v>103.69481608099669</v>
      </c>
      <c r="J185" s="86">
        <v>28568</v>
      </c>
      <c r="K185" s="81">
        <f t="shared" si="33"/>
        <v>83.728018757327078</v>
      </c>
      <c r="L185" s="86">
        <v>3098</v>
      </c>
      <c r="M185" s="81">
        <f t="shared" si="39"/>
        <v>114.14885777450259</v>
      </c>
      <c r="N185" s="86">
        <f t="shared" si="31"/>
        <v>10714</v>
      </c>
      <c r="O185" s="81">
        <f t="shared" si="40"/>
        <v>78.936123185736378</v>
      </c>
      <c r="P185" s="86">
        <v>17854</v>
      </c>
      <c r="Q185" s="81">
        <f t="shared" si="41"/>
        <v>86.893463765999897</v>
      </c>
      <c r="R185" s="86">
        <v>241574</v>
      </c>
      <c r="S185" s="81">
        <f t="shared" si="34"/>
        <v>96.682968998887389</v>
      </c>
      <c r="T185" s="86">
        <v>99225</v>
      </c>
      <c r="U185" s="81">
        <f t="shared" si="35"/>
        <v>99.917427774477133</v>
      </c>
      <c r="V185" s="86">
        <v>125669</v>
      </c>
      <c r="W185" s="81">
        <f t="shared" si="36"/>
        <v>98.920033689911136</v>
      </c>
      <c r="X185" s="86">
        <f t="shared" si="29"/>
        <v>26444</v>
      </c>
      <c r="Y185" s="81">
        <f t="shared" si="37"/>
        <v>95.348669503136946</v>
      </c>
      <c r="Z185" s="86">
        <f t="shared" si="30"/>
        <v>268018</v>
      </c>
      <c r="AA185" s="103">
        <f t="shared" si="38"/>
        <v>96.549662098877505</v>
      </c>
      <c r="AB185" s="62"/>
      <c r="AC185" s="63"/>
    </row>
    <row r="186" spans="1:29" s="2" customFormat="1" ht="12" hidden="1" customHeight="1">
      <c r="B186" s="27" t="s">
        <v>68</v>
      </c>
      <c r="C186" s="39" t="s">
        <v>91</v>
      </c>
      <c r="D186" s="78">
        <v>203117</v>
      </c>
      <c r="E186" s="81">
        <f t="shared" si="43"/>
        <v>94.169927489197562</v>
      </c>
      <c r="F186" s="86">
        <v>16014</v>
      </c>
      <c r="G186" s="81">
        <f t="shared" si="43"/>
        <v>87.151020408163262</v>
      </c>
      <c r="H186" s="90">
        <v>34730</v>
      </c>
      <c r="I186" s="81">
        <f t="shared" si="27"/>
        <v>90.329796088223063</v>
      </c>
      <c r="J186" s="86">
        <v>25997</v>
      </c>
      <c r="K186" s="81">
        <f t="shared" si="33"/>
        <v>80.896813542444619</v>
      </c>
      <c r="L186" s="86">
        <v>2631</v>
      </c>
      <c r="M186" s="81">
        <f t="shared" si="39"/>
        <v>99.058734939759034</v>
      </c>
      <c r="N186" s="86">
        <f t="shared" si="31"/>
        <v>9798</v>
      </c>
      <c r="O186" s="81">
        <f t="shared" si="40"/>
        <v>75.155327145815747</v>
      </c>
      <c r="P186" s="86">
        <v>16199</v>
      </c>
      <c r="Q186" s="81">
        <f t="shared" si="41"/>
        <v>84.815958950730405</v>
      </c>
      <c r="R186" s="86">
        <v>229114</v>
      </c>
      <c r="S186" s="81">
        <f t="shared" si="34"/>
        <v>92.448795132107747</v>
      </c>
      <c r="T186" s="86">
        <v>92106</v>
      </c>
      <c r="U186" s="81">
        <f t="shared" si="35"/>
        <v>95.22165246877843</v>
      </c>
      <c r="V186" s="86">
        <v>116801</v>
      </c>
      <c r="W186" s="81">
        <f t="shared" si="36"/>
        <v>94.844498578968739</v>
      </c>
      <c r="X186" s="86">
        <f t="shared" si="29"/>
        <v>24695</v>
      </c>
      <c r="Y186" s="81">
        <f t="shared" si="37"/>
        <v>93.463780183180674</v>
      </c>
      <c r="Z186" s="86">
        <f t="shared" si="30"/>
        <v>253809</v>
      </c>
      <c r="AA186" s="103">
        <f t="shared" si="38"/>
        <v>92.546581586144029</v>
      </c>
      <c r="AB186" s="62"/>
      <c r="AC186" s="63"/>
    </row>
    <row r="187" spans="1:29" s="2" customFormat="1" ht="12" hidden="1" customHeight="1">
      <c r="A187" s="106"/>
      <c r="B187" s="28" t="s">
        <v>70</v>
      </c>
      <c r="C187" s="39" t="s">
        <v>15</v>
      </c>
      <c r="D187" s="79">
        <v>208453</v>
      </c>
      <c r="E187" s="82">
        <f t="shared" si="43"/>
        <v>99.090632516661429</v>
      </c>
      <c r="F187" s="84">
        <v>17805</v>
      </c>
      <c r="G187" s="81">
        <f t="shared" si="43"/>
        <v>87.795857988165679</v>
      </c>
      <c r="H187" s="84">
        <v>21765</v>
      </c>
      <c r="I187" s="82">
        <f t="shared" si="27"/>
        <v>96.484617430623288</v>
      </c>
      <c r="J187" s="95">
        <v>29322</v>
      </c>
      <c r="K187" s="82">
        <f t="shared" si="33"/>
        <v>84.831476927527845</v>
      </c>
      <c r="L187" s="84">
        <v>3226</v>
      </c>
      <c r="M187" s="82">
        <f t="shared" si="39"/>
        <v>98.383653552912477</v>
      </c>
      <c r="N187" s="96">
        <f t="shared" si="31"/>
        <v>10997</v>
      </c>
      <c r="O187" s="82">
        <f t="shared" si="40"/>
        <v>76.885967978745711</v>
      </c>
      <c r="P187" s="95">
        <v>18325</v>
      </c>
      <c r="Q187" s="82">
        <f t="shared" si="41"/>
        <v>90.440232948376277</v>
      </c>
      <c r="R187" s="95">
        <v>237775</v>
      </c>
      <c r="S187" s="82">
        <f t="shared" si="34"/>
        <v>97.078360844482731</v>
      </c>
      <c r="T187" s="96">
        <v>99644</v>
      </c>
      <c r="U187" s="82">
        <f t="shared" si="35"/>
        <v>99.925790729858193</v>
      </c>
      <c r="V187" s="96">
        <v>127481</v>
      </c>
      <c r="W187" s="82">
        <f t="shared" si="36"/>
        <v>99.66616630703318</v>
      </c>
      <c r="X187" s="96">
        <f t="shared" si="29"/>
        <v>27837</v>
      </c>
      <c r="Y187" s="82">
        <f t="shared" si="37"/>
        <v>98.747782901738205</v>
      </c>
      <c r="Z187" s="96">
        <f t="shared" si="30"/>
        <v>265612</v>
      </c>
      <c r="AA187" s="104">
        <f t="shared" si="38"/>
        <v>97.250669117350924</v>
      </c>
      <c r="AB187" s="62"/>
      <c r="AC187" s="63"/>
    </row>
    <row r="188" spans="1:29" s="2" customFormat="1" ht="12" hidden="1" customHeight="1">
      <c r="A188" s="10"/>
      <c r="B188" s="26" t="s">
        <v>149</v>
      </c>
      <c r="C188" s="40" t="s">
        <v>150</v>
      </c>
      <c r="D188" s="80">
        <v>214624</v>
      </c>
      <c r="E188" s="83">
        <f t="shared" si="43"/>
        <v>99.705006527020927</v>
      </c>
      <c r="F188" s="87">
        <v>19090</v>
      </c>
      <c r="G188" s="83">
        <f t="shared" si="43"/>
        <v>95.583817344281996</v>
      </c>
      <c r="H188" s="91">
        <v>27171</v>
      </c>
      <c r="I188" s="83">
        <f t="shared" si="27"/>
        <v>102.28119706380576</v>
      </c>
      <c r="J188" s="87">
        <v>28644</v>
      </c>
      <c r="K188" s="83">
        <f t="shared" si="33"/>
        <v>85.755343991377771</v>
      </c>
      <c r="L188" s="87">
        <v>2902</v>
      </c>
      <c r="M188" s="83">
        <f t="shared" si="39"/>
        <v>113.89324960753532</v>
      </c>
      <c r="N188" s="86">
        <f t="shared" si="31"/>
        <v>10625</v>
      </c>
      <c r="O188" s="83">
        <f t="shared" si="40"/>
        <v>81.199847153228887</v>
      </c>
      <c r="P188" s="87">
        <v>18019</v>
      </c>
      <c r="Q188" s="83">
        <f t="shared" si="41"/>
        <v>88.689274991386526</v>
      </c>
      <c r="R188" s="87">
        <v>243268</v>
      </c>
      <c r="S188" s="83">
        <f t="shared" si="34"/>
        <v>97.831183820542819</v>
      </c>
      <c r="T188" s="87">
        <v>100669</v>
      </c>
      <c r="U188" s="83">
        <f t="shared" si="35"/>
        <v>99.937457808839298</v>
      </c>
      <c r="V188" s="87">
        <v>126448</v>
      </c>
      <c r="W188" s="83">
        <f t="shared" si="36"/>
        <v>98.300604816766963</v>
      </c>
      <c r="X188" s="87">
        <f t="shared" si="29"/>
        <v>25779</v>
      </c>
      <c r="Y188" s="83">
        <f t="shared" si="37"/>
        <v>92.391226435380986</v>
      </c>
      <c r="Z188" s="87">
        <f t="shared" si="30"/>
        <v>269047</v>
      </c>
      <c r="AA188" s="105">
        <f t="shared" si="38"/>
        <v>97.282355195742014</v>
      </c>
      <c r="AB188" s="62"/>
      <c r="AC188" s="63"/>
    </row>
    <row r="189" spans="1:29" s="2" customFormat="1" ht="12" hidden="1" customHeight="1">
      <c r="A189" s="10"/>
      <c r="B189" s="27" t="s">
        <v>63</v>
      </c>
      <c r="C189" s="39" t="s">
        <v>13</v>
      </c>
      <c r="D189" s="78">
        <v>232893</v>
      </c>
      <c r="E189" s="81">
        <f t="shared" si="43"/>
        <v>100.88848649725786</v>
      </c>
      <c r="F189" s="86">
        <v>19005</v>
      </c>
      <c r="G189" s="81">
        <f t="shared" si="43"/>
        <v>114.88242761288762</v>
      </c>
      <c r="H189" s="90">
        <v>36451</v>
      </c>
      <c r="I189" s="81">
        <f t="shared" ref="I189:I200" si="44">H189/H177*100</f>
        <v>97.486026049049229</v>
      </c>
      <c r="J189" s="86">
        <v>29499</v>
      </c>
      <c r="K189" s="81">
        <f t="shared" si="33"/>
        <v>85.586212899294978</v>
      </c>
      <c r="L189" s="86">
        <v>2729</v>
      </c>
      <c r="M189" s="81">
        <f t="shared" si="39"/>
        <v>97.290552584670237</v>
      </c>
      <c r="N189" s="86">
        <f t="shared" si="31"/>
        <v>10326</v>
      </c>
      <c r="O189" s="81">
        <f t="shared" si="40"/>
        <v>77.832215270973094</v>
      </c>
      <c r="P189" s="86">
        <v>19173</v>
      </c>
      <c r="Q189" s="81">
        <f t="shared" si="41"/>
        <v>90.438679245283012</v>
      </c>
      <c r="R189" s="86">
        <v>262392</v>
      </c>
      <c r="S189" s="81">
        <f t="shared" si="34"/>
        <v>98.900527309665335</v>
      </c>
      <c r="T189" s="86">
        <v>106309</v>
      </c>
      <c r="U189" s="81">
        <f t="shared" si="35"/>
        <v>102.31857555341675</v>
      </c>
      <c r="V189" s="86">
        <v>132795</v>
      </c>
      <c r="W189" s="81">
        <f t="shared" si="36"/>
        <v>99.590523544896172</v>
      </c>
      <c r="X189" s="86">
        <f t="shared" si="29"/>
        <v>26486</v>
      </c>
      <c r="Y189" s="81">
        <f t="shared" si="37"/>
        <v>89.962976801059753</v>
      </c>
      <c r="Z189" s="86">
        <f t="shared" si="30"/>
        <v>288878</v>
      </c>
      <c r="AA189" s="103">
        <f t="shared" si="38"/>
        <v>98.007803223070397</v>
      </c>
      <c r="AB189" s="62"/>
      <c r="AC189" s="63"/>
    </row>
    <row r="190" spans="1:29" s="2" customFormat="1" ht="12" hidden="1" customHeight="1">
      <c r="A190" s="10"/>
      <c r="B190" s="27" t="s">
        <v>64</v>
      </c>
      <c r="C190" s="39" t="s">
        <v>5</v>
      </c>
      <c r="D190" s="78">
        <v>230607</v>
      </c>
      <c r="E190" s="81">
        <f t="shared" si="43"/>
        <v>99.992195121951227</v>
      </c>
      <c r="F190" s="86">
        <v>15039</v>
      </c>
      <c r="G190" s="81">
        <f t="shared" si="43"/>
        <v>95.692288114023924</v>
      </c>
      <c r="H190" s="90">
        <v>37102</v>
      </c>
      <c r="I190" s="81">
        <f t="shared" si="44"/>
        <v>98.6545415868964</v>
      </c>
      <c r="J190" s="86">
        <v>28935</v>
      </c>
      <c r="K190" s="81">
        <f t="shared" si="33"/>
        <v>91.784298176050754</v>
      </c>
      <c r="L190" s="86">
        <v>2197</v>
      </c>
      <c r="M190" s="81">
        <f t="shared" si="39"/>
        <v>92.272154556908859</v>
      </c>
      <c r="N190" s="86">
        <f t="shared" si="31"/>
        <v>9621</v>
      </c>
      <c r="O190" s="81">
        <f t="shared" si="40"/>
        <v>86.263785528557335</v>
      </c>
      <c r="P190" s="86">
        <v>19314</v>
      </c>
      <c r="Q190" s="81">
        <f t="shared" si="41"/>
        <v>94.806597290398585</v>
      </c>
      <c r="R190" s="86">
        <v>259542</v>
      </c>
      <c r="S190" s="81">
        <f t="shared" si="34"/>
        <v>99.00514972344078</v>
      </c>
      <c r="T190" s="86">
        <v>105156</v>
      </c>
      <c r="U190" s="81">
        <f t="shared" si="35"/>
        <v>101.39329482889954</v>
      </c>
      <c r="V190" s="86">
        <v>131829</v>
      </c>
      <c r="W190" s="81">
        <f t="shared" si="36"/>
        <v>99.435049555733229</v>
      </c>
      <c r="X190" s="86">
        <f t="shared" si="29"/>
        <v>26673</v>
      </c>
      <c r="Y190" s="81">
        <f t="shared" si="37"/>
        <v>92.399625870371011</v>
      </c>
      <c r="Z190" s="86">
        <f t="shared" si="30"/>
        <v>286215</v>
      </c>
      <c r="AA190" s="103">
        <f t="shared" si="38"/>
        <v>98.34992457485302</v>
      </c>
      <c r="AB190" s="62"/>
      <c r="AC190" s="63"/>
    </row>
    <row r="191" spans="1:29" s="2" customFormat="1" ht="12" hidden="1" customHeight="1">
      <c r="A191" s="10"/>
      <c r="B191" s="27" t="s">
        <v>60</v>
      </c>
      <c r="C191" s="39" t="s">
        <v>80</v>
      </c>
      <c r="D191" s="78">
        <v>229666</v>
      </c>
      <c r="E191" s="81">
        <f t="shared" si="43"/>
        <v>100.35919665798536</v>
      </c>
      <c r="F191" s="86">
        <v>16326</v>
      </c>
      <c r="G191" s="81">
        <f t="shared" si="43"/>
        <v>97.871830226005642</v>
      </c>
      <c r="H191" s="90">
        <v>24274</v>
      </c>
      <c r="I191" s="81">
        <f t="shared" si="44"/>
        <v>99.819064067768721</v>
      </c>
      <c r="J191" s="86">
        <v>30707</v>
      </c>
      <c r="K191" s="81">
        <f t="shared" si="33"/>
        <v>90.266917514257159</v>
      </c>
      <c r="L191" s="86">
        <v>2379</v>
      </c>
      <c r="M191" s="81">
        <f t="shared" si="39"/>
        <v>103.97727272727273</v>
      </c>
      <c r="N191" s="86">
        <f t="shared" si="31"/>
        <v>10137</v>
      </c>
      <c r="O191" s="81">
        <f t="shared" si="40"/>
        <v>87.956616052060738</v>
      </c>
      <c r="P191" s="86">
        <v>20570</v>
      </c>
      <c r="Q191" s="81">
        <f t="shared" si="41"/>
        <v>91.450673542880011</v>
      </c>
      <c r="R191" s="86">
        <v>260373</v>
      </c>
      <c r="S191" s="81">
        <f t="shared" si="34"/>
        <v>99.053115322869033</v>
      </c>
      <c r="T191" s="86">
        <v>109697</v>
      </c>
      <c r="U191" s="81">
        <f t="shared" si="35"/>
        <v>101.89679996284427</v>
      </c>
      <c r="V191" s="86">
        <v>138305</v>
      </c>
      <c r="W191" s="81">
        <f t="shared" si="36"/>
        <v>100.18253859025157</v>
      </c>
      <c r="X191" s="86">
        <f t="shared" si="29"/>
        <v>28608</v>
      </c>
      <c r="Y191" s="81">
        <f t="shared" si="37"/>
        <v>94.111454700967172</v>
      </c>
      <c r="Z191" s="86">
        <f t="shared" si="30"/>
        <v>288981</v>
      </c>
      <c r="AA191" s="103">
        <f t="shared" si="38"/>
        <v>98.540885221305331</v>
      </c>
      <c r="AB191" s="62"/>
      <c r="AC191" s="63"/>
    </row>
    <row r="192" spans="1:29" s="2" customFormat="1" ht="12" hidden="1" customHeight="1">
      <c r="A192" s="10"/>
      <c r="B192" s="27" t="s">
        <v>61</v>
      </c>
      <c r="C192" s="39" t="s">
        <v>81</v>
      </c>
      <c r="D192" s="78">
        <v>211579</v>
      </c>
      <c r="E192" s="81">
        <f t="shared" si="43"/>
        <v>100.46390822499312</v>
      </c>
      <c r="F192" s="86">
        <v>16604</v>
      </c>
      <c r="G192" s="81">
        <f t="shared" si="43"/>
        <v>102.20991074176671</v>
      </c>
      <c r="H192" s="90">
        <v>4204</v>
      </c>
      <c r="I192" s="81">
        <f t="shared" si="44"/>
        <v>106.67343313879726</v>
      </c>
      <c r="J192" s="86">
        <v>30924</v>
      </c>
      <c r="K192" s="81">
        <f t="shared" si="33"/>
        <v>91.283171473270954</v>
      </c>
      <c r="L192" s="86">
        <v>2287</v>
      </c>
      <c r="M192" s="81">
        <f t="shared" si="39"/>
        <v>105.635103926097</v>
      </c>
      <c r="N192" s="86">
        <f t="shared" si="31"/>
        <v>10042</v>
      </c>
      <c r="O192" s="81">
        <f t="shared" si="40"/>
        <v>89.001152175839763</v>
      </c>
      <c r="P192" s="86">
        <v>20882</v>
      </c>
      <c r="Q192" s="81">
        <f t="shared" si="41"/>
        <v>92.422767106311412</v>
      </c>
      <c r="R192" s="86">
        <v>242503</v>
      </c>
      <c r="S192" s="81">
        <f t="shared" si="34"/>
        <v>99.191750620707708</v>
      </c>
      <c r="T192" s="86">
        <v>109367</v>
      </c>
      <c r="U192" s="81">
        <f t="shared" si="35"/>
        <v>102.7537675222669</v>
      </c>
      <c r="V192" s="86">
        <v>137915</v>
      </c>
      <c r="W192" s="81">
        <f t="shared" si="36"/>
        <v>100.49183911396094</v>
      </c>
      <c r="X192" s="86">
        <f t="shared" si="29"/>
        <v>28548</v>
      </c>
      <c r="Y192" s="81">
        <f t="shared" si="37"/>
        <v>92.676275808336584</v>
      </c>
      <c r="Z192" s="86">
        <f t="shared" si="30"/>
        <v>271051</v>
      </c>
      <c r="AA192" s="103">
        <f t="shared" si="38"/>
        <v>98.462672958373744</v>
      </c>
      <c r="AB192" s="62"/>
      <c r="AC192" s="63"/>
    </row>
    <row r="193" spans="1:29" s="2" customFormat="1" ht="12" hidden="1" customHeight="1">
      <c r="A193" s="10"/>
      <c r="B193" s="27" t="s">
        <v>62</v>
      </c>
      <c r="C193" s="39" t="s">
        <v>8</v>
      </c>
      <c r="D193" s="78">
        <v>238692</v>
      </c>
      <c r="E193" s="81">
        <f t="shared" si="43"/>
        <v>99.59235445551991</v>
      </c>
      <c r="F193" s="86">
        <v>20663</v>
      </c>
      <c r="G193" s="81">
        <f t="shared" si="43"/>
        <v>104.11669857905875</v>
      </c>
      <c r="H193" s="90">
        <v>34203</v>
      </c>
      <c r="I193" s="81">
        <f t="shared" si="44"/>
        <v>98.601821955719558</v>
      </c>
      <c r="J193" s="86">
        <v>29918</v>
      </c>
      <c r="K193" s="81">
        <f t="shared" si="33"/>
        <v>91.116186995583988</v>
      </c>
      <c r="L193" s="86">
        <v>2637</v>
      </c>
      <c r="M193" s="81">
        <f t="shared" si="39"/>
        <v>99.546998867497166</v>
      </c>
      <c r="N193" s="86">
        <f t="shared" si="31"/>
        <v>10184</v>
      </c>
      <c r="O193" s="81">
        <f t="shared" si="40"/>
        <v>90.548590735307187</v>
      </c>
      <c r="P193" s="86">
        <v>19734</v>
      </c>
      <c r="Q193" s="81">
        <f t="shared" si="41"/>
        <v>91.411895497498605</v>
      </c>
      <c r="R193" s="86">
        <v>268610</v>
      </c>
      <c r="S193" s="81">
        <f t="shared" si="34"/>
        <v>98.571030150016142</v>
      </c>
      <c r="T193" s="86">
        <v>112266</v>
      </c>
      <c r="U193" s="81">
        <f t="shared" si="35"/>
        <v>100.15791023204774</v>
      </c>
      <c r="V193" s="86">
        <v>141824</v>
      </c>
      <c r="W193" s="81">
        <f t="shared" si="36"/>
        <v>99.306790650776534</v>
      </c>
      <c r="X193" s="86">
        <f t="shared" si="29"/>
        <v>29558</v>
      </c>
      <c r="Y193" s="81">
        <f t="shared" si="37"/>
        <v>96.201790073230271</v>
      </c>
      <c r="Z193" s="86">
        <f t="shared" si="30"/>
        <v>298168</v>
      </c>
      <c r="AA193" s="103">
        <f t="shared" si="38"/>
        <v>98.330964386651672</v>
      </c>
      <c r="AB193" s="62"/>
      <c r="AC193" s="63"/>
    </row>
    <row r="194" spans="1:29" s="2" customFormat="1" ht="12" hidden="1" customHeight="1">
      <c r="A194" s="10"/>
      <c r="B194" s="27" t="s">
        <v>65</v>
      </c>
      <c r="C194" s="39" t="s">
        <v>9</v>
      </c>
      <c r="D194" s="78">
        <v>238626</v>
      </c>
      <c r="E194" s="81">
        <f t="shared" si="43"/>
        <v>99.365396627108055</v>
      </c>
      <c r="F194" s="86">
        <v>22096</v>
      </c>
      <c r="G194" s="81">
        <f t="shared" si="43"/>
        <v>105.97601918465227</v>
      </c>
      <c r="H194" s="90">
        <v>37488</v>
      </c>
      <c r="I194" s="81">
        <f t="shared" si="44"/>
        <v>97.219917012448136</v>
      </c>
      <c r="J194" s="86">
        <v>31191</v>
      </c>
      <c r="K194" s="81">
        <f t="shared" si="33"/>
        <v>96.683301819534421</v>
      </c>
      <c r="L194" s="86">
        <v>2841</v>
      </c>
      <c r="M194" s="81">
        <f t="shared" si="39"/>
        <v>91.438686836176373</v>
      </c>
      <c r="N194" s="86">
        <f t="shared" si="31"/>
        <v>10632</v>
      </c>
      <c r="O194" s="81">
        <f t="shared" si="40"/>
        <v>89.404641775983848</v>
      </c>
      <c r="P194" s="86">
        <v>20559</v>
      </c>
      <c r="Q194" s="81">
        <f t="shared" si="41"/>
        <v>100.93279002405617</v>
      </c>
      <c r="R194" s="86">
        <v>269817</v>
      </c>
      <c r="S194" s="81">
        <f t="shared" si="34"/>
        <v>99.047762388449797</v>
      </c>
      <c r="T194" s="86">
        <v>110995</v>
      </c>
      <c r="U194" s="81">
        <f t="shared" si="35"/>
        <v>100.5025353132923</v>
      </c>
      <c r="V194" s="86">
        <v>140034</v>
      </c>
      <c r="W194" s="81">
        <f t="shared" si="36"/>
        <v>99.737185102882421</v>
      </c>
      <c r="X194" s="86">
        <f t="shared" si="29"/>
        <v>29039</v>
      </c>
      <c r="Y194" s="81">
        <f t="shared" si="37"/>
        <v>96.91619664252579</v>
      </c>
      <c r="Z194" s="86">
        <f t="shared" si="30"/>
        <v>298856</v>
      </c>
      <c r="AA194" s="103">
        <f t="shared" si="38"/>
        <v>98.836540178719062</v>
      </c>
      <c r="AB194" s="62"/>
      <c r="AC194" s="63"/>
    </row>
    <row r="195" spans="1:29" s="2" customFormat="1" ht="12" hidden="1" customHeight="1">
      <c r="A195" s="10"/>
      <c r="B195" s="27" t="s">
        <v>66</v>
      </c>
      <c r="C195" s="39" t="s">
        <v>10</v>
      </c>
      <c r="D195" s="78">
        <v>219121</v>
      </c>
      <c r="E195" s="81">
        <f t="shared" si="43"/>
        <v>97.946056607484493</v>
      </c>
      <c r="F195" s="86">
        <v>21207</v>
      </c>
      <c r="G195" s="81">
        <f t="shared" si="43"/>
        <v>102.0548604427334</v>
      </c>
      <c r="H195" s="90">
        <v>35583</v>
      </c>
      <c r="I195" s="81">
        <f t="shared" si="44"/>
        <v>96.679798940361366</v>
      </c>
      <c r="J195" s="86">
        <v>29234</v>
      </c>
      <c r="K195" s="81">
        <f t="shared" si="33"/>
        <v>99.327262843163894</v>
      </c>
      <c r="L195" s="86">
        <v>3256</v>
      </c>
      <c r="M195" s="81">
        <f t="shared" si="39"/>
        <v>109.81450252951097</v>
      </c>
      <c r="N195" s="86">
        <f t="shared" si="31"/>
        <v>10795</v>
      </c>
      <c r="O195" s="81">
        <f t="shared" si="40"/>
        <v>96.092220046288062</v>
      </c>
      <c r="P195" s="86">
        <v>18439</v>
      </c>
      <c r="Q195" s="81">
        <f t="shared" si="41"/>
        <v>101.32432135399495</v>
      </c>
      <c r="R195" s="86">
        <v>248355</v>
      </c>
      <c r="S195" s="81">
        <f t="shared" si="34"/>
        <v>98.106641174332793</v>
      </c>
      <c r="T195" s="86">
        <v>102511</v>
      </c>
      <c r="U195" s="81">
        <f t="shared" si="35"/>
        <v>100.03122590969858</v>
      </c>
      <c r="V195" s="86">
        <v>129826</v>
      </c>
      <c r="W195" s="81">
        <f t="shared" si="36"/>
        <v>100.74261459311393</v>
      </c>
      <c r="X195" s="86">
        <f t="shared" si="29"/>
        <v>27315</v>
      </c>
      <c r="Y195" s="81">
        <f t="shared" si="37"/>
        <v>103.50511557408109</v>
      </c>
      <c r="Z195" s="86">
        <f t="shared" si="30"/>
        <v>275670</v>
      </c>
      <c r="AA195" s="103">
        <f t="shared" si="38"/>
        <v>98.616288304273482</v>
      </c>
      <c r="AB195" s="62"/>
      <c r="AC195" s="63"/>
    </row>
    <row r="196" spans="1:29" s="2" customFormat="1" ht="12" hidden="1" customHeight="1">
      <c r="A196" s="10"/>
      <c r="B196" s="27" t="s">
        <v>69</v>
      </c>
      <c r="C196" s="39" t="s">
        <v>11</v>
      </c>
      <c r="D196" s="78">
        <v>208126</v>
      </c>
      <c r="E196" s="81">
        <f t="shared" si="43"/>
        <v>97.603594139826299</v>
      </c>
      <c r="F196" s="86">
        <v>19879</v>
      </c>
      <c r="G196" s="81">
        <f t="shared" si="43"/>
        <v>93.398797218567935</v>
      </c>
      <c r="H196" s="90">
        <v>27626</v>
      </c>
      <c r="I196" s="81">
        <f t="shared" si="44"/>
        <v>101.99741554365885</v>
      </c>
      <c r="J196" s="86">
        <v>29611</v>
      </c>
      <c r="K196" s="81">
        <f t="shared" si="33"/>
        <v>100.25392741061756</v>
      </c>
      <c r="L196" s="86">
        <v>4110</v>
      </c>
      <c r="M196" s="81">
        <f t="shared" si="39"/>
        <v>108.04416403785488</v>
      </c>
      <c r="N196" s="86">
        <f t="shared" si="31"/>
        <v>11661</v>
      </c>
      <c r="O196" s="81">
        <f t="shared" si="40"/>
        <v>97.769766076968224</v>
      </c>
      <c r="P196" s="86">
        <v>17950</v>
      </c>
      <c r="Q196" s="81">
        <f t="shared" si="41"/>
        <v>101.93650973933784</v>
      </c>
      <c r="R196" s="86">
        <v>237737</v>
      </c>
      <c r="S196" s="81">
        <f t="shared" si="34"/>
        <v>97.926037599064145</v>
      </c>
      <c r="T196" s="86">
        <v>100014</v>
      </c>
      <c r="U196" s="81">
        <f t="shared" si="35"/>
        <v>98.239789403375042</v>
      </c>
      <c r="V196" s="86">
        <v>126612</v>
      </c>
      <c r="W196" s="81">
        <f t="shared" si="36"/>
        <v>98.138947237875257</v>
      </c>
      <c r="X196" s="86">
        <f t="shared" si="29"/>
        <v>26598</v>
      </c>
      <c r="Y196" s="81">
        <f t="shared" si="37"/>
        <v>97.761605469180722</v>
      </c>
      <c r="Z196" s="86">
        <f t="shared" si="30"/>
        <v>264335</v>
      </c>
      <c r="AA196" s="103">
        <f t="shared" si="38"/>
        <v>97.909467032621052</v>
      </c>
      <c r="AB196" s="62"/>
      <c r="AC196" s="63"/>
    </row>
    <row r="197" spans="1:29" s="50" customFormat="1" ht="12" hidden="1" customHeight="1">
      <c r="A197" s="10"/>
      <c r="B197" s="27" t="s">
        <v>155</v>
      </c>
      <c r="C197" s="39" t="s">
        <v>156</v>
      </c>
      <c r="D197" s="78">
        <v>208744</v>
      </c>
      <c r="E197" s="81">
        <f t="shared" ref="E197:E208" si="45">D197/D185*100</f>
        <v>97.999117395754112</v>
      </c>
      <c r="F197" s="86">
        <v>17693</v>
      </c>
      <c r="G197" s="81">
        <f t="shared" ref="G197:G208" si="46">F197/F185*100</f>
        <v>96.878935552756943</v>
      </c>
      <c r="H197" s="90">
        <v>31005</v>
      </c>
      <c r="I197" s="81">
        <f t="shared" si="44"/>
        <v>98.288159771754636</v>
      </c>
      <c r="J197" s="86">
        <v>28406</v>
      </c>
      <c r="K197" s="81">
        <f t="shared" ref="K197:K208" si="47">J197/J185*100</f>
        <v>99.43293195183422</v>
      </c>
      <c r="L197" s="86">
        <v>3255</v>
      </c>
      <c r="M197" s="81">
        <f t="shared" ref="M197:M208" si="48">L197/L185*100</f>
        <v>105.067785668173</v>
      </c>
      <c r="N197" s="86">
        <f t="shared" ref="N197:N208" si="49">J197-P197</f>
        <v>10395</v>
      </c>
      <c r="O197" s="81">
        <f t="shared" ref="O197:O208" si="50">N197/N185*100</f>
        <v>97.022587268993846</v>
      </c>
      <c r="P197" s="86">
        <v>18011</v>
      </c>
      <c r="Q197" s="81">
        <f t="shared" ref="Q197:Q208" si="51">P197/P185*100</f>
        <v>100.87935476643889</v>
      </c>
      <c r="R197" s="86">
        <v>237150</v>
      </c>
      <c r="S197" s="81">
        <f t="shared" ref="S197:S208" si="52">R197/R185*100</f>
        <v>98.168677092733489</v>
      </c>
      <c r="T197" s="86">
        <v>98333</v>
      </c>
      <c r="U197" s="81">
        <f t="shared" ref="U197:U208" si="53">T197/T185*100</f>
        <v>99.101033005794918</v>
      </c>
      <c r="V197" s="86">
        <v>124602</v>
      </c>
      <c r="W197" s="81">
        <f t="shared" ref="W197:W208" si="54">V197/V185*100</f>
        <v>99.150944146925653</v>
      </c>
      <c r="X197" s="86">
        <f t="shared" ref="X197:X208" si="55">V197-T197</f>
        <v>26269</v>
      </c>
      <c r="Y197" s="81">
        <f t="shared" ref="Y197:Y208" si="56">X197/X185*100</f>
        <v>99.338224171834824</v>
      </c>
      <c r="Z197" s="86">
        <f t="shared" ref="Z197:Z208" si="57">R197+X197</f>
        <v>263419</v>
      </c>
      <c r="AA197" s="103">
        <f t="shared" ref="AA197:AA208" si="58">Z197/Z185*100</f>
        <v>98.284070472878682</v>
      </c>
      <c r="AB197" s="62"/>
      <c r="AC197" s="63"/>
    </row>
    <row r="198" spans="1:29" s="50" customFormat="1" ht="12" hidden="1" customHeight="1">
      <c r="A198" s="10"/>
      <c r="B198" s="27" t="s">
        <v>68</v>
      </c>
      <c r="C198" s="39" t="s">
        <v>91</v>
      </c>
      <c r="D198" s="78">
        <v>203837</v>
      </c>
      <c r="E198" s="81">
        <f t="shared" si="45"/>
        <v>100.35447549934273</v>
      </c>
      <c r="F198" s="86">
        <v>17242</v>
      </c>
      <c r="G198" s="81">
        <f t="shared" si="46"/>
        <v>107.66829024603473</v>
      </c>
      <c r="H198" s="90">
        <v>34202</v>
      </c>
      <c r="I198" s="81">
        <f t="shared" si="44"/>
        <v>98.479700547077456</v>
      </c>
      <c r="J198" s="86">
        <v>26116</v>
      </c>
      <c r="K198" s="81">
        <f t="shared" si="47"/>
        <v>100.45774512443744</v>
      </c>
      <c r="L198" s="86">
        <v>2749</v>
      </c>
      <c r="M198" s="81">
        <f t="shared" si="48"/>
        <v>104.48498669707335</v>
      </c>
      <c r="N198" s="86">
        <f t="shared" si="49"/>
        <v>9301</v>
      </c>
      <c r="O198" s="81">
        <f t="shared" si="50"/>
        <v>94.927536231884062</v>
      </c>
      <c r="P198" s="86">
        <v>16815</v>
      </c>
      <c r="Q198" s="81">
        <f t="shared" si="51"/>
        <v>103.80270387060931</v>
      </c>
      <c r="R198" s="86">
        <v>229953</v>
      </c>
      <c r="S198" s="81">
        <f t="shared" si="52"/>
        <v>100.36619324877572</v>
      </c>
      <c r="T198" s="86">
        <v>94694</v>
      </c>
      <c r="U198" s="81">
        <f t="shared" si="53"/>
        <v>102.80980609297983</v>
      </c>
      <c r="V198" s="86">
        <v>119856</v>
      </c>
      <c r="W198" s="81">
        <f t="shared" si="54"/>
        <v>102.6155597982894</v>
      </c>
      <c r="X198" s="86">
        <f t="shared" si="55"/>
        <v>25162</v>
      </c>
      <c r="Y198" s="81">
        <f t="shared" si="56"/>
        <v>101.89107106701762</v>
      </c>
      <c r="Z198" s="86">
        <f t="shared" si="57"/>
        <v>255115</v>
      </c>
      <c r="AA198" s="103">
        <f t="shared" si="58"/>
        <v>100.51456016138121</v>
      </c>
      <c r="AB198" s="62"/>
      <c r="AC198" s="63"/>
    </row>
    <row r="199" spans="1:29" s="50" customFormat="1" ht="12" hidden="1" customHeight="1">
      <c r="A199" s="106"/>
      <c r="B199" s="28" t="s">
        <v>70</v>
      </c>
      <c r="C199" s="41" t="s">
        <v>15</v>
      </c>
      <c r="D199" s="79">
        <v>207331</v>
      </c>
      <c r="E199" s="82">
        <f t="shared" si="45"/>
        <v>99.461749171276011</v>
      </c>
      <c r="F199" s="84">
        <v>18548</v>
      </c>
      <c r="G199" s="82">
        <f t="shared" si="46"/>
        <v>104.17298511654029</v>
      </c>
      <c r="H199" s="84">
        <v>22651</v>
      </c>
      <c r="I199" s="82">
        <f t="shared" si="44"/>
        <v>104.07075580059728</v>
      </c>
      <c r="J199" s="95">
        <v>28732</v>
      </c>
      <c r="K199" s="82">
        <f t="shared" si="47"/>
        <v>97.987858945501671</v>
      </c>
      <c r="L199" s="84">
        <v>3461</v>
      </c>
      <c r="M199" s="82">
        <f t="shared" si="48"/>
        <v>107.28456292622444</v>
      </c>
      <c r="N199" s="96">
        <f t="shared" si="49"/>
        <v>10533</v>
      </c>
      <c r="O199" s="82">
        <f t="shared" si="50"/>
        <v>95.78066745476039</v>
      </c>
      <c r="P199" s="95">
        <v>18199</v>
      </c>
      <c r="Q199" s="82">
        <f t="shared" si="51"/>
        <v>99.312414733969987</v>
      </c>
      <c r="R199" s="95">
        <v>236063</v>
      </c>
      <c r="S199" s="82">
        <f t="shared" si="52"/>
        <v>99.279991588686784</v>
      </c>
      <c r="T199" s="96">
        <v>100515</v>
      </c>
      <c r="U199" s="82">
        <f t="shared" si="53"/>
        <v>100.87411183814379</v>
      </c>
      <c r="V199" s="96">
        <v>128400</v>
      </c>
      <c r="W199" s="82">
        <f t="shared" si="54"/>
        <v>100.72089174073</v>
      </c>
      <c r="X199" s="96">
        <f t="shared" si="55"/>
        <v>27885</v>
      </c>
      <c r="Y199" s="82">
        <f t="shared" si="56"/>
        <v>100.17243237417826</v>
      </c>
      <c r="Z199" s="96">
        <f t="shared" si="57"/>
        <v>263948</v>
      </c>
      <c r="AA199" s="104">
        <f t="shared" si="58"/>
        <v>99.373522280619852</v>
      </c>
      <c r="AB199" s="62"/>
      <c r="AC199" s="63"/>
    </row>
    <row r="200" spans="1:29" s="50" customFormat="1" ht="12" hidden="1" customHeight="1">
      <c r="A200" s="68"/>
      <c r="B200" s="27" t="s">
        <v>162</v>
      </c>
      <c r="C200" s="39" t="s">
        <v>164</v>
      </c>
      <c r="D200" s="78">
        <v>211265</v>
      </c>
      <c r="E200" s="81">
        <f t="shared" si="45"/>
        <v>98.43493737885791</v>
      </c>
      <c r="F200" s="86">
        <v>18747</v>
      </c>
      <c r="G200" s="81">
        <f t="shared" si="46"/>
        <v>98.203247773703509</v>
      </c>
      <c r="H200" s="90">
        <v>27695</v>
      </c>
      <c r="I200" s="81">
        <f t="shared" si="44"/>
        <v>101.92852673806631</v>
      </c>
      <c r="J200" s="86">
        <v>28066</v>
      </c>
      <c r="K200" s="81">
        <f t="shared" si="47"/>
        <v>97.982125401480232</v>
      </c>
      <c r="L200" s="86">
        <v>2997</v>
      </c>
      <c r="M200" s="81">
        <f t="shared" si="48"/>
        <v>103.27360441075119</v>
      </c>
      <c r="N200" s="86">
        <f t="shared" si="49"/>
        <v>9772</v>
      </c>
      <c r="O200" s="81">
        <f t="shared" si="50"/>
        <v>91.97176470588235</v>
      </c>
      <c r="P200" s="86">
        <v>18294</v>
      </c>
      <c r="Q200" s="81">
        <f t="shared" si="51"/>
        <v>101.5261668239081</v>
      </c>
      <c r="R200" s="86">
        <v>239331</v>
      </c>
      <c r="S200" s="81">
        <f t="shared" si="52"/>
        <v>98.381620270648</v>
      </c>
      <c r="T200" s="86">
        <v>99159</v>
      </c>
      <c r="U200" s="81">
        <f t="shared" si="53"/>
        <v>98.500034767406049</v>
      </c>
      <c r="V200" s="86">
        <v>126827</v>
      </c>
      <c r="W200" s="81">
        <f t="shared" si="54"/>
        <v>100.29972795141087</v>
      </c>
      <c r="X200" s="86">
        <f t="shared" si="55"/>
        <v>27668</v>
      </c>
      <c r="Y200" s="81">
        <f t="shared" si="56"/>
        <v>107.32766980875907</v>
      </c>
      <c r="Z200" s="86">
        <f t="shared" si="57"/>
        <v>266999</v>
      </c>
      <c r="AA200" s="103">
        <f t="shared" si="58"/>
        <v>99.238794708731191</v>
      </c>
      <c r="AB200" s="62"/>
      <c r="AC200" s="63"/>
    </row>
    <row r="201" spans="1:29" s="50" customFormat="1" ht="12" hidden="1" customHeight="1">
      <c r="A201" s="68"/>
      <c r="B201" s="27" t="s">
        <v>63</v>
      </c>
      <c r="C201" s="39" t="s">
        <v>13</v>
      </c>
      <c r="D201" s="78">
        <v>228094</v>
      </c>
      <c r="E201" s="81">
        <f t="shared" si="45"/>
        <v>97.939397062170187</v>
      </c>
      <c r="F201" s="86">
        <v>18285</v>
      </c>
      <c r="G201" s="81">
        <f t="shared" si="46"/>
        <v>96.211523283346494</v>
      </c>
      <c r="H201" s="90">
        <v>34998</v>
      </c>
      <c r="I201" s="81">
        <f t="shared" ref="I201:I212" si="59">H201/H189*100</f>
        <v>96.013826781158258</v>
      </c>
      <c r="J201" s="86">
        <v>29293</v>
      </c>
      <c r="K201" s="81">
        <f t="shared" si="47"/>
        <v>99.301671243092983</v>
      </c>
      <c r="L201" s="86">
        <v>3064</v>
      </c>
      <c r="M201" s="81">
        <f t="shared" si="48"/>
        <v>112.27555881275192</v>
      </c>
      <c r="N201" s="86">
        <f t="shared" si="49"/>
        <v>9996</v>
      </c>
      <c r="O201" s="81">
        <f t="shared" si="50"/>
        <v>96.804183614177802</v>
      </c>
      <c r="P201" s="86">
        <v>19297</v>
      </c>
      <c r="Q201" s="81">
        <f t="shared" si="51"/>
        <v>100.64674281541753</v>
      </c>
      <c r="R201" s="86">
        <v>257387</v>
      </c>
      <c r="S201" s="81">
        <f t="shared" si="52"/>
        <v>98.092548553309555</v>
      </c>
      <c r="T201" s="86">
        <v>107477</v>
      </c>
      <c r="U201" s="81">
        <f t="shared" si="53"/>
        <v>101.09868402487091</v>
      </c>
      <c r="V201" s="86">
        <v>135828</v>
      </c>
      <c r="W201" s="81">
        <f t="shared" si="54"/>
        <v>102.28397153507285</v>
      </c>
      <c r="X201" s="86">
        <f t="shared" si="55"/>
        <v>28351</v>
      </c>
      <c r="Y201" s="81">
        <f t="shared" si="56"/>
        <v>107.04145586347505</v>
      </c>
      <c r="Z201" s="86">
        <f t="shared" si="57"/>
        <v>285738</v>
      </c>
      <c r="AA201" s="103">
        <f t="shared" si="58"/>
        <v>98.913035952893608</v>
      </c>
      <c r="AB201" s="62"/>
      <c r="AC201" s="63"/>
    </row>
    <row r="202" spans="1:29" s="50" customFormat="1" ht="12" hidden="1" customHeight="1">
      <c r="A202" s="68"/>
      <c r="B202" s="27" t="s">
        <v>64</v>
      </c>
      <c r="C202" s="39" t="s">
        <v>5</v>
      </c>
      <c r="D202" s="78">
        <v>230267</v>
      </c>
      <c r="E202" s="81">
        <f t="shared" si="45"/>
        <v>99.852563018468658</v>
      </c>
      <c r="F202" s="86">
        <v>16066</v>
      </c>
      <c r="G202" s="81">
        <f t="shared" si="46"/>
        <v>106.82891149677505</v>
      </c>
      <c r="H202" s="90">
        <v>38367</v>
      </c>
      <c r="I202" s="81">
        <f t="shared" si="59"/>
        <v>103.40951970244193</v>
      </c>
      <c r="J202" s="86">
        <v>28825</v>
      </c>
      <c r="K202" s="81">
        <f t="shared" si="47"/>
        <v>99.619837566960427</v>
      </c>
      <c r="L202" s="86">
        <v>2494</v>
      </c>
      <c r="M202" s="81">
        <f t="shared" si="48"/>
        <v>113.51843422849339</v>
      </c>
      <c r="N202" s="86">
        <f t="shared" si="49"/>
        <v>9130</v>
      </c>
      <c r="O202" s="81">
        <f t="shared" si="50"/>
        <v>94.896580397048126</v>
      </c>
      <c r="P202" s="86">
        <v>19695</v>
      </c>
      <c r="Q202" s="81">
        <f t="shared" si="51"/>
        <v>101.97266231748989</v>
      </c>
      <c r="R202" s="86">
        <v>259092</v>
      </c>
      <c r="S202" s="81">
        <f t="shared" si="52"/>
        <v>99.826617657257785</v>
      </c>
      <c r="T202" s="86">
        <v>106701</v>
      </c>
      <c r="U202" s="81">
        <f t="shared" si="53"/>
        <v>101.46924569211457</v>
      </c>
      <c r="V202" s="86">
        <v>135403</v>
      </c>
      <c r="W202" s="81">
        <f t="shared" si="54"/>
        <v>102.71108784865241</v>
      </c>
      <c r="X202" s="86">
        <f t="shared" si="55"/>
        <v>28702</v>
      </c>
      <c r="Y202" s="81">
        <f t="shared" si="56"/>
        <v>107.60694335095415</v>
      </c>
      <c r="Z202" s="86">
        <f t="shared" si="57"/>
        <v>287794</v>
      </c>
      <c r="AA202" s="103">
        <f t="shared" si="58"/>
        <v>100.5516831752354</v>
      </c>
      <c r="AB202" s="62"/>
      <c r="AC202" s="63"/>
    </row>
    <row r="203" spans="1:29" s="50" customFormat="1" ht="12" hidden="1" customHeight="1">
      <c r="A203" s="68"/>
      <c r="B203" s="27" t="s">
        <v>60</v>
      </c>
      <c r="C203" s="39" t="s">
        <v>80</v>
      </c>
      <c r="D203" s="78">
        <v>218632</v>
      </c>
      <c r="E203" s="81">
        <f t="shared" si="45"/>
        <v>95.195631917654339</v>
      </c>
      <c r="F203" s="86">
        <v>15056</v>
      </c>
      <c r="G203" s="81">
        <f t="shared" si="46"/>
        <v>92.220997182408425</v>
      </c>
      <c r="H203" s="90">
        <v>23465</v>
      </c>
      <c r="I203" s="81">
        <f t="shared" si="59"/>
        <v>96.667215951223525</v>
      </c>
      <c r="J203" s="86">
        <v>30368</v>
      </c>
      <c r="K203" s="81">
        <f t="shared" si="47"/>
        <v>98.896017194776434</v>
      </c>
      <c r="L203" s="86">
        <v>2539</v>
      </c>
      <c r="M203" s="81">
        <f t="shared" si="48"/>
        <v>106.72551492223623</v>
      </c>
      <c r="N203" s="86">
        <f t="shared" si="49"/>
        <v>9442</v>
      </c>
      <c r="O203" s="81">
        <f t="shared" si="50"/>
        <v>93.143928183880831</v>
      </c>
      <c r="P203" s="86">
        <v>20926</v>
      </c>
      <c r="Q203" s="81">
        <f t="shared" si="51"/>
        <v>101.73067574137093</v>
      </c>
      <c r="R203" s="86">
        <v>249000</v>
      </c>
      <c r="S203" s="81">
        <f t="shared" si="52"/>
        <v>95.632035579726008</v>
      </c>
      <c r="T203" s="86">
        <v>108024</v>
      </c>
      <c r="U203" s="81">
        <f t="shared" si="53"/>
        <v>98.474889924063561</v>
      </c>
      <c r="V203" s="86">
        <v>138683</v>
      </c>
      <c r="W203" s="81">
        <f t="shared" si="54"/>
        <v>100.27330899099816</v>
      </c>
      <c r="X203" s="86">
        <f t="shared" si="55"/>
        <v>30659</v>
      </c>
      <c r="Y203" s="81">
        <f t="shared" si="56"/>
        <v>107.16932326621924</v>
      </c>
      <c r="Z203" s="86">
        <f t="shared" si="57"/>
        <v>279659</v>
      </c>
      <c r="AA203" s="103">
        <f t="shared" si="58"/>
        <v>96.77418238569318</v>
      </c>
      <c r="AB203" s="62"/>
      <c r="AC203" s="63"/>
    </row>
    <row r="204" spans="1:29" s="50" customFormat="1" ht="12" hidden="1" customHeight="1">
      <c r="A204" s="68"/>
      <c r="B204" s="27" t="s">
        <v>61</v>
      </c>
      <c r="C204" s="39" t="s">
        <v>81</v>
      </c>
      <c r="D204" s="78">
        <v>201610</v>
      </c>
      <c r="E204" s="81">
        <f t="shared" si="45"/>
        <v>95.288284754158028</v>
      </c>
      <c r="F204" s="86">
        <v>16247</v>
      </c>
      <c r="G204" s="81">
        <f t="shared" si="46"/>
        <v>97.849915682967961</v>
      </c>
      <c r="H204" s="90">
        <v>4149</v>
      </c>
      <c r="I204" s="81">
        <f t="shared" si="59"/>
        <v>98.691722169362521</v>
      </c>
      <c r="J204" s="86">
        <v>30295</v>
      </c>
      <c r="K204" s="81">
        <f t="shared" si="47"/>
        <v>97.965981114991592</v>
      </c>
      <c r="L204" s="86">
        <v>2878</v>
      </c>
      <c r="M204" s="81">
        <f t="shared" si="48"/>
        <v>125.84171403585482</v>
      </c>
      <c r="N204" s="86">
        <f t="shared" si="49"/>
        <v>9627</v>
      </c>
      <c r="O204" s="81">
        <f t="shared" si="50"/>
        <v>95.867357100179248</v>
      </c>
      <c r="P204" s="86">
        <v>20668</v>
      </c>
      <c r="Q204" s="81">
        <f t="shared" si="51"/>
        <v>98.975193946939939</v>
      </c>
      <c r="R204" s="86">
        <v>231905</v>
      </c>
      <c r="S204" s="81">
        <f t="shared" si="52"/>
        <v>95.629744786662428</v>
      </c>
      <c r="T204" s="86">
        <v>105272</v>
      </c>
      <c r="U204" s="81">
        <f t="shared" si="53"/>
        <v>96.255726133111452</v>
      </c>
      <c r="V204" s="86">
        <v>135466</v>
      </c>
      <c r="W204" s="81">
        <f t="shared" si="54"/>
        <v>98.224268571221401</v>
      </c>
      <c r="X204" s="86">
        <f t="shared" si="55"/>
        <v>30194</v>
      </c>
      <c r="Y204" s="81">
        <f t="shared" si="56"/>
        <v>105.76572789687543</v>
      </c>
      <c r="Z204" s="86">
        <f t="shared" si="57"/>
        <v>262099</v>
      </c>
      <c r="AA204" s="103">
        <f t="shared" si="58"/>
        <v>96.697300508022479</v>
      </c>
      <c r="AB204" s="62"/>
      <c r="AC204" s="63"/>
    </row>
    <row r="205" spans="1:29" s="50" customFormat="1" ht="12" hidden="1" customHeight="1">
      <c r="A205" s="68"/>
      <c r="B205" s="27" t="s">
        <v>62</v>
      </c>
      <c r="C205" s="39" t="s">
        <v>8</v>
      </c>
      <c r="D205" s="78">
        <v>229715</v>
      </c>
      <c r="E205" s="81">
        <f t="shared" si="45"/>
        <v>96.239086353962435</v>
      </c>
      <c r="F205" s="86">
        <v>19644</v>
      </c>
      <c r="G205" s="81">
        <f t="shared" si="46"/>
        <v>95.068479891593668</v>
      </c>
      <c r="H205" s="90">
        <v>35438</v>
      </c>
      <c r="I205" s="81">
        <f t="shared" si="59"/>
        <v>103.61079437476243</v>
      </c>
      <c r="J205" s="86">
        <v>29154</v>
      </c>
      <c r="K205" s="81">
        <f t="shared" si="47"/>
        <v>97.446353365866699</v>
      </c>
      <c r="L205" s="86">
        <v>2928</v>
      </c>
      <c r="M205" s="81">
        <f t="shared" si="48"/>
        <v>111.03526734926052</v>
      </c>
      <c r="N205" s="86">
        <f t="shared" si="49"/>
        <v>9548</v>
      </c>
      <c r="O205" s="81">
        <f t="shared" si="50"/>
        <v>93.75490966221524</v>
      </c>
      <c r="P205" s="86">
        <v>19606</v>
      </c>
      <c r="Q205" s="81">
        <f t="shared" si="51"/>
        <v>99.351373264416736</v>
      </c>
      <c r="R205" s="86">
        <v>258869</v>
      </c>
      <c r="S205" s="81">
        <f t="shared" si="52"/>
        <v>96.373552734447713</v>
      </c>
      <c r="T205" s="86">
        <v>108195</v>
      </c>
      <c r="U205" s="81">
        <f t="shared" si="53"/>
        <v>96.373790818235264</v>
      </c>
      <c r="V205" s="86">
        <v>139027</v>
      </c>
      <c r="W205" s="81">
        <f t="shared" si="54"/>
        <v>98.02783731949458</v>
      </c>
      <c r="X205" s="86">
        <f t="shared" si="55"/>
        <v>30832</v>
      </c>
      <c r="Y205" s="81">
        <f t="shared" si="56"/>
        <v>104.31016983557751</v>
      </c>
      <c r="Z205" s="86">
        <f t="shared" si="57"/>
        <v>289701</v>
      </c>
      <c r="AA205" s="103">
        <f t="shared" si="58"/>
        <v>97.160325722411528</v>
      </c>
      <c r="AB205" s="62"/>
      <c r="AC205" s="63"/>
    </row>
    <row r="206" spans="1:29" s="50" customFormat="1" ht="12" hidden="1" customHeight="1">
      <c r="A206" s="68"/>
      <c r="B206" s="27" t="s">
        <v>65</v>
      </c>
      <c r="C206" s="39" t="s">
        <v>9</v>
      </c>
      <c r="D206" s="78">
        <v>232261</v>
      </c>
      <c r="E206" s="81">
        <f t="shared" si="45"/>
        <v>97.332646065391032</v>
      </c>
      <c r="F206" s="86">
        <v>21938</v>
      </c>
      <c r="G206" s="81">
        <f t="shared" si="46"/>
        <v>99.284938450398258</v>
      </c>
      <c r="H206" s="90">
        <v>36005</v>
      </c>
      <c r="I206" s="81">
        <f t="shared" si="59"/>
        <v>96.044067434912506</v>
      </c>
      <c r="J206" s="86">
        <v>28695</v>
      </c>
      <c r="K206" s="81">
        <f t="shared" si="47"/>
        <v>91.997691641819756</v>
      </c>
      <c r="L206" s="86">
        <v>3119</v>
      </c>
      <c r="M206" s="81">
        <f t="shared" si="48"/>
        <v>109.78528687082014</v>
      </c>
      <c r="N206" s="86">
        <f t="shared" si="49"/>
        <v>9680</v>
      </c>
      <c r="O206" s="81">
        <f t="shared" si="50"/>
        <v>91.045899172310001</v>
      </c>
      <c r="P206" s="86">
        <v>19015</v>
      </c>
      <c r="Q206" s="81">
        <f t="shared" si="51"/>
        <v>92.489907096648665</v>
      </c>
      <c r="R206" s="86">
        <v>260956</v>
      </c>
      <c r="S206" s="81">
        <f t="shared" si="52"/>
        <v>96.715922273244459</v>
      </c>
      <c r="T206" s="86">
        <v>109626</v>
      </c>
      <c r="U206" s="81">
        <f t="shared" si="53"/>
        <v>98.766611108608487</v>
      </c>
      <c r="V206" s="86">
        <v>140948</v>
      </c>
      <c r="W206" s="81">
        <f t="shared" si="54"/>
        <v>100.65269863033264</v>
      </c>
      <c r="X206" s="86">
        <f t="shared" si="55"/>
        <v>31322</v>
      </c>
      <c r="Y206" s="81">
        <f t="shared" si="56"/>
        <v>107.86184097248528</v>
      </c>
      <c r="Z206" s="86">
        <f t="shared" si="57"/>
        <v>292278</v>
      </c>
      <c r="AA206" s="103">
        <f t="shared" si="58"/>
        <v>97.798939957705386</v>
      </c>
      <c r="AB206" s="62"/>
      <c r="AC206" s="63"/>
    </row>
    <row r="207" spans="1:29" s="50" customFormat="1" ht="12" hidden="1" customHeight="1">
      <c r="A207" s="68"/>
      <c r="B207" s="27" t="s">
        <v>66</v>
      </c>
      <c r="C207" s="39" t="s">
        <v>10</v>
      </c>
      <c r="D207" s="78">
        <v>218085</v>
      </c>
      <c r="E207" s="81">
        <f t="shared" si="45"/>
        <v>99.527201865635888</v>
      </c>
      <c r="F207" s="86">
        <v>21649</v>
      </c>
      <c r="G207" s="81">
        <f t="shared" si="46"/>
        <v>102.08421747536191</v>
      </c>
      <c r="H207" s="90">
        <v>33611</v>
      </c>
      <c r="I207" s="81">
        <f t="shared" si="59"/>
        <v>94.458027709861454</v>
      </c>
      <c r="J207" s="86">
        <v>26612</v>
      </c>
      <c r="K207" s="81">
        <f t="shared" si="47"/>
        <v>91.030991311486616</v>
      </c>
      <c r="L207" s="86">
        <v>3715</v>
      </c>
      <c r="M207" s="81">
        <f t="shared" si="48"/>
        <v>114.09705159705159</v>
      </c>
      <c r="N207" s="86">
        <f t="shared" si="49"/>
        <v>9705</v>
      </c>
      <c r="O207" s="81">
        <f t="shared" si="50"/>
        <v>89.902732746641973</v>
      </c>
      <c r="P207" s="86">
        <v>16907</v>
      </c>
      <c r="Q207" s="81">
        <f t="shared" si="51"/>
        <v>91.691523401485981</v>
      </c>
      <c r="R207" s="86">
        <v>244697</v>
      </c>
      <c r="S207" s="81">
        <f t="shared" si="52"/>
        <v>98.527108373094961</v>
      </c>
      <c r="T207" s="86">
        <v>103878</v>
      </c>
      <c r="U207" s="81">
        <f t="shared" si="53"/>
        <v>101.33351542761264</v>
      </c>
      <c r="V207" s="86">
        <v>132886</v>
      </c>
      <c r="W207" s="81">
        <f t="shared" si="54"/>
        <v>102.35700090890884</v>
      </c>
      <c r="X207" s="86">
        <f t="shared" si="55"/>
        <v>29008</v>
      </c>
      <c r="Y207" s="81">
        <f t="shared" si="56"/>
        <v>106.1980596741717</v>
      </c>
      <c r="Z207" s="86">
        <f t="shared" si="57"/>
        <v>273705</v>
      </c>
      <c r="AA207" s="103">
        <f t="shared" si="58"/>
        <v>99.287191206877793</v>
      </c>
      <c r="AB207" s="62"/>
      <c r="AC207" s="63"/>
    </row>
    <row r="208" spans="1:29" s="50" customFormat="1" ht="12" hidden="1" customHeight="1">
      <c r="A208" s="68"/>
      <c r="B208" s="27" t="s">
        <v>69</v>
      </c>
      <c r="C208" s="39" t="s">
        <v>11</v>
      </c>
      <c r="D208" s="78">
        <v>208153</v>
      </c>
      <c r="E208" s="81">
        <f t="shared" si="45"/>
        <v>100.01297291064066</v>
      </c>
      <c r="F208" s="86">
        <v>20598</v>
      </c>
      <c r="G208" s="81">
        <f t="shared" si="46"/>
        <v>103.61688213692841</v>
      </c>
      <c r="H208" s="90">
        <v>28125</v>
      </c>
      <c r="I208" s="81">
        <f t="shared" si="59"/>
        <v>101.80626945630928</v>
      </c>
      <c r="J208" s="86">
        <v>26987</v>
      </c>
      <c r="K208" s="81">
        <f t="shared" si="47"/>
        <v>91.138428286785313</v>
      </c>
      <c r="L208" s="86">
        <v>4623</v>
      </c>
      <c r="M208" s="81">
        <f t="shared" si="48"/>
        <v>112.48175182481752</v>
      </c>
      <c r="N208" s="86">
        <f t="shared" si="49"/>
        <v>10631</v>
      </c>
      <c r="O208" s="81">
        <f t="shared" si="50"/>
        <v>91.16713832432896</v>
      </c>
      <c r="P208" s="86">
        <v>16356</v>
      </c>
      <c r="Q208" s="81">
        <f t="shared" si="51"/>
        <v>91.119777158774369</v>
      </c>
      <c r="R208" s="86">
        <v>235140</v>
      </c>
      <c r="S208" s="81">
        <f t="shared" si="52"/>
        <v>98.90761639963489</v>
      </c>
      <c r="T208" s="86">
        <v>103060</v>
      </c>
      <c r="U208" s="81">
        <f t="shared" si="53"/>
        <v>103.04557361969324</v>
      </c>
      <c r="V208" s="86">
        <v>131036</v>
      </c>
      <c r="W208" s="81">
        <f t="shared" si="54"/>
        <v>103.49413957602755</v>
      </c>
      <c r="X208" s="86">
        <f t="shared" si="55"/>
        <v>27976</v>
      </c>
      <c r="Y208" s="81">
        <f t="shared" si="56"/>
        <v>105.18084066471162</v>
      </c>
      <c r="Z208" s="86">
        <f t="shared" si="57"/>
        <v>263116</v>
      </c>
      <c r="AA208" s="103">
        <f t="shared" si="58"/>
        <v>99.538842756350846</v>
      </c>
      <c r="AB208" s="62"/>
      <c r="AC208" s="63"/>
    </row>
    <row r="209" spans="1:29" s="2" customFormat="1" ht="12" hidden="1" customHeight="1">
      <c r="B209" s="27" t="s">
        <v>163</v>
      </c>
      <c r="C209" s="39" t="s">
        <v>165</v>
      </c>
      <c r="D209" s="78">
        <v>209412</v>
      </c>
      <c r="E209" s="81">
        <f t="shared" ref="E209:E220" si="60">D209/D197*100</f>
        <v>100.32000919786917</v>
      </c>
      <c r="F209" s="86">
        <v>18026</v>
      </c>
      <c r="G209" s="81">
        <f t="shared" ref="G209:G220" si="61">F209/F197*100</f>
        <v>101.88210026564177</v>
      </c>
      <c r="H209" s="90">
        <v>29888</v>
      </c>
      <c r="I209" s="81">
        <f t="shared" si="59"/>
        <v>96.397355265279799</v>
      </c>
      <c r="J209" s="86">
        <v>25958</v>
      </c>
      <c r="K209" s="81">
        <f t="shared" ref="K209:K220" si="62">J209/J197*100</f>
        <v>91.382102372738146</v>
      </c>
      <c r="L209" s="86">
        <v>3580</v>
      </c>
      <c r="M209" s="81">
        <f t="shared" ref="M209:M220" si="63">L209/L197*100</f>
        <v>109.98463901689708</v>
      </c>
      <c r="N209" s="86">
        <f t="shared" ref="N209:N220" si="64">J209-P209</f>
        <v>9293</v>
      </c>
      <c r="O209" s="81">
        <f t="shared" ref="O209:O220" si="65">N209/N197*100</f>
        <v>89.398749398749402</v>
      </c>
      <c r="P209" s="86">
        <v>16665</v>
      </c>
      <c r="Q209" s="81">
        <f t="shared" ref="Q209:Q220" si="66">P209/P197*100</f>
        <v>92.526789184387312</v>
      </c>
      <c r="R209" s="86">
        <v>235370</v>
      </c>
      <c r="S209" s="81">
        <f t="shared" ref="S209:S220" si="67">R209/R197*100</f>
        <v>99.249420198186797</v>
      </c>
      <c r="T209" s="86">
        <v>100686</v>
      </c>
      <c r="U209" s="81">
        <f t="shared" ref="U209:U220" si="68">T209/T197*100</f>
        <v>102.39288946742194</v>
      </c>
      <c r="V209" s="86">
        <v>128846</v>
      </c>
      <c r="W209" s="81">
        <f t="shared" ref="W209:W220" si="69">V209/V197*100</f>
        <v>103.40604484679218</v>
      </c>
      <c r="X209" s="86">
        <f t="shared" ref="X209:X220" si="70">V209-T209</f>
        <v>28160</v>
      </c>
      <c r="Y209" s="81">
        <f t="shared" ref="Y209:Y220" si="71">X209/X197*100</f>
        <v>107.19859910921619</v>
      </c>
      <c r="Z209" s="86">
        <f t="shared" ref="Z209:Z220" si="72">R209+X209</f>
        <v>263530</v>
      </c>
      <c r="AA209" s="103">
        <f t="shared" ref="AA209:AA220" si="73">Z209/Z197*100</f>
        <v>100.04213819048739</v>
      </c>
      <c r="AB209" s="62"/>
      <c r="AC209" s="63"/>
    </row>
    <row r="210" spans="1:29" s="2" customFormat="1" ht="12" hidden="1" customHeight="1">
      <c r="B210" s="27" t="s">
        <v>68</v>
      </c>
      <c r="C210" s="39" t="s">
        <v>91</v>
      </c>
      <c r="D210" s="78">
        <v>202004</v>
      </c>
      <c r="E210" s="81">
        <f t="shared" si="60"/>
        <v>99.100752071508111</v>
      </c>
      <c r="F210" s="86">
        <v>16005</v>
      </c>
      <c r="G210" s="81">
        <f t="shared" si="61"/>
        <v>92.82565827630205</v>
      </c>
      <c r="H210" s="90">
        <v>34647</v>
      </c>
      <c r="I210" s="81">
        <f t="shared" si="59"/>
        <v>101.30109350330389</v>
      </c>
      <c r="J210" s="86">
        <v>23920</v>
      </c>
      <c r="K210" s="81">
        <f t="shared" si="62"/>
        <v>91.591361617399286</v>
      </c>
      <c r="L210" s="86">
        <v>3437</v>
      </c>
      <c r="M210" s="81">
        <f t="shared" si="63"/>
        <v>125.02728264823573</v>
      </c>
      <c r="N210" s="86">
        <f t="shared" si="64"/>
        <v>8589</v>
      </c>
      <c r="O210" s="81">
        <f t="shared" si="65"/>
        <v>92.344909149553814</v>
      </c>
      <c r="P210" s="86">
        <v>15331</v>
      </c>
      <c r="Q210" s="81">
        <f t="shared" si="66"/>
        <v>91.174546535831098</v>
      </c>
      <c r="R210" s="86">
        <v>225924</v>
      </c>
      <c r="S210" s="81">
        <f t="shared" si="67"/>
        <v>98.247902832317919</v>
      </c>
      <c r="T210" s="86">
        <v>95092</v>
      </c>
      <c r="U210" s="81">
        <f t="shared" si="68"/>
        <v>100.42030118064503</v>
      </c>
      <c r="V210" s="86">
        <v>120704</v>
      </c>
      <c r="W210" s="81">
        <f t="shared" si="69"/>
        <v>100.70751568548926</v>
      </c>
      <c r="X210" s="86">
        <f t="shared" si="70"/>
        <v>25612</v>
      </c>
      <c r="Y210" s="81">
        <f t="shared" si="71"/>
        <v>101.78841109609729</v>
      </c>
      <c r="Z210" s="86">
        <f t="shared" si="72"/>
        <v>251536</v>
      </c>
      <c r="AA210" s="103">
        <f t="shared" si="73"/>
        <v>98.597103267154026</v>
      </c>
      <c r="AB210" s="62"/>
      <c r="AC210" s="63"/>
    </row>
    <row r="211" spans="1:29" s="2" customFormat="1" ht="12" hidden="1" customHeight="1">
      <c r="A211" s="106" t="s">
        <v>195</v>
      </c>
      <c r="B211" s="55" t="s">
        <v>70</v>
      </c>
      <c r="C211" s="56" t="s">
        <v>15</v>
      </c>
      <c r="D211" s="123">
        <v>210186</v>
      </c>
      <c r="E211" s="124">
        <f t="shared" si="60"/>
        <v>101.37702514336976</v>
      </c>
      <c r="F211" s="125">
        <v>17844</v>
      </c>
      <c r="G211" s="124">
        <f t="shared" si="61"/>
        <v>96.204442527496226</v>
      </c>
      <c r="H211" s="125">
        <v>24843</v>
      </c>
      <c r="I211" s="124">
        <f t="shared" si="59"/>
        <v>109.67727694141539</v>
      </c>
      <c r="J211" s="126">
        <v>25882</v>
      </c>
      <c r="K211" s="124">
        <f t="shared" si="62"/>
        <v>90.080746206320484</v>
      </c>
      <c r="L211" s="125">
        <v>3562</v>
      </c>
      <c r="M211" s="124">
        <f t="shared" si="63"/>
        <v>102.918231724935</v>
      </c>
      <c r="N211" s="127">
        <f t="shared" si="64"/>
        <v>8989</v>
      </c>
      <c r="O211" s="124">
        <f t="shared" si="65"/>
        <v>85.341308269249026</v>
      </c>
      <c r="P211" s="126">
        <v>16893</v>
      </c>
      <c r="Q211" s="124">
        <f t="shared" si="66"/>
        <v>92.823781526457495</v>
      </c>
      <c r="R211" s="126">
        <v>236068</v>
      </c>
      <c r="S211" s="124">
        <f t="shared" si="67"/>
        <v>100.00211807864849</v>
      </c>
      <c r="T211" s="127">
        <v>103491</v>
      </c>
      <c r="U211" s="124">
        <f t="shared" si="68"/>
        <v>102.96075212654827</v>
      </c>
      <c r="V211" s="127">
        <v>133182</v>
      </c>
      <c r="W211" s="124">
        <f t="shared" si="69"/>
        <v>103.72429906542055</v>
      </c>
      <c r="X211" s="127">
        <f t="shared" si="70"/>
        <v>29691</v>
      </c>
      <c r="Y211" s="124">
        <f t="shared" si="71"/>
        <v>106.47660032275417</v>
      </c>
      <c r="Z211" s="127">
        <f t="shared" si="72"/>
        <v>265759</v>
      </c>
      <c r="AA211" s="128">
        <f t="shared" si="73"/>
        <v>100.68611999333201</v>
      </c>
      <c r="AB211" s="62"/>
      <c r="AC211" s="63"/>
    </row>
    <row r="212" spans="1:29" s="2" customFormat="1" ht="12" hidden="1" customHeight="1">
      <c r="A212" s="10"/>
      <c r="B212" s="27" t="s">
        <v>168</v>
      </c>
      <c r="C212" s="39" t="s">
        <v>169</v>
      </c>
      <c r="D212" s="78">
        <v>212437</v>
      </c>
      <c r="E212" s="81">
        <f t="shared" si="60"/>
        <v>100.55475350862662</v>
      </c>
      <c r="F212" s="86">
        <v>18350</v>
      </c>
      <c r="G212" s="81">
        <f t="shared" si="61"/>
        <v>97.882327839120933</v>
      </c>
      <c r="H212" s="90">
        <v>28144</v>
      </c>
      <c r="I212" s="81">
        <f t="shared" si="59"/>
        <v>101.62123126918216</v>
      </c>
      <c r="J212" s="86">
        <v>25889</v>
      </c>
      <c r="K212" s="81">
        <f t="shared" si="62"/>
        <v>92.243283688448656</v>
      </c>
      <c r="L212" s="86">
        <v>3015</v>
      </c>
      <c r="M212" s="81">
        <f t="shared" si="63"/>
        <v>100.60060060060061</v>
      </c>
      <c r="N212" s="86">
        <f t="shared" si="64"/>
        <v>7941</v>
      </c>
      <c r="O212" s="81">
        <f t="shared" si="65"/>
        <v>81.262791649611131</v>
      </c>
      <c r="P212" s="86">
        <v>17948</v>
      </c>
      <c r="Q212" s="81">
        <f t="shared" si="66"/>
        <v>98.108669509128674</v>
      </c>
      <c r="R212" s="86">
        <v>238326</v>
      </c>
      <c r="S212" s="81">
        <f t="shared" si="67"/>
        <v>99.580079471526886</v>
      </c>
      <c r="T212" s="86">
        <v>102183</v>
      </c>
      <c r="U212" s="81">
        <f t="shared" si="68"/>
        <v>103.04964753577588</v>
      </c>
      <c r="V212" s="86">
        <v>130782</v>
      </c>
      <c r="W212" s="81">
        <f t="shared" si="69"/>
        <v>103.11842115637837</v>
      </c>
      <c r="X212" s="86">
        <f t="shared" si="70"/>
        <v>28599</v>
      </c>
      <c r="Y212" s="81">
        <f t="shared" si="71"/>
        <v>103.3648980772011</v>
      </c>
      <c r="Z212" s="86">
        <f t="shared" si="72"/>
        <v>266925</v>
      </c>
      <c r="AA212" s="103">
        <f t="shared" si="73"/>
        <v>99.972284540391527</v>
      </c>
      <c r="AB212" s="62"/>
      <c r="AC212" s="63"/>
    </row>
    <row r="213" spans="1:29" s="2" customFormat="1" ht="12" hidden="1" customHeight="1">
      <c r="A213" s="10"/>
      <c r="B213" s="27" t="s">
        <v>13</v>
      </c>
      <c r="C213" s="39" t="s">
        <v>13</v>
      </c>
      <c r="D213" s="78">
        <v>226632</v>
      </c>
      <c r="E213" s="81">
        <f t="shared" si="60"/>
        <v>99.359036186835255</v>
      </c>
      <c r="F213" s="86">
        <v>17479</v>
      </c>
      <c r="G213" s="81">
        <f t="shared" si="61"/>
        <v>95.592015313098173</v>
      </c>
      <c r="H213" s="90">
        <v>32127</v>
      </c>
      <c r="I213" s="81">
        <f t="shared" ref="I213:I224" si="74">H213/H201*100</f>
        <v>91.79667409566261</v>
      </c>
      <c r="J213" s="86">
        <v>27937</v>
      </c>
      <c r="K213" s="81">
        <f t="shared" si="62"/>
        <v>95.370907725395142</v>
      </c>
      <c r="L213" s="86">
        <v>3000</v>
      </c>
      <c r="M213" s="81">
        <f t="shared" si="63"/>
        <v>97.911227154046998</v>
      </c>
      <c r="N213" s="86">
        <f t="shared" si="64"/>
        <v>8025</v>
      </c>
      <c r="O213" s="81">
        <f t="shared" si="65"/>
        <v>80.282112845138059</v>
      </c>
      <c r="P213" s="86">
        <v>19912</v>
      </c>
      <c r="Q213" s="81">
        <f t="shared" si="66"/>
        <v>103.18702388972379</v>
      </c>
      <c r="R213" s="86">
        <v>254569</v>
      </c>
      <c r="S213" s="81">
        <f t="shared" si="67"/>
        <v>98.905150609782154</v>
      </c>
      <c r="T213" s="86">
        <v>108122</v>
      </c>
      <c r="U213" s="81">
        <f t="shared" si="68"/>
        <v>100.60012839956455</v>
      </c>
      <c r="V213" s="86">
        <v>138629</v>
      </c>
      <c r="W213" s="81">
        <f t="shared" si="69"/>
        <v>102.06216685808522</v>
      </c>
      <c r="X213" s="86">
        <f t="shared" si="70"/>
        <v>30507</v>
      </c>
      <c r="Y213" s="81">
        <f t="shared" si="71"/>
        <v>107.60467002927587</v>
      </c>
      <c r="Z213" s="86">
        <f t="shared" si="72"/>
        <v>285076</v>
      </c>
      <c r="AA213" s="103">
        <f t="shared" si="73"/>
        <v>99.768319229503959</v>
      </c>
      <c r="AB213" s="62"/>
      <c r="AC213" s="63"/>
    </row>
    <row r="214" spans="1:29" s="2" customFormat="1" ht="12" hidden="1" customHeight="1">
      <c r="A214" s="10"/>
      <c r="B214" s="27" t="s">
        <v>5</v>
      </c>
      <c r="C214" s="39" t="s">
        <v>5</v>
      </c>
      <c r="D214" s="78">
        <v>231130</v>
      </c>
      <c r="E214" s="81">
        <f t="shared" si="60"/>
        <v>100.37478231791791</v>
      </c>
      <c r="F214" s="86">
        <v>17299</v>
      </c>
      <c r="G214" s="81">
        <f t="shared" si="61"/>
        <v>107.67459230673472</v>
      </c>
      <c r="H214" s="90">
        <v>39236</v>
      </c>
      <c r="I214" s="81">
        <f t="shared" si="74"/>
        <v>102.26496728959785</v>
      </c>
      <c r="J214" s="86">
        <v>27291</v>
      </c>
      <c r="K214" s="81">
        <f t="shared" si="62"/>
        <v>94.678230702515179</v>
      </c>
      <c r="L214" s="86">
        <v>2774</v>
      </c>
      <c r="M214" s="81">
        <f t="shared" si="63"/>
        <v>111.22694466720129</v>
      </c>
      <c r="N214" s="86">
        <f t="shared" si="64"/>
        <v>7698</v>
      </c>
      <c r="O214" s="81">
        <f t="shared" si="65"/>
        <v>84.315443592552029</v>
      </c>
      <c r="P214" s="86">
        <v>19593</v>
      </c>
      <c r="Q214" s="81">
        <f t="shared" si="66"/>
        <v>99.48210205635948</v>
      </c>
      <c r="R214" s="86">
        <v>258421</v>
      </c>
      <c r="S214" s="81">
        <f t="shared" si="67"/>
        <v>99.741018634307508</v>
      </c>
      <c r="T214" s="86">
        <v>107873</v>
      </c>
      <c r="U214" s="81">
        <f t="shared" si="68"/>
        <v>101.0983964536415</v>
      </c>
      <c r="V214" s="86">
        <v>139198</v>
      </c>
      <c r="W214" s="81">
        <f t="shared" si="69"/>
        <v>102.80274440005022</v>
      </c>
      <c r="X214" s="86">
        <f t="shared" si="70"/>
        <v>31325</v>
      </c>
      <c r="Y214" s="81">
        <f t="shared" si="71"/>
        <v>109.13873597658699</v>
      </c>
      <c r="Z214" s="86">
        <f t="shared" si="72"/>
        <v>289746</v>
      </c>
      <c r="AA214" s="103">
        <f t="shared" si="73"/>
        <v>100.67826292417492</v>
      </c>
      <c r="AB214" s="62"/>
      <c r="AC214" s="63"/>
    </row>
    <row r="215" spans="1:29" s="2" customFormat="1" ht="12" hidden="1" customHeight="1">
      <c r="A215" s="10"/>
      <c r="B215" s="27" t="s">
        <v>6</v>
      </c>
      <c r="C215" s="39" t="s">
        <v>6</v>
      </c>
      <c r="D215" s="78">
        <v>219416</v>
      </c>
      <c r="E215" s="81">
        <f t="shared" si="60"/>
        <v>100.35859343554465</v>
      </c>
      <c r="F215" s="86">
        <v>17291</v>
      </c>
      <c r="G215" s="81">
        <f t="shared" si="61"/>
        <v>114.84458023379385</v>
      </c>
      <c r="H215" s="90">
        <v>22376</v>
      </c>
      <c r="I215" s="81">
        <f t="shared" si="74"/>
        <v>95.359045386746217</v>
      </c>
      <c r="J215" s="86">
        <v>28303</v>
      </c>
      <c r="K215" s="81">
        <f t="shared" si="62"/>
        <v>93.200079030558484</v>
      </c>
      <c r="L215" s="86">
        <v>2672</v>
      </c>
      <c r="M215" s="81">
        <f t="shared" si="63"/>
        <v>105.2382827884994</v>
      </c>
      <c r="N215" s="86">
        <f t="shared" si="64"/>
        <v>7672</v>
      </c>
      <c r="O215" s="81">
        <f t="shared" si="65"/>
        <v>81.253971616183009</v>
      </c>
      <c r="P215" s="86">
        <v>20631</v>
      </c>
      <c r="Q215" s="81">
        <f t="shared" si="66"/>
        <v>98.590270476918661</v>
      </c>
      <c r="R215" s="86">
        <v>247719</v>
      </c>
      <c r="S215" s="81">
        <f t="shared" si="67"/>
        <v>99.485542168674698</v>
      </c>
      <c r="T215" s="86">
        <v>109858</v>
      </c>
      <c r="U215" s="81">
        <f t="shared" si="68"/>
        <v>101.69777086573355</v>
      </c>
      <c r="V215" s="86">
        <v>142653</v>
      </c>
      <c r="W215" s="81">
        <f t="shared" si="69"/>
        <v>102.8626435828472</v>
      </c>
      <c r="X215" s="86">
        <f t="shared" si="70"/>
        <v>32795</v>
      </c>
      <c r="Y215" s="81">
        <f t="shared" si="71"/>
        <v>106.96695913108711</v>
      </c>
      <c r="Z215" s="86">
        <f t="shared" si="72"/>
        <v>280514</v>
      </c>
      <c r="AA215" s="103">
        <f t="shared" si="73"/>
        <v>100.30572947768532</v>
      </c>
      <c r="AB215" s="62"/>
      <c r="AC215" s="63"/>
    </row>
    <row r="216" spans="1:29" s="2" customFormat="1" ht="12" hidden="1" customHeight="1">
      <c r="A216" s="10"/>
      <c r="B216" s="27" t="s">
        <v>7</v>
      </c>
      <c r="C216" s="39" t="s">
        <v>7</v>
      </c>
      <c r="D216" s="71">
        <v>203705</v>
      </c>
      <c r="E216" s="75">
        <f t="shared" si="60"/>
        <v>101.03913496354346</v>
      </c>
      <c r="F216" s="72">
        <v>16457</v>
      </c>
      <c r="G216" s="75">
        <f t="shared" si="61"/>
        <v>101.292546316243</v>
      </c>
      <c r="H216" s="88">
        <v>4404</v>
      </c>
      <c r="I216" s="75">
        <f t="shared" si="74"/>
        <v>106.14605929139552</v>
      </c>
      <c r="J216" s="72">
        <v>28366</v>
      </c>
      <c r="K216" s="75">
        <f t="shared" si="62"/>
        <v>93.632612642350225</v>
      </c>
      <c r="L216" s="72">
        <v>2734</v>
      </c>
      <c r="M216" s="75">
        <f t="shared" si="63"/>
        <v>94.996525364836685</v>
      </c>
      <c r="N216" s="72">
        <f t="shared" si="64"/>
        <v>7866</v>
      </c>
      <c r="O216" s="75">
        <f t="shared" si="65"/>
        <v>81.707697101900905</v>
      </c>
      <c r="P216" s="72">
        <v>20500</v>
      </c>
      <c r="Q216" s="75">
        <f t="shared" si="66"/>
        <v>99.187149216179606</v>
      </c>
      <c r="R216" s="72">
        <v>232071</v>
      </c>
      <c r="S216" s="75">
        <f t="shared" si="67"/>
        <v>100.07158103533776</v>
      </c>
      <c r="T216" s="72">
        <v>107024</v>
      </c>
      <c r="U216" s="75">
        <f t="shared" si="68"/>
        <v>101.66426020214303</v>
      </c>
      <c r="V216" s="72">
        <v>140404</v>
      </c>
      <c r="W216" s="75">
        <f t="shared" si="69"/>
        <v>103.64519510430661</v>
      </c>
      <c r="X216" s="72">
        <f t="shared" si="70"/>
        <v>33380</v>
      </c>
      <c r="Y216" s="75">
        <f t="shared" si="71"/>
        <v>110.55176525137445</v>
      </c>
      <c r="Z216" s="72">
        <f t="shared" si="72"/>
        <v>265451</v>
      </c>
      <c r="AA216" s="101">
        <f t="shared" si="73"/>
        <v>101.27890606221312</v>
      </c>
      <c r="AB216" s="3"/>
    </row>
    <row r="217" spans="1:29" s="2" customFormat="1" ht="12" hidden="1" customHeight="1">
      <c r="A217" s="10"/>
      <c r="B217" s="27" t="s">
        <v>8</v>
      </c>
      <c r="C217" s="39" t="s">
        <v>8</v>
      </c>
      <c r="D217" s="71">
        <v>226438</v>
      </c>
      <c r="E217" s="75">
        <f t="shared" si="60"/>
        <v>98.573449709422547</v>
      </c>
      <c r="F217" s="72">
        <v>19650</v>
      </c>
      <c r="G217" s="75">
        <f t="shared" si="61"/>
        <v>100.03054367745877</v>
      </c>
      <c r="H217" s="88">
        <v>33220</v>
      </c>
      <c r="I217" s="75">
        <f t="shared" si="74"/>
        <v>93.741181782267631</v>
      </c>
      <c r="J217" s="72">
        <v>27591</v>
      </c>
      <c r="K217" s="75">
        <f t="shared" si="62"/>
        <v>94.63881457089937</v>
      </c>
      <c r="L217" s="72">
        <v>3350</v>
      </c>
      <c r="M217" s="75">
        <f t="shared" si="63"/>
        <v>114.41256830601093</v>
      </c>
      <c r="N217" s="72">
        <f t="shared" si="64"/>
        <v>8042</v>
      </c>
      <c r="O217" s="75">
        <f t="shared" si="65"/>
        <v>84.227063259321326</v>
      </c>
      <c r="P217" s="72">
        <v>19549</v>
      </c>
      <c r="Q217" s="75">
        <f t="shared" si="66"/>
        <v>99.709272671631126</v>
      </c>
      <c r="R217" s="72">
        <v>254029</v>
      </c>
      <c r="S217" s="75">
        <f t="shared" si="67"/>
        <v>98.130328467294277</v>
      </c>
      <c r="T217" s="72">
        <v>109318</v>
      </c>
      <c r="U217" s="75">
        <f t="shared" si="68"/>
        <v>101.03794075511807</v>
      </c>
      <c r="V217" s="72">
        <v>141547</v>
      </c>
      <c r="W217" s="75">
        <f t="shared" si="69"/>
        <v>101.8125975529933</v>
      </c>
      <c r="X217" s="72">
        <f t="shared" si="70"/>
        <v>32229</v>
      </c>
      <c r="Y217" s="75">
        <f t="shared" si="71"/>
        <v>104.53100674623768</v>
      </c>
      <c r="Z217" s="72">
        <f t="shared" si="72"/>
        <v>286258</v>
      </c>
      <c r="AA217" s="101">
        <f t="shared" si="73"/>
        <v>98.811533270509941</v>
      </c>
      <c r="AB217" s="3"/>
    </row>
    <row r="218" spans="1:29" s="2" customFormat="1" ht="12" hidden="1" customHeight="1">
      <c r="A218" s="10"/>
      <c r="B218" s="27" t="s">
        <v>9</v>
      </c>
      <c r="C218" s="39" t="s">
        <v>9</v>
      </c>
      <c r="D218" s="71">
        <v>231404</v>
      </c>
      <c r="E218" s="75">
        <f t="shared" si="60"/>
        <v>99.631018552404399</v>
      </c>
      <c r="F218" s="72">
        <v>21704</v>
      </c>
      <c r="G218" s="75">
        <f t="shared" si="61"/>
        <v>98.933357644270217</v>
      </c>
      <c r="H218" s="88">
        <v>35574</v>
      </c>
      <c r="I218" s="75">
        <f t="shared" si="74"/>
        <v>98.802944035550624</v>
      </c>
      <c r="J218" s="72">
        <v>27362</v>
      </c>
      <c r="K218" s="75">
        <f t="shared" si="62"/>
        <v>95.354591392228613</v>
      </c>
      <c r="L218" s="72">
        <v>3455</v>
      </c>
      <c r="M218" s="75">
        <f t="shared" si="63"/>
        <v>110.77268355242065</v>
      </c>
      <c r="N218" s="72">
        <f t="shared" si="64"/>
        <v>8147</v>
      </c>
      <c r="O218" s="75">
        <f t="shared" si="65"/>
        <v>84.163223140495873</v>
      </c>
      <c r="P218" s="72">
        <v>19215</v>
      </c>
      <c r="Q218" s="75">
        <f t="shared" si="66"/>
        <v>101.05180120957141</v>
      </c>
      <c r="R218" s="72">
        <v>258766</v>
      </c>
      <c r="S218" s="75">
        <f t="shared" si="67"/>
        <v>99.160778062202056</v>
      </c>
      <c r="T218" s="72">
        <v>110385</v>
      </c>
      <c r="U218" s="75">
        <f t="shared" si="68"/>
        <v>100.69235400361227</v>
      </c>
      <c r="V218" s="72">
        <v>142721</v>
      </c>
      <c r="W218" s="75">
        <f t="shared" si="69"/>
        <v>101.25791071884666</v>
      </c>
      <c r="X218" s="72">
        <f t="shared" si="70"/>
        <v>32336</v>
      </c>
      <c r="Y218" s="75">
        <f t="shared" si="71"/>
        <v>103.23734116595364</v>
      </c>
      <c r="Z218" s="72">
        <f t="shared" si="72"/>
        <v>291102</v>
      </c>
      <c r="AA218" s="101">
        <f t="shared" si="73"/>
        <v>99.597643339560278</v>
      </c>
      <c r="AB218" s="3"/>
    </row>
    <row r="219" spans="1:29" s="2" customFormat="1" ht="12" hidden="1" customHeight="1">
      <c r="A219" s="10"/>
      <c r="B219" s="27" t="s">
        <v>10</v>
      </c>
      <c r="C219" s="39" t="s">
        <v>10</v>
      </c>
      <c r="D219" s="71">
        <v>218287</v>
      </c>
      <c r="E219" s="75">
        <f t="shared" si="60"/>
        <v>100.09262443542654</v>
      </c>
      <c r="F219" s="72">
        <v>21503</v>
      </c>
      <c r="G219" s="75">
        <f t="shared" si="61"/>
        <v>99.325603953993252</v>
      </c>
      <c r="H219" s="88">
        <v>34407</v>
      </c>
      <c r="I219" s="75">
        <f t="shared" si="74"/>
        <v>102.36827229180922</v>
      </c>
      <c r="J219" s="72">
        <v>26043</v>
      </c>
      <c r="K219" s="75">
        <f t="shared" si="62"/>
        <v>97.861866826995339</v>
      </c>
      <c r="L219" s="72">
        <v>3507</v>
      </c>
      <c r="M219" s="75">
        <f t="shared" si="63"/>
        <v>94.401076716016149</v>
      </c>
      <c r="N219" s="72">
        <f t="shared" si="64"/>
        <v>8666</v>
      </c>
      <c r="O219" s="75">
        <f t="shared" si="65"/>
        <v>89.294178258629572</v>
      </c>
      <c r="P219" s="72">
        <v>17377</v>
      </c>
      <c r="Q219" s="75">
        <f t="shared" si="66"/>
        <v>102.77991364523571</v>
      </c>
      <c r="R219" s="72">
        <v>244330</v>
      </c>
      <c r="S219" s="75">
        <f t="shared" si="67"/>
        <v>99.850018594424938</v>
      </c>
      <c r="T219" s="72">
        <v>104726</v>
      </c>
      <c r="U219" s="75">
        <f t="shared" si="68"/>
        <v>100.81634224763664</v>
      </c>
      <c r="V219" s="72">
        <v>135293</v>
      </c>
      <c r="W219" s="75">
        <f t="shared" si="69"/>
        <v>101.81132700209201</v>
      </c>
      <c r="X219" s="72">
        <f t="shared" si="70"/>
        <v>30567</v>
      </c>
      <c r="Y219" s="75">
        <f t="shared" si="71"/>
        <v>105.37437948152233</v>
      </c>
      <c r="Z219" s="72">
        <f t="shared" si="72"/>
        <v>274897</v>
      </c>
      <c r="AA219" s="101">
        <f t="shared" si="73"/>
        <v>100.4355053798798</v>
      </c>
      <c r="AB219" s="1"/>
    </row>
    <row r="220" spans="1:29" s="2" customFormat="1" ht="12" hidden="1" customHeight="1">
      <c r="A220" s="10"/>
      <c r="B220" s="27" t="s">
        <v>11</v>
      </c>
      <c r="C220" s="39" t="s">
        <v>11</v>
      </c>
      <c r="D220" s="71">
        <v>209353</v>
      </c>
      <c r="E220" s="75">
        <f t="shared" si="60"/>
        <v>100.57649901754959</v>
      </c>
      <c r="F220" s="72">
        <v>21170</v>
      </c>
      <c r="G220" s="75">
        <f t="shared" si="61"/>
        <v>102.77696863773183</v>
      </c>
      <c r="H220" s="88">
        <v>28178</v>
      </c>
      <c r="I220" s="75">
        <f t="shared" si="74"/>
        <v>100.18844444444443</v>
      </c>
      <c r="J220" s="72">
        <v>26463</v>
      </c>
      <c r="K220" s="75">
        <f t="shared" si="62"/>
        <v>98.058324378404421</v>
      </c>
      <c r="L220" s="72">
        <v>4242</v>
      </c>
      <c r="M220" s="75">
        <f t="shared" si="63"/>
        <v>91.758598312783903</v>
      </c>
      <c r="N220" s="72">
        <f t="shared" si="64"/>
        <v>9572</v>
      </c>
      <c r="O220" s="75">
        <f t="shared" si="65"/>
        <v>90.038566456589223</v>
      </c>
      <c r="P220" s="72">
        <v>16891</v>
      </c>
      <c r="Q220" s="75">
        <f t="shared" si="66"/>
        <v>103.27097089752996</v>
      </c>
      <c r="R220" s="72">
        <v>235816</v>
      </c>
      <c r="S220" s="75">
        <f t="shared" si="67"/>
        <v>100.28748830483967</v>
      </c>
      <c r="T220" s="72">
        <v>103658</v>
      </c>
      <c r="U220" s="75">
        <f t="shared" si="68"/>
        <v>100.58024451775664</v>
      </c>
      <c r="V220" s="72">
        <v>133327</v>
      </c>
      <c r="W220" s="75">
        <f t="shared" si="69"/>
        <v>101.74837449250586</v>
      </c>
      <c r="X220" s="72">
        <f t="shared" si="70"/>
        <v>29669</v>
      </c>
      <c r="Y220" s="75">
        <f t="shared" si="71"/>
        <v>106.05161567057478</v>
      </c>
      <c r="Z220" s="72">
        <f t="shared" si="72"/>
        <v>265485</v>
      </c>
      <c r="AA220" s="101">
        <f t="shared" si="73"/>
        <v>100.90036333784337</v>
      </c>
      <c r="AB220" s="1"/>
    </row>
    <row r="221" spans="1:29" s="2" customFormat="1" ht="12" hidden="1" customHeight="1">
      <c r="A221" s="10"/>
      <c r="B221" s="27" t="s">
        <v>170</v>
      </c>
      <c r="C221" s="39" t="s">
        <v>171</v>
      </c>
      <c r="D221" s="71">
        <v>208851</v>
      </c>
      <c r="E221" s="75">
        <f t="shared" ref="E221:E232" si="75">D221/D209*100</f>
        <v>99.732107042576359</v>
      </c>
      <c r="F221" s="72">
        <v>17254</v>
      </c>
      <c r="G221" s="75">
        <f t="shared" ref="G221:G232" si="76">F221/F209*100</f>
        <v>95.717297237323862</v>
      </c>
      <c r="H221" s="88">
        <v>28521</v>
      </c>
      <c r="I221" s="75">
        <f t="shared" si="74"/>
        <v>95.426258029978584</v>
      </c>
      <c r="J221" s="72">
        <v>25234</v>
      </c>
      <c r="K221" s="75">
        <f t="shared" ref="K221:K232" si="77">J221/J209*100</f>
        <v>97.210879112412357</v>
      </c>
      <c r="L221" s="72">
        <v>3373</v>
      </c>
      <c r="M221" s="75">
        <f t="shared" ref="M221:M232" si="78">L221/L209*100</f>
        <v>94.217877094972067</v>
      </c>
      <c r="N221" s="72">
        <f t="shared" ref="N221:N222" si="79">J221-P221</f>
        <v>7818</v>
      </c>
      <c r="O221" s="75">
        <f t="shared" ref="O221:O232" si="80">N221/N209*100</f>
        <v>84.127838157753146</v>
      </c>
      <c r="P221" s="72">
        <v>17416</v>
      </c>
      <c r="Q221" s="75">
        <f t="shared" ref="Q221:Q232" si="81">P221/P209*100</f>
        <v>104.50645064506449</v>
      </c>
      <c r="R221" s="72">
        <v>234085</v>
      </c>
      <c r="S221" s="75">
        <f t="shared" ref="S221:S232" si="82">R221/R209*100</f>
        <v>99.454051068530404</v>
      </c>
      <c r="T221" s="72">
        <v>102737</v>
      </c>
      <c r="U221" s="75">
        <f t="shared" ref="U221:U232" si="83">T221/T209*100</f>
        <v>102.03702600162883</v>
      </c>
      <c r="V221" s="72">
        <v>132363</v>
      </c>
      <c r="W221" s="75">
        <f t="shared" ref="W221:W232" si="84">V221/V209*100</f>
        <v>102.72961519954053</v>
      </c>
      <c r="X221" s="72">
        <f>V221-T221</f>
        <v>29626</v>
      </c>
      <c r="Y221" s="75">
        <f t="shared" ref="Y221:Y232" si="85">X221/X209*100</f>
        <v>105.20596590909091</v>
      </c>
      <c r="Z221" s="72">
        <f t="shared" ref="Z221:Z232" si="86">R221+X221</f>
        <v>263711</v>
      </c>
      <c r="AA221" s="101">
        <f t="shared" ref="AA221:AA232" si="87">Z221/Z209*100</f>
        <v>100.06868288240427</v>
      </c>
      <c r="AB221" s="1"/>
    </row>
    <row r="222" spans="1:29" s="2" customFormat="1" ht="12" hidden="1" customHeight="1">
      <c r="A222" s="10"/>
      <c r="B222" s="27" t="s">
        <v>14</v>
      </c>
      <c r="C222" s="39" t="s">
        <v>14</v>
      </c>
      <c r="D222" s="71">
        <v>210278</v>
      </c>
      <c r="E222" s="75">
        <f t="shared" si="75"/>
        <v>104.09595849587137</v>
      </c>
      <c r="F222" s="72">
        <v>18082</v>
      </c>
      <c r="G222" s="75">
        <f t="shared" si="76"/>
        <v>112.97719462667916</v>
      </c>
      <c r="H222" s="88">
        <v>35717</v>
      </c>
      <c r="I222" s="75">
        <f t="shared" si="74"/>
        <v>103.08829047247958</v>
      </c>
      <c r="J222" s="72">
        <v>24142</v>
      </c>
      <c r="K222" s="75">
        <f t="shared" si="77"/>
        <v>100.92809364548494</v>
      </c>
      <c r="L222" s="72">
        <v>3171</v>
      </c>
      <c r="M222" s="75">
        <f t="shared" si="78"/>
        <v>92.260692464358456</v>
      </c>
      <c r="N222" s="72">
        <f t="shared" si="79"/>
        <v>7640</v>
      </c>
      <c r="O222" s="75">
        <f t="shared" si="80"/>
        <v>88.950983816509492</v>
      </c>
      <c r="P222" s="72">
        <v>16502</v>
      </c>
      <c r="Q222" s="75">
        <f t="shared" si="81"/>
        <v>107.63811884417194</v>
      </c>
      <c r="R222" s="72">
        <v>234420</v>
      </c>
      <c r="S222" s="75">
        <f t="shared" si="82"/>
        <v>103.76055664736813</v>
      </c>
      <c r="T222" s="72">
        <v>100184</v>
      </c>
      <c r="U222" s="75">
        <f t="shared" si="83"/>
        <v>105.35481428511338</v>
      </c>
      <c r="V222" s="72">
        <v>128590</v>
      </c>
      <c r="W222" s="75">
        <f t="shared" si="84"/>
        <v>106.53333775185578</v>
      </c>
      <c r="X222" s="72">
        <f t="shared" ref="X222:X232" si="88">V222-T222</f>
        <v>28406</v>
      </c>
      <c r="Y222" s="75">
        <f t="shared" si="85"/>
        <v>110.90894893018897</v>
      </c>
      <c r="Z222" s="72">
        <f t="shared" si="86"/>
        <v>262826</v>
      </c>
      <c r="AA222" s="101">
        <f t="shared" si="87"/>
        <v>104.48842312829973</v>
      </c>
      <c r="AB222" s="1"/>
    </row>
    <row r="223" spans="1:29" s="2" customFormat="1" ht="12" hidden="1" customHeight="1">
      <c r="A223" s="106"/>
      <c r="B223" s="28" t="s">
        <v>15</v>
      </c>
      <c r="C223" s="41" t="s">
        <v>15</v>
      </c>
      <c r="D223" s="76">
        <v>207870</v>
      </c>
      <c r="E223" s="77">
        <f t="shared" si="75"/>
        <v>98.898118809054836</v>
      </c>
      <c r="F223" s="84">
        <v>18744</v>
      </c>
      <c r="G223" s="77">
        <f t="shared" si="76"/>
        <v>105.04371217215871</v>
      </c>
      <c r="H223" s="84">
        <v>23504</v>
      </c>
      <c r="I223" s="77">
        <f t="shared" si="74"/>
        <v>94.610151753008893</v>
      </c>
      <c r="J223" s="94">
        <v>25420</v>
      </c>
      <c r="K223" s="77">
        <f t="shared" si="77"/>
        <v>98.214975658758988</v>
      </c>
      <c r="L223" s="84">
        <v>3482</v>
      </c>
      <c r="M223" s="77">
        <f t="shared" si="78"/>
        <v>97.754070746771475</v>
      </c>
      <c r="N223" s="93">
        <f>J223-P223</f>
        <v>8064</v>
      </c>
      <c r="O223" s="77">
        <f t="shared" si="80"/>
        <v>89.709645121815555</v>
      </c>
      <c r="P223" s="95">
        <v>17356</v>
      </c>
      <c r="Q223" s="77">
        <f t="shared" si="81"/>
        <v>102.74078020481856</v>
      </c>
      <c r="R223" s="94">
        <v>233290</v>
      </c>
      <c r="S223" s="77">
        <f t="shared" si="82"/>
        <v>98.823220428012277</v>
      </c>
      <c r="T223" s="93">
        <v>102286</v>
      </c>
      <c r="U223" s="77">
        <f t="shared" si="83"/>
        <v>98.835647544230895</v>
      </c>
      <c r="V223" s="93">
        <v>133461</v>
      </c>
      <c r="W223" s="77">
        <f t="shared" si="84"/>
        <v>100.20948776861738</v>
      </c>
      <c r="X223" s="93">
        <f t="shared" si="88"/>
        <v>31175</v>
      </c>
      <c r="Y223" s="77">
        <f t="shared" si="85"/>
        <v>104.9981475868108</v>
      </c>
      <c r="Z223" s="93">
        <f t="shared" si="86"/>
        <v>264465</v>
      </c>
      <c r="AA223" s="102">
        <f t="shared" si="87"/>
        <v>99.513092689241006</v>
      </c>
      <c r="AB223" s="1"/>
    </row>
    <row r="224" spans="1:29" s="2" customFormat="1" ht="12" hidden="1" customHeight="1">
      <c r="A224" s="10"/>
      <c r="B224" s="27" t="s">
        <v>174</v>
      </c>
      <c r="C224" s="39" t="s">
        <v>175</v>
      </c>
      <c r="D224" s="78">
        <v>210543</v>
      </c>
      <c r="E224" s="81">
        <f>D224/D212*100</f>
        <v>99.108441561498225</v>
      </c>
      <c r="F224" s="86">
        <v>18080</v>
      </c>
      <c r="G224" s="81">
        <f t="shared" si="76"/>
        <v>98.528610354223432</v>
      </c>
      <c r="H224" s="90">
        <v>26034</v>
      </c>
      <c r="I224" s="81">
        <f t="shared" si="74"/>
        <v>92.502842524161451</v>
      </c>
      <c r="J224" s="86">
        <v>25079</v>
      </c>
      <c r="K224" s="81">
        <f t="shared" si="77"/>
        <v>96.871258063270119</v>
      </c>
      <c r="L224" s="86">
        <v>3247</v>
      </c>
      <c r="M224" s="81">
        <f t="shared" si="78"/>
        <v>107.69485903814262</v>
      </c>
      <c r="N224" s="86">
        <f t="shared" ref="N224:N234" si="89">J224-P224</f>
        <v>7710</v>
      </c>
      <c r="O224" s="81">
        <f t="shared" si="80"/>
        <v>97.091046467699286</v>
      </c>
      <c r="P224" s="86">
        <v>17369</v>
      </c>
      <c r="Q224" s="81">
        <f t="shared" si="81"/>
        <v>96.774013817695575</v>
      </c>
      <c r="R224" s="86">
        <v>235622</v>
      </c>
      <c r="S224" s="81">
        <f t="shared" si="82"/>
        <v>98.86541963528947</v>
      </c>
      <c r="T224" s="86">
        <v>102037</v>
      </c>
      <c r="U224" s="81">
        <f t="shared" si="83"/>
        <v>99.85711909025963</v>
      </c>
      <c r="V224" s="86">
        <v>133576</v>
      </c>
      <c r="W224" s="81">
        <f t="shared" si="84"/>
        <v>102.13637962410729</v>
      </c>
      <c r="X224" s="86">
        <f t="shared" si="88"/>
        <v>31539</v>
      </c>
      <c r="Y224" s="81">
        <f t="shared" si="85"/>
        <v>110.28007972306723</v>
      </c>
      <c r="Z224" s="86">
        <f t="shared" si="86"/>
        <v>267161</v>
      </c>
      <c r="AA224" s="103">
        <f t="shared" si="87"/>
        <v>100.08841434859978</v>
      </c>
      <c r="AB224" s="62"/>
      <c r="AC224" s="63"/>
    </row>
    <row r="225" spans="1:29" s="2" customFormat="1" ht="12" hidden="1" customHeight="1">
      <c r="A225" s="10"/>
      <c r="B225" s="27" t="s">
        <v>13</v>
      </c>
      <c r="C225" s="39" t="s">
        <v>13</v>
      </c>
      <c r="D225" s="78">
        <v>230459</v>
      </c>
      <c r="E225" s="81">
        <f t="shared" si="75"/>
        <v>101.68864061562357</v>
      </c>
      <c r="F225" s="86">
        <v>19101</v>
      </c>
      <c r="G225" s="81">
        <f t="shared" si="76"/>
        <v>109.27970707706392</v>
      </c>
      <c r="H225" s="90">
        <v>33863</v>
      </c>
      <c r="I225" s="81">
        <f t="shared" ref="I225:I236" si="90">H225/H213*100</f>
        <v>105.40355464251252</v>
      </c>
      <c r="J225" s="86">
        <v>26504</v>
      </c>
      <c r="K225" s="81">
        <f t="shared" si="77"/>
        <v>94.870601710992588</v>
      </c>
      <c r="L225" s="86">
        <v>3479</v>
      </c>
      <c r="M225" s="81">
        <f t="shared" si="78"/>
        <v>115.96666666666667</v>
      </c>
      <c r="N225" s="86">
        <f t="shared" si="89"/>
        <v>7989</v>
      </c>
      <c r="O225" s="81">
        <f t="shared" si="80"/>
        <v>99.551401869158866</v>
      </c>
      <c r="P225" s="86">
        <v>18515</v>
      </c>
      <c r="Q225" s="81">
        <f t="shared" si="81"/>
        <v>92.984130172760146</v>
      </c>
      <c r="R225" s="86">
        <v>256963</v>
      </c>
      <c r="S225" s="81">
        <f t="shared" si="82"/>
        <v>100.94041301179641</v>
      </c>
      <c r="T225" s="86">
        <v>110709</v>
      </c>
      <c r="U225" s="81">
        <f t="shared" si="83"/>
        <v>102.39266754222083</v>
      </c>
      <c r="V225" s="86">
        <v>143279</v>
      </c>
      <c r="W225" s="81">
        <f t="shared" si="84"/>
        <v>103.35427652222839</v>
      </c>
      <c r="X225" s="86">
        <f t="shared" si="88"/>
        <v>32570</v>
      </c>
      <c r="Y225" s="81">
        <f t="shared" si="85"/>
        <v>106.76238240403842</v>
      </c>
      <c r="Z225" s="86">
        <f t="shared" si="86"/>
        <v>289533</v>
      </c>
      <c r="AA225" s="103">
        <f t="shared" si="87"/>
        <v>101.56344273106119</v>
      </c>
      <c r="AB225" s="62"/>
      <c r="AC225" s="63"/>
    </row>
    <row r="226" spans="1:29" s="2" customFormat="1" ht="12" hidden="1" customHeight="1">
      <c r="A226" s="10"/>
      <c r="B226" s="27" t="s">
        <v>5</v>
      </c>
      <c r="C226" s="39" t="s">
        <v>5</v>
      </c>
      <c r="D226" s="78">
        <v>230830</v>
      </c>
      <c r="E226" s="81">
        <f t="shared" si="75"/>
        <v>99.870202916107814</v>
      </c>
      <c r="F226" s="86">
        <v>16472</v>
      </c>
      <c r="G226" s="81">
        <f t="shared" si="76"/>
        <v>95.219376842592069</v>
      </c>
      <c r="H226" s="90">
        <v>38732</v>
      </c>
      <c r="I226" s="81">
        <f t="shared" si="90"/>
        <v>98.715465388928536</v>
      </c>
      <c r="J226" s="86">
        <v>25568</v>
      </c>
      <c r="K226" s="81">
        <f t="shared" si="77"/>
        <v>93.686563335898271</v>
      </c>
      <c r="L226" s="86">
        <v>2675</v>
      </c>
      <c r="M226" s="81">
        <f t="shared" si="78"/>
        <v>96.431146359048299</v>
      </c>
      <c r="N226" s="86">
        <f t="shared" si="89"/>
        <v>6946</v>
      </c>
      <c r="O226" s="81">
        <f t="shared" si="80"/>
        <v>90.23122889062094</v>
      </c>
      <c r="P226" s="86">
        <v>18622</v>
      </c>
      <c r="Q226" s="81">
        <f t="shared" si="81"/>
        <v>95.044148420354219</v>
      </c>
      <c r="R226" s="86">
        <v>256398</v>
      </c>
      <c r="S226" s="81">
        <f t="shared" si="82"/>
        <v>99.217168883333784</v>
      </c>
      <c r="T226" s="86">
        <v>106744</v>
      </c>
      <c r="U226" s="81">
        <f t="shared" si="83"/>
        <v>98.953398904267047</v>
      </c>
      <c r="V226" s="86">
        <v>139199</v>
      </c>
      <c r="W226" s="81">
        <f t="shared" si="84"/>
        <v>100.00071840112645</v>
      </c>
      <c r="X226" s="86">
        <f t="shared" si="88"/>
        <v>32455</v>
      </c>
      <c r="Y226" s="81">
        <f t="shared" si="85"/>
        <v>103.6073423782921</v>
      </c>
      <c r="Z226" s="86">
        <f t="shared" si="86"/>
        <v>288853</v>
      </c>
      <c r="AA226" s="103">
        <f t="shared" si="87"/>
        <v>99.69179902397272</v>
      </c>
      <c r="AB226" s="62"/>
      <c r="AC226" s="63"/>
    </row>
    <row r="227" spans="1:29" s="2" customFormat="1" ht="12" hidden="1" customHeight="1">
      <c r="A227" s="10"/>
      <c r="B227" s="27" t="s">
        <v>6</v>
      </c>
      <c r="C227" s="39" t="s">
        <v>6</v>
      </c>
      <c r="D227" s="78">
        <v>223364</v>
      </c>
      <c r="E227" s="81">
        <f t="shared" si="75"/>
        <v>101.79932183614686</v>
      </c>
      <c r="F227" s="86">
        <v>17551</v>
      </c>
      <c r="G227" s="81">
        <f t="shared" si="76"/>
        <v>101.50367243074432</v>
      </c>
      <c r="H227" s="90">
        <v>22531</v>
      </c>
      <c r="I227" s="81">
        <f t="shared" si="90"/>
        <v>100.69270647121917</v>
      </c>
      <c r="J227" s="86">
        <v>27498</v>
      </c>
      <c r="K227" s="81">
        <f t="shared" si="77"/>
        <v>97.155778539377451</v>
      </c>
      <c r="L227" s="86">
        <v>3154</v>
      </c>
      <c r="M227" s="81">
        <f t="shared" si="78"/>
        <v>118.03892215568862</v>
      </c>
      <c r="N227" s="86">
        <f t="shared" si="89"/>
        <v>7619</v>
      </c>
      <c r="O227" s="81">
        <f t="shared" si="80"/>
        <v>99.309176225234623</v>
      </c>
      <c r="P227" s="86">
        <v>19879</v>
      </c>
      <c r="Q227" s="81">
        <f t="shared" si="81"/>
        <v>96.354999757646269</v>
      </c>
      <c r="R227" s="86">
        <v>250862</v>
      </c>
      <c r="S227" s="81">
        <f t="shared" si="82"/>
        <v>101.26877631509896</v>
      </c>
      <c r="T227" s="86">
        <v>108159</v>
      </c>
      <c r="U227" s="81">
        <f t="shared" si="83"/>
        <v>98.453458100456956</v>
      </c>
      <c r="V227" s="86">
        <v>141437</v>
      </c>
      <c r="W227" s="81">
        <f t="shared" si="84"/>
        <v>99.147581894527278</v>
      </c>
      <c r="X227" s="86">
        <f t="shared" si="88"/>
        <v>33278</v>
      </c>
      <c r="Y227" s="81">
        <f t="shared" si="85"/>
        <v>101.47278548559231</v>
      </c>
      <c r="Z227" s="86">
        <f t="shared" si="86"/>
        <v>284140</v>
      </c>
      <c r="AA227" s="103">
        <f t="shared" si="87"/>
        <v>101.2926271059555</v>
      </c>
      <c r="AB227" s="62"/>
      <c r="AC227" s="63"/>
    </row>
    <row r="228" spans="1:29" s="2" customFormat="1" ht="12" hidden="1" customHeight="1">
      <c r="A228" s="10"/>
      <c r="B228" s="27" t="s">
        <v>7</v>
      </c>
      <c r="C228" s="39" t="s">
        <v>7</v>
      </c>
      <c r="D228" s="71">
        <v>211133</v>
      </c>
      <c r="E228" s="75">
        <f t="shared" si="75"/>
        <v>103.64644952259394</v>
      </c>
      <c r="F228" s="72">
        <v>17714</v>
      </c>
      <c r="G228" s="75">
        <f t="shared" si="76"/>
        <v>107.63808713617307</v>
      </c>
      <c r="H228" s="88">
        <v>4679</v>
      </c>
      <c r="I228" s="75">
        <f t="shared" si="90"/>
        <v>106.24432334241598</v>
      </c>
      <c r="J228" s="72">
        <v>28153</v>
      </c>
      <c r="K228" s="75">
        <f t="shared" si="77"/>
        <v>99.249101036452089</v>
      </c>
      <c r="L228" s="72">
        <v>3255</v>
      </c>
      <c r="M228" s="75">
        <f t="shared" si="78"/>
        <v>119.05632772494515</v>
      </c>
      <c r="N228" s="72">
        <f t="shared" si="89"/>
        <v>7795</v>
      </c>
      <c r="O228" s="75">
        <f t="shared" si="80"/>
        <v>99.097381133994418</v>
      </c>
      <c r="P228" s="72">
        <v>20358</v>
      </c>
      <c r="Q228" s="75">
        <f t="shared" si="81"/>
        <v>99.307317073170736</v>
      </c>
      <c r="R228" s="72">
        <v>239286</v>
      </c>
      <c r="S228" s="75">
        <f t="shared" si="82"/>
        <v>103.10896234342077</v>
      </c>
      <c r="T228" s="72">
        <v>107911</v>
      </c>
      <c r="U228" s="75">
        <f t="shared" si="83"/>
        <v>100.82878606667663</v>
      </c>
      <c r="V228" s="72">
        <v>141883</v>
      </c>
      <c r="W228" s="75">
        <f t="shared" si="84"/>
        <v>101.05338879234209</v>
      </c>
      <c r="X228" s="72">
        <f t="shared" si="88"/>
        <v>33972</v>
      </c>
      <c r="Y228" s="75">
        <f t="shared" si="85"/>
        <v>101.77351707609348</v>
      </c>
      <c r="Z228" s="72">
        <f t="shared" si="86"/>
        <v>273258</v>
      </c>
      <c r="AA228" s="101">
        <f t="shared" si="87"/>
        <v>102.94103243159753</v>
      </c>
      <c r="AB228" s="3"/>
    </row>
    <row r="229" spans="1:29" s="2" customFormat="1" ht="12" hidden="1" customHeight="1">
      <c r="A229" s="10"/>
      <c r="B229" s="27" t="s">
        <v>8</v>
      </c>
      <c r="C229" s="39" t="s">
        <v>8</v>
      </c>
      <c r="D229" s="71">
        <v>230307</v>
      </c>
      <c r="E229" s="75">
        <f t="shared" si="75"/>
        <v>101.70863547637762</v>
      </c>
      <c r="F229" s="72">
        <v>19612</v>
      </c>
      <c r="G229" s="75">
        <f t="shared" si="76"/>
        <v>99.806615776081415</v>
      </c>
      <c r="H229" s="88">
        <v>33614</v>
      </c>
      <c r="I229" s="75">
        <f t="shared" si="90"/>
        <v>101.18603251053582</v>
      </c>
      <c r="J229" s="72">
        <v>26714</v>
      </c>
      <c r="K229" s="75">
        <f t="shared" si="77"/>
        <v>96.821427277010613</v>
      </c>
      <c r="L229" s="72">
        <v>3373</v>
      </c>
      <c r="M229" s="75">
        <f t="shared" si="78"/>
        <v>100.6865671641791</v>
      </c>
      <c r="N229" s="72">
        <f t="shared" si="89"/>
        <v>7820</v>
      </c>
      <c r="O229" s="75">
        <f t="shared" si="80"/>
        <v>97.239492663516529</v>
      </c>
      <c r="P229" s="72">
        <v>18894</v>
      </c>
      <c r="Q229" s="75">
        <f t="shared" si="81"/>
        <v>96.649444984398187</v>
      </c>
      <c r="R229" s="72">
        <v>257021</v>
      </c>
      <c r="S229" s="75">
        <f t="shared" si="82"/>
        <v>101.17781828059</v>
      </c>
      <c r="T229" s="72">
        <v>109465</v>
      </c>
      <c r="U229" s="75">
        <f t="shared" si="83"/>
        <v>100.13447007812071</v>
      </c>
      <c r="V229" s="72">
        <v>143481</v>
      </c>
      <c r="W229" s="75">
        <f t="shared" si="84"/>
        <v>101.36633061809859</v>
      </c>
      <c r="X229" s="72">
        <f t="shared" si="88"/>
        <v>34016</v>
      </c>
      <c r="Y229" s="75">
        <f t="shared" si="85"/>
        <v>105.54469577088956</v>
      </c>
      <c r="Z229" s="72">
        <f t="shared" si="86"/>
        <v>291037</v>
      </c>
      <c r="AA229" s="101">
        <f t="shared" si="87"/>
        <v>101.66947299289453</v>
      </c>
      <c r="AB229" s="3"/>
    </row>
    <row r="230" spans="1:29" s="2" customFormat="1" ht="12" hidden="1" customHeight="1">
      <c r="A230" s="10"/>
      <c r="B230" s="27" t="s">
        <v>9</v>
      </c>
      <c r="C230" s="39" t="s">
        <v>9</v>
      </c>
      <c r="D230" s="71">
        <v>235013</v>
      </c>
      <c r="E230" s="75">
        <f t="shared" si="75"/>
        <v>101.55961003267014</v>
      </c>
      <c r="F230" s="72">
        <v>20233</v>
      </c>
      <c r="G230" s="75">
        <f t="shared" si="76"/>
        <v>93.222447475119793</v>
      </c>
      <c r="H230" s="88">
        <v>35640</v>
      </c>
      <c r="I230" s="75">
        <f t="shared" si="90"/>
        <v>100.18552875695732</v>
      </c>
      <c r="J230" s="72">
        <v>26430</v>
      </c>
      <c r="K230" s="75">
        <f t="shared" si="77"/>
        <v>96.593816241502822</v>
      </c>
      <c r="L230" s="72">
        <v>3471</v>
      </c>
      <c r="M230" s="75">
        <f t="shared" si="78"/>
        <v>100.46309696092619</v>
      </c>
      <c r="N230" s="72">
        <f t="shared" si="89"/>
        <v>7963</v>
      </c>
      <c r="O230" s="75">
        <f t="shared" si="80"/>
        <v>97.741499938627712</v>
      </c>
      <c r="P230" s="72">
        <v>18467</v>
      </c>
      <c r="Q230" s="75">
        <f t="shared" si="81"/>
        <v>96.107207910486608</v>
      </c>
      <c r="R230" s="72">
        <v>261443</v>
      </c>
      <c r="S230" s="75">
        <f t="shared" si="82"/>
        <v>101.03452540132784</v>
      </c>
      <c r="T230" s="72">
        <v>110395</v>
      </c>
      <c r="U230" s="75">
        <f t="shared" si="83"/>
        <v>100.00905920188433</v>
      </c>
      <c r="V230" s="72">
        <v>143542</v>
      </c>
      <c r="W230" s="75">
        <f t="shared" si="84"/>
        <v>100.5752482115456</v>
      </c>
      <c r="X230" s="72">
        <f t="shared" si="88"/>
        <v>33147</v>
      </c>
      <c r="Y230" s="75">
        <f t="shared" si="85"/>
        <v>102.50804057397329</v>
      </c>
      <c r="Z230" s="72">
        <f t="shared" si="86"/>
        <v>294590</v>
      </c>
      <c r="AA230" s="101">
        <f t="shared" si="87"/>
        <v>101.19820544001759</v>
      </c>
      <c r="AB230" s="3"/>
    </row>
    <row r="231" spans="1:29" s="2" customFormat="1" ht="12" hidden="1" customHeight="1">
      <c r="A231" s="10"/>
      <c r="B231" s="27" t="s">
        <v>10</v>
      </c>
      <c r="C231" s="39" t="s">
        <v>10</v>
      </c>
      <c r="D231" s="71">
        <v>221301</v>
      </c>
      <c r="E231" s="75">
        <f t="shared" si="75"/>
        <v>101.38075102960782</v>
      </c>
      <c r="F231" s="72">
        <v>20974</v>
      </c>
      <c r="G231" s="75">
        <f t="shared" si="76"/>
        <v>97.539878156536304</v>
      </c>
      <c r="H231" s="88">
        <v>35198</v>
      </c>
      <c r="I231" s="75">
        <f t="shared" si="90"/>
        <v>102.2989507948964</v>
      </c>
      <c r="J231" s="72">
        <v>25279</v>
      </c>
      <c r="K231" s="75">
        <f t="shared" si="77"/>
        <v>97.066390200821715</v>
      </c>
      <c r="L231" s="72">
        <v>4041</v>
      </c>
      <c r="M231" s="75">
        <f t="shared" si="78"/>
        <v>115.22668947818649</v>
      </c>
      <c r="N231" s="72">
        <f t="shared" si="89"/>
        <v>8586</v>
      </c>
      <c r="O231" s="75">
        <f t="shared" si="80"/>
        <v>99.076852065543505</v>
      </c>
      <c r="P231" s="72">
        <v>16693</v>
      </c>
      <c r="Q231" s="75">
        <f t="shared" si="81"/>
        <v>96.063762444610688</v>
      </c>
      <c r="R231" s="72">
        <v>246580</v>
      </c>
      <c r="S231" s="75">
        <f t="shared" si="82"/>
        <v>100.92088568739001</v>
      </c>
      <c r="T231" s="72">
        <v>105091</v>
      </c>
      <c r="U231" s="75">
        <f t="shared" si="83"/>
        <v>100.34852854114547</v>
      </c>
      <c r="V231" s="72">
        <v>136505</v>
      </c>
      <c r="W231" s="75">
        <f t="shared" si="84"/>
        <v>100.89583348732012</v>
      </c>
      <c r="X231" s="72">
        <f t="shared" si="88"/>
        <v>31414</v>
      </c>
      <c r="Y231" s="75">
        <f t="shared" si="85"/>
        <v>102.77096214872248</v>
      </c>
      <c r="Z231" s="72">
        <f t="shared" si="86"/>
        <v>277994</v>
      </c>
      <c r="AA231" s="101">
        <f t="shared" si="87"/>
        <v>101.12660378250764</v>
      </c>
      <c r="AB231" s="1"/>
    </row>
    <row r="232" spans="1:29" s="2" customFormat="1" ht="12" hidden="1" customHeight="1">
      <c r="A232" s="10"/>
      <c r="B232" s="27" t="s">
        <v>11</v>
      </c>
      <c r="C232" s="39" t="s">
        <v>11</v>
      </c>
      <c r="D232" s="71">
        <v>210597</v>
      </c>
      <c r="E232" s="75">
        <f t="shared" si="75"/>
        <v>100.59421169030298</v>
      </c>
      <c r="F232" s="72">
        <v>20498</v>
      </c>
      <c r="G232" s="75">
        <f t="shared" si="76"/>
        <v>96.825696740670764</v>
      </c>
      <c r="H232" s="88">
        <v>26778</v>
      </c>
      <c r="I232" s="75">
        <f t="shared" si="90"/>
        <v>95.031584924409117</v>
      </c>
      <c r="J232" s="72">
        <v>26133</v>
      </c>
      <c r="K232" s="75">
        <f t="shared" si="77"/>
        <v>98.752975853077885</v>
      </c>
      <c r="L232" s="72">
        <v>4824</v>
      </c>
      <c r="M232" s="75">
        <f t="shared" si="78"/>
        <v>113.71994342291372</v>
      </c>
      <c r="N232" s="72">
        <f t="shared" si="89"/>
        <v>9652</v>
      </c>
      <c r="O232" s="75">
        <f t="shared" si="80"/>
        <v>100.83577099874634</v>
      </c>
      <c r="P232" s="72">
        <v>16481</v>
      </c>
      <c r="Q232" s="75">
        <f t="shared" si="81"/>
        <v>97.572671837073003</v>
      </c>
      <c r="R232" s="72">
        <v>236730</v>
      </c>
      <c r="S232" s="75">
        <f t="shared" si="82"/>
        <v>100.38759032465991</v>
      </c>
      <c r="T232" s="72">
        <v>104424</v>
      </c>
      <c r="U232" s="75">
        <f t="shared" si="83"/>
        <v>100.73896853113122</v>
      </c>
      <c r="V232" s="72">
        <v>134796</v>
      </c>
      <c r="W232" s="75">
        <f t="shared" si="84"/>
        <v>101.10180233561094</v>
      </c>
      <c r="X232" s="72">
        <f t="shared" si="88"/>
        <v>30372</v>
      </c>
      <c r="Y232" s="75">
        <f t="shared" si="85"/>
        <v>102.36947655802354</v>
      </c>
      <c r="Z232" s="72">
        <f t="shared" si="86"/>
        <v>267102</v>
      </c>
      <c r="AA232" s="101">
        <f t="shared" si="87"/>
        <v>100.60907395898073</v>
      </c>
      <c r="AB232" s="1"/>
    </row>
    <row r="233" spans="1:29" s="2" customFormat="1" ht="12" hidden="1" customHeight="1">
      <c r="A233" s="10"/>
      <c r="B233" s="27" t="s">
        <v>176</v>
      </c>
      <c r="C233" s="39" t="s">
        <v>177</v>
      </c>
      <c r="D233" s="71">
        <v>216184</v>
      </c>
      <c r="E233" s="75">
        <f t="shared" ref="E233:E244" si="91">D233/D221*100</f>
        <v>103.5111155800068</v>
      </c>
      <c r="F233" s="72">
        <v>18674</v>
      </c>
      <c r="G233" s="75">
        <f t="shared" ref="G233:G244" si="92">F233/F221*100</f>
        <v>108.22997565781847</v>
      </c>
      <c r="H233" s="88">
        <v>29595</v>
      </c>
      <c r="I233" s="75">
        <f t="shared" si="90"/>
        <v>103.76564636583569</v>
      </c>
      <c r="J233" s="72">
        <v>27068</v>
      </c>
      <c r="K233" s="75">
        <f t="shared" ref="K233:K244" si="93">J233/J221*100</f>
        <v>107.26797178410081</v>
      </c>
      <c r="L233" s="72">
        <v>4672</v>
      </c>
      <c r="M233" s="75">
        <f t="shared" ref="M233:M244" si="94">L233/L221*100</f>
        <v>138.5117106433442</v>
      </c>
      <c r="N233" s="72">
        <f t="shared" si="89"/>
        <v>8820</v>
      </c>
      <c r="O233" s="75">
        <f t="shared" ref="O233:O244" si="95">N233/N221*100</f>
        <v>112.8165771297007</v>
      </c>
      <c r="P233" s="72">
        <v>18248</v>
      </c>
      <c r="Q233" s="75">
        <f t="shared" ref="Q233:Q244" si="96">P233/P221*100</f>
        <v>104.77721635277905</v>
      </c>
      <c r="R233" s="72">
        <v>243252</v>
      </c>
      <c r="S233" s="75">
        <f t="shared" ref="S233:S244" si="97">R233/R221*100</f>
        <v>103.91609885298077</v>
      </c>
      <c r="T233" s="72">
        <v>106588</v>
      </c>
      <c r="U233" s="75">
        <f t="shared" ref="U233:U244" si="98">T233/T221*100</f>
        <v>103.74840612437583</v>
      </c>
      <c r="V233" s="72">
        <v>137427</v>
      </c>
      <c r="W233" s="75">
        <f t="shared" ref="W233:W244" si="99">V233/V221*100</f>
        <v>103.82584256929808</v>
      </c>
      <c r="X233" s="72">
        <f t="shared" ref="X233:X244" si="100">V233-T233</f>
        <v>30839</v>
      </c>
      <c r="Y233" s="75">
        <f t="shared" ref="Y233:Y244" si="101">X233/X221*100</f>
        <v>104.09437656112874</v>
      </c>
      <c r="Z233" s="72">
        <f t="shared" ref="Z233:Z244" si="102">R233+X233</f>
        <v>274091</v>
      </c>
      <c r="AA233" s="101">
        <f t="shared" ref="AA233:AA244" si="103">Z233/Z221*100</f>
        <v>103.93612704817015</v>
      </c>
      <c r="AB233" s="1"/>
    </row>
    <row r="234" spans="1:29" s="2" customFormat="1" ht="12" hidden="1" customHeight="1">
      <c r="A234" s="10"/>
      <c r="B234" s="27" t="s">
        <v>14</v>
      </c>
      <c r="C234" s="39" t="s">
        <v>14</v>
      </c>
      <c r="D234" s="71">
        <v>208228</v>
      </c>
      <c r="E234" s="75">
        <f t="shared" si="91"/>
        <v>99.025100105574523</v>
      </c>
      <c r="F234" s="72">
        <v>17046</v>
      </c>
      <c r="G234" s="75">
        <f t="shared" si="92"/>
        <v>94.270545293662195</v>
      </c>
      <c r="H234" s="88">
        <v>35912</v>
      </c>
      <c r="I234" s="75">
        <f t="shared" si="90"/>
        <v>100.54595850715347</v>
      </c>
      <c r="J234" s="72">
        <v>24640</v>
      </c>
      <c r="K234" s="75">
        <f t="shared" si="93"/>
        <v>102.06279512882115</v>
      </c>
      <c r="L234" s="72">
        <v>4514</v>
      </c>
      <c r="M234" s="75">
        <f t="shared" si="94"/>
        <v>142.3525701671397</v>
      </c>
      <c r="N234" s="72">
        <f t="shared" si="89"/>
        <v>8023</v>
      </c>
      <c r="O234" s="75">
        <f t="shared" si="95"/>
        <v>105.0130890052356</v>
      </c>
      <c r="P234" s="72">
        <v>16617</v>
      </c>
      <c r="Q234" s="75">
        <f t="shared" si="96"/>
        <v>100.69688522603322</v>
      </c>
      <c r="R234" s="72">
        <v>232868</v>
      </c>
      <c r="S234" s="75">
        <f t="shared" si="97"/>
        <v>99.337940448767171</v>
      </c>
      <c r="T234" s="72">
        <v>100438</v>
      </c>
      <c r="U234" s="75">
        <f t="shared" si="98"/>
        <v>100.25353349836301</v>
      </c>
      <c r="V234" s="72">
        <v>127497</v>
      </c>
      <c r="W234" s="75">
        <f t="shared" si="99"/>
        <v>99.150011664981733</v>
      </c>
      <c r="X234" s="72">
        <f t="shared" si="100"/>
        <v>27059</v>
      </c>
      <c r="Y234" s="75">
        <f t="shared" si="101"/>
        <v>95.258044075195386</v>
      </c>
      <c r="Z234" s="72">
        <f t="shared" si="102"/>
        <v>259927</v>
      </c>
      <c r="AA234" s="101">
        <f t="shared" si="103"/>
        <v>98.896988882378452</v>
      </c>
      <c r="AB234" s="1"/>
    </row>
    <row r="235" spans="1:29" s="2" customFormat="1" ht="12" hidden="1" customHeight="1">
      <c r="A235" s="106"/>
      <c r="B235" s="27" t="s">
        <v>15</v>
      </c>
      <c r="C235" s="39" t="s">
        <v>15</v>
      </c>
      <c r="D235" s="71">
        <v>213075</v>
      </c>
      <c r="E235" s="75">
        <f t="shared" si="91"/>
        <v>102.50396882667052</v>
      </c>
      <c r="F235" s="139">
        <v>19305</v>
      </c>
      <c r="G235" s="75">
        <f t="shared" si="92"/>
        <v>102.99295774647888</v>
      </c>
      <c r="H235" s="139">
        <v>23010</v>
      </c>
      <c r="I235" s="75">
        <f t="shared" si="90"/>
        <v>97.898230088495581</v>
      </c>
      <c r="J235" s="140">
        <v>26919</v>
      </c>
      <c r="K235" s="75">
        <f t="shared" si="93"/>
        <v>105.89693154996067</v>
      </c>
      <c r="L235" s="139">
        <v>5215</v>
      </c>
      <c r="M235" s="75">
        <f t="shared" si="94"/>
        <v>149.77024698449165</v>
      </c>
      <c r="N235" s="72">
        <f>J235-P235</f>
        <v>8464</v>
      </c>
      <c r="O235" s="75">
        <f t="shared" si="95"/>
        <v>104.96031746031747</v>
      </c>
      <c r="P235" s="141">
        <v>18455</v>
      </c>
      <c r="Q235" s="75">
        <f t="shared" si="96"/>
        <v>106.33210417146807</v>
      </c>
      <c r="R235" s="72">
        <v>239994</v>
      </c>
      <c r="S235" s="75">
        <f t="shared" si="97"/>
        <v>102.87367653992885</v>
      </c>
      <c r="T235" s="72">
        <v>107477</v>
      </c>
      <c r="U235" s="75">
        <f t="shared" si="98"/>
        <v>105.07498582406194</v>
      </c>
      <c r="V235" s="72">
        <v>138124</v>
      </c>
      <c r="W235" s="75">
        <f t="shared" si="99"/>
        <v>103.49390458635857</v>
      </c>
      <c r="X235" s="72">
        <f t="shared" si="100"/>
        <v>30647</v>
      </c>
      <c r="Y235" s="75">
        <f t="shared" si="101"/>
        <v>98.306335204490779</v>
      </c>
      <c r="Z235" s="72">
        <f t="shared" si="102"/>
        <v>270641</v>
      </c>
      <c r="AA235" s="101">
        <f t="shared" si="103"/>
        <v>102.33528066095703</v>
      </c>
      <c r="AB235" s="1"/>
    </row>
    <row r="236" spans="1:29" s="2" customFormat="1" ht="12" customHeight="1">
      <c r="A236" s="10"/>
      <c r="B236" s="26" t="s">
        <v>181</v>
      </c>
      <c r="C236" s="40" t="s">
        <v>182</v>
      </c>
      <c r="D236" s="73">
        <v>215762</v>
      </c>
      <c r="E236" s="83">
        <f t="shared" si="91"/>
        <v>102.47882855283719</v>
      </c>
      <c r="F236" s="87">
        <v>17778</v>
      </c>
      <c r="G236" s="83">
        <f t="shared" si="92"/>
        <v>98.329646017699119</v>
      </c>
      <c r="H236" s="91">
        <v>26529</v>
      </c>
      <c r="I236" s="83">
        <f t="shared" si="90"/>
        <v>101.90135976031343</v>
      </c>
      <c r="J236" s="87">
        <v>26420</v>
      </c>
      <c r="K236" s="83">
        <f t="shared" si="93"/>
        <v>105.34710315403326</v>
      </c>
      <c r="L236" s="87">
        <v>5358</v>
      </c>
      <c r="M236" s="83">
        <f t="shared" si="94"/>
        <v>165.01385894672006</v>
      </c>
      <c r="N236" s="87">
        <f t="shared" ref="N236:N246" si="104">J236-P236</f>
        <v>7785</v>
      </c>
      <c r="O236" s="83">
        <f t="shared" si="95"/>
        <v>100.9727626459144</v>
      </c>
      <c r="P236" s="87">
        <v>18635</v>
      </c>
      <c r="Q236" s="83">
        <f t="shared" si="96"/>
        <v>107.28884794749266</v>
      </c>
      <c r="R236" s="85">
        <v>242182</v>
      </c>
      <c r="S236" s="83">
        <f t="shared" si="97"/>
        <v>102.78412032832249</v>
      </c>
      <c r="T236" s="87">
        <v>106762</v>
      </c>
      <c r="U236" s="83">
        <f t="shared" si="98"/>
        <v>104.63067318717721</v>
      </c>
      <c r="V236" s="87">
        <v>138035</v>
      </c>
      <c r="W236" s="83">
        <f t="shared" si="99"/>
        <v>103.33817452236929</v>
      </c>
      <c r="X236" s="87">
        <f t="shared" si="100"/>
        <v>31273</v>
      </c>
      <c r="Y236" s="83">
        <f t="shared" si="101"/>
        <v>99.156599765369862</v>
      </c>
      <c r="Z236" s="87">
        <f t="shared" si="102"/>
        <v>273455</v>
      </c>
      <c r="AA236" s="105">
        <f t="shared" si="103"/>
        <v>102.35588278229233</v>
      </c>
      <c r="AB236" s="62"/>
      <c r="AC236" s="63"/>
    </row>
    <row r="237" spans="1:29" s="2" customFormat="1" ht="12" customHeight="1">
      <c r="A237" s="10"/>
      <c r="B237" s="27" t="s">
        <v>183</v>
      </c>
      <c r="C237" s="39" t="s">
        <v>13</v>
      </c>
      <c r="D237" s="71">
        <v>232951</v>
      </c>
      <c r="E237" s="81">
        <f t="shared" si="91"/>
        <v>101.08132032161903</v>
      </c>
      <c r="F237" s="86">
        <v>18419</v>
      </c>
      <c r="G237" s="81">
        <f t="shared" si="92"/>
        <v>96.42950630857024</v>
      </c>
      <c r="H237" s="90">
        <v>34556</v>
      </c>
      <c r="I237" s="81">
        <f t="shared" ref="I237:I248" si="105">H237/H225*100</f>
        <v>102.04648141038892</v>
      </c>
      <c r="J237" s="86">
        <v>27334</v>
      </c>
      <c r="K237" s="81">
        <f t="shared" si="93"/>
        <v>103.13160277693933</v>
      </c>
      <c r="L237" s="86">
        <v>4210</v>
      </c>
      <c r="M237" s="81">
        <f t="shared" si="94"/>
        <v>121.01178499568842</v>
      </c>
      <c r="N237" s="86">
        <f t="shared" si="104"/>
        <v>7751</v>
      </c>
      <c r="O237" s="81">
        <f t="shared" si="95"/>
        <v>97.020903742646141</v>
      </c>
      <c r="P237" s="86">
        <v>19583</v>
      </c>
      <c r="Q237" s="81">
        <f t="shared" si="96"/>
        <v>105.76829597623549</v>
      </c>
      <c r="R237" s="72">
        <v>260285</v>
      </c>
      <c r="S237" s="81">
        <f t="shared" si="97"/>
        <v>101.29279312585859</v>
      </c>
      <c r="T237" s="86">
        <v>112249</v>
      </c>
      <c r="U237" s="81">
        <f t="shared" si="98"/>
        <v>101.39103415259825</v>
      </c>
      <c r="V237" s="86">
        <v>143783</v>
      </c>
      <c r="W237" s="81">
        <f t="shared" si="99"/>
        <v>100.3517612490316</v>
      </c>
      <c r="X237" s="86">
        <f t="shared" si="100"/>
        <v>31534</v>
      </c>
      <c r="Y237" s="81">
        <f t="shared" si="101"/>
        <v>96.819158735032246</v>
      </c>
      <c r="Z237" s="86">
        <f t="shared" si="102"/>
        <v>291819</v>
      </c>
      <c r="AA237" s="103">
        <f t="shared" si="103"/>
        <v>100.7895473054885</v>
      </c>
      <c r="AB237" s="62"/>
      <c r="AC237" s="63"/>
    </row>
    <row r="238" spans="1:29" s="2" customFormat="1" ht="12" customHeight="1">
      <c r="A238" s="10"/>
      <c r="B238" s="27" t="s">
        <v>184</v>
      </c>
      <c r="C238" s="39" t="s">
        <v>5</v>
      </c>
      <c r="D238" s="71">
        <v>231876</v>
      </c>
      <c r="E238" s="81">
        <f t="shared" si="91"/>
        <v>100.4531473378677</v>
      </c>
      <c r="F238" s="86">
        <v>16735</v>
      </c>
      <c r="G238" s="81">
        <f t="shared" si="92"/>
        <v>101.59664885866925</v>
      </c>
      <c r="H238" s="90">
        <v>37586</v>
      </c>
      <c r="I238" s="81">
        <f t="shared" si="105"/>
        <v>97.041206237736247</v>
      </c>
      <c r="J238" s="86">
        <v>26910</v>
      </c>
      <c r="K238" s="81">
        <f t="shared" si="93"/>
        <v>105.24874843554444</v>
      </c>
      <c r="L238" s="86">
        <v>4047</v>
      </c>
      <c r="M238" s="81">
        <f t="shared" si="94"/>
        <v>151.28971962616822</v>
      </c>
      <c r="N238" s="86">
        <f t="shared" si="104"/>
        <v>7335</v>
      </c>
      <c r="O238" s="81">
        <f t="shared" si="95"/>
        <v>105.60034552260294</v>
      </c>
      <c r="P238" s="86">
        <v>19575</v>
      </c>
      <c r="Q238" s="81">
        <f t="shared" si="96"/>
        <v>105.11760283535602</v>
      </c>
      <c r="R238" s="72">
        <v>258786</v>
      </c>
      <c r="S238" s="81">
        <f t="shared" si="97"/>
        <v>100.93136451922402</v>
      </c>
      <c r="T238" s="86">
        <v>110539</v>
      </c>
      <c r="U238" s="81">
        <f t="shared" si="98"/>
        <v>103.55523495465788</v>
      </c>
      <c r="V238" s="86">
        <v>142428</v>
      </c>
      <c r="W238" s="81">
        <f t="shared" si="99"/>
        <v>102.31970057256159</v>
      </c>
      <c r="X238" s="86">
        <f t="shared" si="100"/>
        <v>31889</v>
      </c>
      <c r="Y238" s="81">
        <f t="shared" si="101"/>
        <v>98.256046834077964</v>
      </c>
      <c r="Z238" s="86">
        <f t="shared" si="102"/>
        <v>290675</v>
      </c>
      <c r="AA238" s="103">
        <f t="shared" si="103"/>
        <v>100.63077066881769</v>
      </c>
      <c r="AB238" s="62"/>
      <c r="AC238" s="63"/>
    </row>
    <row r="239" spans="1:29" s="2" customFormat="1" ht="12" customHeight="1">
      <c r="A239" s="10"/>
      <c r="B239" s="27" t="s">
        <v>185</v>
      </c>
      <c r="C239" s="39" t="s">
        <v>186</v>
      </c>
      <c r="D239" s="71">
        <v>228824</v>
      </c>
      <c r="E239" s="81">
        <f t="shared" si="91"/>
        <v>102.44444046489139</v>
      </c>
      <c r="F239" s="86">
        <v>17444</v>
      </c>
      <c r="G239" s="81">
        <f t="shared" si="92"/>
        <v>99.390348128311786</v>
      </c>
      <c r="H239" s="90">
        <v>22220</v>
      </c>
      <c r="I239" s="81">
        <f t="shared" si="105"/>
        <v>98.61967955261639</v>
      </c>
      <c r="J239" s="86">
        <v>28471</v>
      </c>
      <c r="K239" s="81">
        <f t="shared" si="93"/>
        <v>103.53843915921158</v>
      </c>
      <c r="L239" s="86">
        <v>3979</v>
      </c>
      <c r="M239" s="81">
        <f t="shared" si="94"/>
        <v>126.15726062143311</v>
      </c>
      <c r="N239" s="86">
        <f t="shared" si="104"/>
        <v>7283</v>
      </c>
      <c r="O239" s="81">
        <f t="shared" si="95"/>
        <v>95.589972437327731</v>
      </c>
      <c r="P239" s="86">
        <v>21188</v>
      </c>
      <c r="Q239" s="81">
        <f t="shared" si="96"/>
        <v>106.58483827154284</v>
      </c>
      <c r="R239" s="72">
        <v>257295</v>
      </c>
      <c r="S239" s="81">
        <f t="shared" si="97"/>
        <v>102.56435809329432</v>
      </c>
      <c r="T239" s="86">
        <v>114463</v>
      </c>
      <c r="U239" s="81">
        <f t="shared" si="98"/>
        <v>105.82845625421832</v>
      </c>
      <c r="V239" s="86">
        <v>149277</v>
      </c>
      <c r="W239" s="81">
        <f t="shared" si="99"/>
        <v>105.54310399683251</v>
      </c>
      <c r="X239" s="86">
        <f t="shared" si="100"/>
        <v>34814</v>
      </c>
      <c r="Y239" s="81">
        <f t="shared" si="101"/>
        <v>104.61566199891821</v>
      </c>
      <c r="Z239" s="86">
        <f t="shared" si="102"/>
        <v>292109</v>
      </c>
      <c r="AA239" s="103">
        <f t="shared" si="103"/>
        <v>102.80460336453861</v>
      </c>
      <c r="AB239" s="62"/>
      <c r="AC239" s="63"/>
    </row>
    <row r="240" spans="1:29" s="2" customFormat="1" ht="12" customHeight="1">
      <c r="A240" s="10"/>
      <c r="B240" s="27" t="s">
        <v>187</v>
      </c>
      <c r="C240" s="39" t="s">
        <v>188</v>
      </c>
      <c r="D240" s="71">
        <v>209791</v>
      </c>
      <c r="E240" s="75">
        <f t="shared" si="91"/>
        <v>99.364381693056032</v>
      </c>
      <c r="F240" s="72">
        <v>18039</v>
      </c>
      <c r="G240" s="75">
        <f t="shared" si="92"/>
        <v>101.8347070114034</v>
      </c>
      <c r="H240" s="88">
        <v>4560</v>
      </c>
      <c r="I240" s="75">
        <f t="shared" si="105"/>
        <v>97.456721521692671</v>
      </c>
      <c r="J240" s="72">
        <v>28022</v>
      </c>
      <c r="K240" s="75">
        <f t="shared" si="93"/>
        <v>99.534685468688949</v>
      </c>
      <c r="L240" s="72">
        <v>3980</v>
      </c>
      <c r="M240" s="75">
        <f t="shared" si="94"/>
        <v>122.27342549923195</v>
      </c>
      <c r="N240" s="72">
        <f t="shared" si="104"/>
        <v>7356</v>
      </c>
      <c r="O240" s="75">
        <f t="shared" si="95"/>
        <v>94.368184733803716</v>
      </c>
      <c r="P240" s="72">
        <v>20666</v>
      </c>
      <c r="Q240" s="75">
        <f t="shared" si="96"/>
        <v>101.51291875429807</v>
      </c>
      <c r="R240" s="72">
        <v>237813</v>
      </c>
      <c r="S240" s="75">
        <f t="shared" si="97"/>
        <v>99.384418645470276</v>
      </c>
      <c r="T240" s="72">
        <v>109931</v>
      </c>
      <c r="U240" s="75">
        <f t="shared" si="98"/>
        <v>101.87191296531401</v>
      </c>
      <c r="V240" s="72">
        <v>144497</v>
      </c>
      <c r="W240" s="75">
        <f t="shared" si="99"/>
        <v>101.84236307380023</v>
      </c>
      <c r="X240" s="72">
        <f t="shared" si="100"/>
        <v>34566</v>
      </c>
      <c r="Y240" s="75">
        <f t="shared" si="101"/>
        <v>101.74849876368775</v>
      </c>
      <c r="Z240" s="72">
        <f t="shared" si="102"/>
        <v>272379</v>
      </c>
      <c r="AA240" s="101">
        <f t="shared" si="103"/>
        <v>99.678325977647503</v>
      </c>
      <c r="AB240" s="3"/>
    </row>
    <row r="241" spans="1:29" s="2" customFormat="1" ht="12" customHeight="1">
      <c r="A241" s="10"/>
      <c r="B241" s="27" t="s">
        <v>189</v>
      </c>
      <c r="C241" s="39" t="s">
        <v>8</v>
      </c>
      <c r="D241" s="71">
        <v>233437</v>
      </c>
      <c r="E241" s="75">
        <f t="shared" si="91"/>
        <v>101.35905552154298</v>
      </c>
      <c r="F241" s="72">
        <v>19438</v>
      </c>
      <c r="G241" s="75">
        <f t="shared" si="92"/>
        <v>99.112788088925157</v>
      </c>
      <c r="H241" s="88">
        <v>34565</v>
      </c>
      <c r="I241" s="75">
        <f t="shared" si="105"/>
        <v>102.82917831855774</v>
      </c>
      <c r="J241" s="72">
        <v>26453</v>
      </c>
      <c r="K241" s="75">
        <f t="shared" si="93"/>
        <v>99.022984203039613</v>
      </c>
      <c r="L241" s="72">
        <v>3648</v>
      </c>
      <c r="M241" s="75">
        <f t="shared" si="94"/>
        <v>108.15297954343315</v>
      </c>
      <c r="N241" s="72">
        <f t="shared" si="104"/>
        <v>7054</v>
      </c>
      <c r="O241" s="75">
        <f t="shared" si="95"/>
        <v>90.204603580562662</v>
      </c>
      <c r="P241" s="72">
        <v>19399</v>
      </c>
      <c r="Q241" s="75">
        <f t="shared" si="96"/>
        <v>102.67280618185669</v>
      </c>
      <c r="R241" s="72">
        <v>259890</v>
      </c>
      <c r="S241" s="75">
        <f t="shared" si="97"/>
        <v>101.11625120126371</v>
      </c>
      <c r="T241" s="72">
        <v>111987</v>
      </c>
      <c r="U241" s="75">
        <f t="shared" si="98"/>
        <v>102.30393276389714</v>
      </c>
      <c r="V241" s="72">
        <v>147205</v>
      </c>
      <c r="W241" s="75">
        <f t="shared" si="99"/>
        <v>102.59546560171731</v>
      </c>
      <c r="X241" s="72">
        <f t="shared" si="100"/>
        <v>35218</v>
      </c>
      <c r="Y241" s="75">
        <f t="shared" si="101"/>
        <v>103.53363123236123</v>
      </c>
      <c r="Z241" s="72">
        <f t="shared" si="102"/>
        <v>295108</v>
      </c>
      <c r="AA241" s="101">
        <f t="shared" si="103"/>
        <v>101.39879121898589</v>
      </c>
      <c r="AB241" s="3"/>
    </row>
    <row r="242" spans="1:29" s="2" customFormat="1" ht="12" customHeight="1">
      <c r="A242" s="10"/>
      <c r="B242" s="27" t="s">
        <v>190</v>
      </c>
      <c r="C242" s="39" t="s">
        <v>9</v>
      </c>
      <c r="D242" s="71">
        <v>238969</v>
      </c>
      <c r="E242" s="75">
        <f t="shared" si="91"/>
        <v>101.68331113597971</v>
      </c>
      <c r="F242" s="72">
        <v>23460</v>
      </c>
      <c r="G242" s="75">
        <f t="shared" si="92"/>
        <v>115.94919191419957</v>
      </c>
      <c r="H242" s="88">
        <v>35671</v>
      </c>
      <c r="I242" s="75">
        <f t="shared" si="105"/>
        <v>100.08698092031425</v>
      </c>
      <c r="J242" s="72">
        <v>26312</v>
      </c>
      <c r="K242" s="75">
        <f t="shared" si="93"/>
        <v>99.553537646613705</v>
      </c>
      <c r="L242" s="72">
        <v>3534</v>
      </c>
      <c r="M242" s="75">
        <f t="shared" si="94"/>
        <v>101.81503889369057</v>
      </c>
      <c r="N242" s="72">
        <f t="shared" si="104"/>
        <v>6990</v>
      </c>
      <c r="O242" s="75">
        <f t="shared" si="95"/>
        <v>87.780987065176447</v>
      </c>
      <c r="P242" s="72">
        <v>19322</v>
      </c>
      <c r="Q242" s="75">
        <f t="shared" si="96"/>
        <v>104.6298803270699</v>
      </c>
      <c r="R242" s="72">
        <v>265281</v>
      </c>
      <c r="S242" s="75">
        <f t="shared" si="97"/>
        <v>101.46800641057516</v>
      </c>
      <c r="T242" s="72">
        <v>114732</v>
      </c>
      <c r="U242" s="75">
        <f t="shared" si="98"/>
        <v>103.92861995561393</v>
      </c>
      <c r="V242" s="72">
        <v>146872</v>
      </c>
      <c r="W242" s="75">
        <f t="shared" si="99"/>
        <v>102.3198785024592</v>
      </c>
      <c r="X242" s="72">
        <f t="shared" si="100"/>
        <v>32140</v>
      </c>
      <c r="Y242" s="75">
        <f t="shared" si="101"/>
        <v>96.962017678824637</v>
      </c>
      <c r="Z242" s="72">
        <f t="shared" si="102"/>
        <v>297421</v>
      </c>
      <c r="AA242" s="101">
        <f t="shared" si="103"/>
        <v>100.96099663939712</v>
      </c>
      <c r="AB242" s="3"/>
    </row>
    <row r="243" spans="1:29" s="2" customFormat="1" ht="12" customHeight="1">
      <c r="A243" s="10"/>
      <c r="B243" s="27" t="s">
        <v>191</v>
      </c>
      <c r="C243" s="39" t="s">
        <v>10</v>
      </c>
      <c r="D243" s="71">
        <v>227084</v>
      </c>
      <c r="E243" s="75">
        <f t="shared" si="91"/>
        <v>102.61318294991888</v>
      </c>
      <c r="F243" s="72">
        <v>23239</v>
      </c>
      <c r="G243" s="75">
        <f t="shared" si="92"/>
        <v>110.79908458090971</v>
      </c>
      <c r="H243" s="88">
        <v>34477</v>
      </c>
      <c r="I243" s="75">
        <f t="shared" si="105"/>
        <v>97.95158815841809</v>
      </c>
      <c r="J243" s="72">
        <v>25030</v>
      </c>
      <c r="K243" s="75">
        <f t="shared" si="93"/>
        <v>99.014992681672538</v>
      </c>
      <c r="L243" s="72">
        <v>4306</v>
      </c>
      <c r="M243" s="75">
        <f t="shared" si="94"/>
        <v>106.55778272704777</v>
      </c>
      <c r="N243" s="72">
        <f t="shared" si="104"/>
        <v>7842</v>
      </c>
      <c r="O243" s="75">
        <f t="shared" si="95"/>
        <v>91.334730957372471</v>
      </c>
      <c r="P243" s="72">
        <v>17188</v>
      </c>
      <c r="Q243" s="75">
        <f t="shared" si="96"/>
        <v>102.96531480261186</v>
      </c>
      <c r="R243" s="72">
        <v>252114</v>
      </c>
      <c r="S243" s="75">
        <f t="shared" si="97"/>
        <v>102.24430205207236</v>
      </c>
      <c r="T243" s="72">
        <v>108881</v>
      </c>
      <c r="U243" s="75">
        <f t="shared" si="98"/>
        <v>103.60639826436136</v>
      </c>
      <c r="V243" s="72">
        <v>139603</v>
      </c>
      <c r="W243" s="75">
        <f t="shared" si="99"/>
        <v>102.26951393721842</v>
      </c>
      <c r="X243" s="72">
        <f t="shared" si="100"/>
        <v>30722</v>
      </c>
      <c r="Y243" s="75">
        <f t="shared" si="101"/>
        <v>97.797160501687145</v>
      </c>
      <c r="Z243" s="72">
        <f t="shared" si="102"/>
        <v>282836</v>
      </c>
      <c r="AA243" s="101">
        <f t="shared" si="103"/>
        <v>101.74176421073835</v>
      </c>
      <c r="AB243" s="1"/>
    </row>
    <row r="244" spans="1:29" s="2" customFormat="1" ht="12" customHeight="1">
      <c r="A244" s="10"/>
      <c r="B244" s="27" t="s">
        <v>192</v>
      </c>
      <c r="C244" s="39" t="s">
        <v>11</v>
      </c>
      <c r="D244" s="71">
        <v>216099</v>
      </c>
      <c r="E244" s="75">
        <f t="shared" si="91"/>
        <v>102.61257282867278</v>
      </c>
      <c r="F244" s="72">
        <v>21775</v>
      </c>
      <c r="G244" s="75">
        <f t="shared" si="92"/>
        <v>106.22987608547176</v>
      </c>
      <c r="H244" s="88">
        <v>26873</v>
      </c>
      <c r="I244" s="75">
        <f t="shared" si="105"/>
        <v>100.35476884009262</v>
      </c>
      <c r="J244" s="72">
        <v>25472</v>
      </c>
      <c r="K244" s="75">
        <f t="shared" si="93"/>
        <v>97.470631002946462</v>
      </c>
      <c r="L244" s="72">
        <v>4829</v>
      </c>
      <c r="M244" s="75">
        <f t="shared" si="94"/>
        <v>100.10364842454396</v>
      </c>
      <c r="N244" s="72">
        <f t="shared" si="104"/>
        <v>8459</v>
      </c>
      <c r="O244" s="75">
        <f t="shared" si="95"/>
        <v>87.639867384997928</v>
      </c>
      <c r="P244" s="72">
        <v>17013</v>
      </c>
      <c r="Q244" s="75">
        <f t="shared" si="96"/>
        <v>103.22795946847884</v>
      </c>
      <c r="R244" s="72">
        <v>241571</v>
      </c>
      <c r="S244" s="75">
        <f t="shared" si="97"/>
        <v>102.04494571875131</v>
      </c>
      <c r="T244" s="72">
        <v>106092</v>
      </c>
      <c r="U244" s="75">
        <f t="shared" si="98"/>
        <v>101.59733394621927</v>
      </c>
      <c r="V244" s="72">
        <v>136596</v>
      </c>
      <c r="W244" s="75">
        <f t="shared" si="99"/>
        <v>101.3353511973649</v>
      </c>
      <c r="X244" s="72">
        <f t="shared" si="100"/>
        <v>30504</v>
      </c>
      <c r="Y244" s="75">
        <f t="shared" si="101"/>
        <v>100.43461082576057</v>
      </c>
      <c r="Z244" s="72">
        <f t="shared" si="102"/>
        <v>272075</v>
      </c>
      <c r="AA244" s="101">
        <f t="shared" si="103"/>
        <v>101.86183555345897</v>
      </c>
      <c r="AB244" s="1"/>
    </row>
    <row r="245" spans="1:29" s="2" customFormat="1" ht="12" customHeight="1">
      <c r="A245" s="10"/>
      <c r="B245" s="27" t="s">
        <v>193</v>
      </c>
      <c r="C245" s="39" t="s">
        <v>194</v>
      </c>
      <c r="D245" s="71">
        <v>221176</v>
      </c>
      <c r="E245" s="75">
        <f t="shared" ref="E245:E256" si="106">D245/D233*100</f>
        <v>102.30914406246532</v>
      </c>
      <c r="F245" s="72">
        <v>21133</v>
      </c>
      <c r="G245" s="75">
        <f t="shared" ref="G245:G256" si="107">F245/F233*100</f>
        <v>113.16804112670023</v>
      </c>
      <c r="H245" s="88">
        <v>30210</v>
      </c>
      <c r="I245" s="75">
        <f t="shared" si="105"/>
        <v>102.07805372529144</v>
      </c>
      <c r="J245" s="72">
        <v>24445</v>
      </c>
      <c r="K245" s="75">
        <f t="shared" ref="K245:K256" si="108">J245/J233*100</f>
        <v>90.309590660558598</v>
      </c>
      <c r="L245" s="72">
        <v>4092</v>
      </c>
      <c r="M245" s="75">
        <f t="shared" ref="M245:M256" si="109">L245/L233*100</f>
        <v>87.585616438356169</v>
      </c>
      <c r="N245" s="72">
        <f t="shared" si="104"/>
        <v>7402</v>
      </c>
      <c r="O245" s="75">
        <f t="shared" ref="O245:O256" si="110">N245/N233*100</f>
        <v>83.922902494331069</v>
      </c>
      <c r="P245" s="72">
        <v>17043</v>
      </c>
      <c r="Q245" s="75">
        <f t="shared" ref="Q245:Q256" si="111">P245/P233*100</f>
        <v>93.396536606751425</v>
      </c>
      <c r="R245" s="72">
        <v>245621</v>
      </c>
      <c r="S245" s="75">
        <f t="shared" ref="S245:S256" si="112">R245/R233*100</f>
        <v>100.97388716228437</v>
      </c>
      <c r="T245" s="72">
        <v>105037</v>
      </c>
      <c r="U245" s="75">
        <f t="shared" ref="U245:U256" si="113">T245/T233*100</f>
        <v>98.544864337448871</v>
      </c>
      <c r="V245" s="72">
        <v>134769</v>
      </c>
      <c r="W245" s="75">
        <f t="shared" ref="W245:W256" si="114">V245/V233*100</f>
        <v>98.065882250212837</v>
      </c>
      <c r="X245" s="72">
        <f t="shared" ref="X245:X256" si="115">V245-T245</f>
        <v>29732</v>
      </c>
      <c r="Y245" s="75">
        <f t="shared" ref="Y245:Y256" si="116">X245/X233*100</f>
        <v>96.410389441940396</v>
      </c>
      <c r="Z245" s="72">
        <f t="shared" ref="Z245:Z256" si="117">R245+X245</f>
        <v>275353</v>
      </c>
      <c r="AA245" s="101">
        <f t="shared" ref="AA245:AA256" si="118">Z245/Z233*100</f>
        <v>100.46043102473266</v>
      </c>
      <c r="AB245" s="152"/>
    </row>
    <row r="246" spans="1:29" s="2" customFormat="1" ht="12" customHeight="1">
      <c r="A246" s="10"/>
      <c r="B246" s="27" t="s">
        <v>14</v>
      </c>
      <c r="C246" s="39" t="s">
        <v>14</v>
      </c>
      <c r="D246" s="71">
        <v>208506</v>
      </c>
      <c r="E246" s="75">
        <f t="shared" si="106"/>
        <v>100.1335075013927</v>
      </c>
      <c r="F246" s="72">
        <v>20227</v>
      </c>
      <c r="G246" s="75">
        <f t="shared" si="107"/>
        <v>118.66126950604247</v>
      </c>
      <c r="H246" s="88">
        <v>33589</v>
      </c>
      <c r="I246" s="75">
        <f t="shared" si="105"/>
        <v>93.531410113611045</v>
      </c>
      <c r="J246" s="72">
        <v>22830</v>
      </c>
      <c r="K246" s="75">
        <f t="shared" si="108"/>
        <v>92.654220779220779</v>
      </c>
      <c r="L246" s="72">
        <v>3888</v>
      </c>
      <c r="M246" s="75">
        <f t="shared" si="109"/>
        <v>86.13203367301729</v>
      </c>
      <c r="N246" s="72">
        <f t="shared" si="104"/>
        <v>7115</v>
      </c>
      <c r="O246" s="75">
        <f t="shared" si="110"/>
        <v>88.68253770410071</v>
      </c>
      <c r="P246" s="72">
        <v>15715</v>
      </c>
      <c r="Q246" s="75">
        <f t="shared" si="111"/>
        <v>94.571824035626165</v>
      </c>
      <c r="R246" s="72">
        <v>231336</v>
      </c>
      <c r="S246" s="75">
        <f t="shared" si="112"/>
        <v>99.342116563890272</v>
      </c>
      <c r="T246" s="72">
        <v>99208</v>
      </c>
      <c r="U246" s="75">
        <f t="shared" si="113"/>
        <v>98.775363906091314</v>
      </c>
      <c r="V246" s="72">
        <v>126308</v>
      </c>
      <c r="W246" s="75">
        <f t="shared" si="114"/>
        <v>99.067429037545978</v>
      </c>
      <c r="X246" s="72">
        <f t="shared" si="115"/>
        <v>27100</v>
      </c>
      <c r="Y246" s="75">
        <f t="shared" si="116"/>
        <v>100.15152075095162</v>
      </c>
      <c r="Z246" s="72">
        <f t="shared" si="117"/>
        <v>258436</v>
      </c>
      <c r="AA246" s="101">
        <f t="shared" si="118"/>
        <v>99.42637740596399</v>
      </c>
      <c r="AB246" s="1"/>
    </row>
    <row r="247" spans="1:29" s="2" customFormat="1" ht="12" customHeight="1">
      <c r="A247" s="106"/>
      <c r="B247" s="55" t="s">
        <v>15</v>
      </c>
      <c r="C247" s="56" t="s">
        <v>15</v>
      </c>
      <c r="D247" s="143">
        <v>212658</v>
      </c>
      <c r="E247" s="144">
        <f t="shared" si="106"/>
        <v>99.804294262583596</v>
      </c>
      <c r="F247" s="125">
        <v>20969</v>
      </c>
      <c r="G247" s="144">
        <f t="shared" si="107"/>
        <v>108.61952861952861</v>
      </c>
      <c r="H247" s="125">
        <v>21421</v>
      </c>
      <c r="I247" s="144">
        <f t="shared" si="105"/>
        <v>93.094306823120391</v>
      </c>
      <c r="J247" s="150">
        <v>24922</v>
      </c>
      <c r="K247" s="144">
        <f t="shared" si="108"/>
        <v>92.581448047847246</v>
      </c>
      <c r="L247" s="125">
        <v>4546</v>
      </c>
      <c r="M247" s="144">
        <f t="shared" si="109"/>
        <v>87.171620325982744</v>
      </c>
      <c r="N247" s="151">
        <f>J247-P247</f>
        <v>8168</v>
      </c>
      <c r="O247" s="144">
        <f t="shared" si="110"/>
        <v>96.502835538752365</v>
      </c>
      <c r="P247" s="126">
        <v>16754</v>
      </c>
      <c r="Q247" s="144">
        <f t="shared" si="111"/>
        <v>90.782985640747754</v>
      </c>
      <c r="R247" s="150">
        <v>237580</v>
      </c>
      <c r="S247" s="144">
        <f t="shared" si="112"/>
        <v>98.994141520204664</v>
      </c>
      <c r="T247" s="151">
        <v>105258</v>
      </c>
      <c r="U247" s="144">
        <f t="shared" si="113"/>
        <v>97.935372219172478</v>
      </c>
      <c r="V247" s="151">
        <v>136545</v>
      </c>
      <c r="W247" s="144">
        <f t="shared" si="114"/>
        <v>98.856824302800391</v>
      </c>
      <c r="X247" s="151">
        <f t="shared" si="115"/>
        <v>31287</v>
      </c>
      <c r="Y247" s="144">
        <f t="shared" si="116"/>
        <v>102.08829575488629</v>
      </c>
      <c r="Z247" s="151">
        <f t="shared" si="117"/>
        <v>268867</v>
      </c>
      <c r="AA247" s="153">
        <f t="shared" si="118"/>
        <v>99.344519123118815</v>
      </c>
      <c r="AB247" s="1"/>
    </row>
    <row r="248" spans="1:29" s="2" customFormat="1" ht="12" customHeight="1">
      <c r="A248" s="10"/>
      <c r="B248" s="134" t="s">
        <v>198</v>
      </c>
      <c r="C248" s="135" t="s">
        <v>199</v>
      </c>
      <c r="D248" s="145">
        <v>218784</v>
      </c>
      <c r="E248" s="146">
        <f t="shared" si="106"/>
        <v>101.40061734689148</v>
      </c>
      <c r="F248" s="147">
        <v>20773</v>
      </c>
      <c r="G248" s="146">
        <f t="shared" si="107"/>
        <v>116.84666441669481</v>
      </c>
      <c r="H248" s="149">
        <v>25647</v>
      </c>
      <c r="I248" s="146">
        <f t="shared" si="105"/>
        <v>96.675336424290407</v>
      </c>
      <c r="J248" s="147">
        <v>24156</v>
      </c>
      <c r="K248" s="146">
        <f t="shared" si="108"/>
        <v>91.430734292202871</v>
      </c>
      <c r="L248" s="147">
        <v>3873</v>
      </c>
      <c r="M248" s="146">
        <f t="shared" si="109"/>
        <v>72.284434490481516</v>
      </c>
      <c r="N248" s="147">
        <f t="shared" ref="N248:N258" si="119">J248-P248</f>
        <v>7126</v>
      </c>
      <c r="O248" s="146">
        <f t="shared" si="110"/>
        <v>91.535003211303788</v>
      </c>
      <c r="P248" s="147">
        <v>17030</v>
      </c>
      <c r="Q248" s="146">
        <f t="shared" si="111"/>
        <v>91.38717467131741</v>
      </c>
      <c r="R248" s="147">
        <v>242940</v>
      </c>
      <c r="S248" s="146">
        <f t="shared" si="112"/>
        <v>100.31298775301221</v>
      </c>
      <c r="T248" s="147">
        <v>106616</v>
      </c>
      <c r="U248" s="146">
        <f t="shared" si="113"/>
        <v>99.863247222794627</v>
      </c>
      <c r="V248" s="147">
        <v>137216</v>
      </c>
      <c r="W248" s="146">
        <f t="shared" si="114"/>
        <v>99.406672220813562</v>
      </c>
      <c r="X248" s="147">
        <f t="shared" si="115"/>
        <v>30600</v>
      </c>
      <c r="Y248" s="146">
        <f t="shared" si="116"/>
        <v>97.847983883861474</v>
      </c>
      <c r="Z248" s="147">
        <f t="shared" si="117"/>
        <v>273540</v>
      </c>
      <c r="AA248" s="148">
        <f t="shared" si="118"/>
        <v>100.03108372492733</v>
      </c>
      <c r="AB248" s="62"/>
      <c r="AC248" s="63"/>
    </row>
    <row r="249" spans="1:29" s="2" customFormat="1" ht="12" customHeight="1">
      <c r="A249" s="10"/>
      <c r="B249" s="27" t="s">
        <v>183</v>
      </c>
      <c r="C249" s="39" t="s">
        <v>13</v>
      </c>
      <c r="D249" s="78">
        <v>242048</v>
      </c>
      <c r="E249" s="81">
        <f t="shared" si="106"/>
        <v>103.90511309245292</v>
      </c>
      <c r="F249" s="86">
        <v>21777</v>
      </c>
      <c r="G249" s="81">
        <f t="shared" si="107"/>
        <v>118.23117433085402</v>
      </c>
      <c r="H249" s="90">
        <v>35926</v>
      </c>
      <c r="I249" s="81">
        <f t="shared" ref="I249:I260" si="120">H249/H237*100</f>
        <v>103.96457923370761</v>
      </c>
      <c r="J249" s="86">
        <v>24205</v>
      </c>
      <c r="K249" s="81">
        <f t="shared" si="108"/>
        <v>88.552718226384712</v>
      </c>
      <c r="L249" s="86">
        <v>3844</v>
      </c>
      <c r="M249" s="81">
        <f t="shared" si="109"/>
        <v>91.306413301662701</v>
      </c>
      <c r="N249" s="86">
        <f t="shared" si="119"/>
        <v>7284</v>
      </c>
      <c r="O249" s="81">
        <f t="shared" si="110"/>
        <v>93.974970971487551</v>
      </c>
      <c r="P249" s="86">
        <v>16921</v>
      </c>
      <c r="Q249" s="81">
        <f t="shared" si="111"/>
        <v>86.406577133227799</v>
      </c>
      <c r="R249" s="86">
        <v>266253</v>
      </c>
      <c r="S249" s="81">
        <f t="shared" si="112"/>
        <v>102.292871275717</v>
      </c>
      <c r="T249" s="86">
        <v>115052</v>
      </c>
      <c r="U249" s="81">
        <f t="shared" si="113"/>
        <v>102.49712692317972</v>
      </c>
      <c r="V249" s="86">
        <v>147906</v>
      </c>
      <c r="W249" s="81">
        <f t="shared" si="114"/>
        <v>102.86751563119422</v>
      </c>
      <c r="X249" s="86">
        <f t="shared" si="115"/>
        <v>32854</v>
      </c>
      <c r="Y249" s="81">
        <f t="shared" si="116"/>
        <v>104.18595801357264</v>
      </c>
      <c r="Z249" s="86">
        <f t="shared" si="117"/>
        <v>299107</v>
      </c>
      <c r="AA249" s="103">
        <f t="shared" si="118"/>
        <v>102.49743848070207</v>
      </c>
      <c r="AB249" s="62"/>
      <c r="AC249" s="63"/>
    </row>
    <row r="250" spans="1:29" s="2" customFormat="1" ht="12" customHeight="1">
      <c r="A250" s="10"/>
      <c r="B250" s="27" t="s">
        <v>184</v>
      </c>
      <c r="C250" s="39" t="s">
        <v>5</v>
      </c>
      <c r="D250" s="78">
        <v>239150</v>
      </c>
      <c r="E250" s="81">
        <f t="shared" si="106"/>
        <v>103.13702151149752</v>
      </c>
      <c r="F250" s="86">
        <v>20640</v>
      </c>
      <c r="G250" s="81">
        <f t="shared" si="107"/>
        <v>123.3343292500747</v>
      </c>
      <c r="H250" s="90">
        <v>36401</v>
      </c>
      <c r="I250" s="81">
        <f t="shared" si="120"/>
        <v>96.847230351726708</v>
      </c>
      <c r="J250" s="86">
        <v>23294</v>
      </c>
      <c r="K250" s="81">
        <f t="shared" si="108"/>
        <v>86.562616127833508</v>
      </c>
      <c r="L250" s="86">
        <v>3616</v>
      </c>
      <c r="M250" s="81">
        <f t="shared" si="109"/>
        <v>89.350135903138124</v>
      </c>
      <c r="N250" s="86">
        <f t="shared" si="119"/>
        <v>6744</v>
      </c>
      <c r="O250" s="81">
        <f t="shared" si="110"/>
        <v>91.942740286298559</v>
      </c>
      <c r="P250" s="86">
        <v>16550</v>
      </c>
      <c r="Q250" s="81">
        <f t="shared" si="111"/>
        <v>84.546615581098337</v>
      </c>
      <c r="R250" s="86">
        <v>262444</v>
      </c>
      <c r="S250" s="81">
        <f t="shared" si="112"/>
        <v>101.41352314267387</v>
      </c>
      <c r="T250" s="86">
        <v>112290</v>
      </c>
      <c r="U250" s="81">
        <f t="shared" si="113"/>
        <v>101.58405630591918</v>
      </c>
      <c r="V250" s="86">
        <v>145720</v>
      </c>
      <c r="W250" s="81">
        <f t="shared" si="114"/>
        <v>102.31134327519871</v>
      </c>
      <c r="X250" s="86">
        <f t="shared" si="115"/>
        <v>33430</v>
      </c>
      <c r="Y250" s="81">
        <f t="shared" si="116"/>
        <v>104.8323873435981</v>
      </c>
      <c r="Z250" s="86">
        <f t="shared" si="117"/>
        <v>295874</v>
      </c>
      <c r="AA250" s="103">
        <f t="shared" si="118"/>
        <v>101.78859551044981</v>
      </c>
      <c r="AB250" s="62"/>
      <c r="AC250" s="63"/>
    </row>
    <row r="251" spans="1:29" s="2" customFormat="1" ht="12" customHeight="1">
      <c r="A251" s="10"/>
      <c r="B251" s="27" t="s">
        <v>185</v>
      </c>
      <c r="C251" s="39" t="s">
        <v>186</v>
      </c>
      <c r="D251" s="78">
        <v>235146</v>
      </c>
      <c r="E251" s="81">
        <f t="shared" si="106"/>
        <v>102.76282208159984</v>
      </c>
      <c r="F251" s="86">
        <v>19070</v>
      </c>
      <c r="G251" s="81">
        <f t="shared" si="107"/>
        <v>109.32125659252465</v>
      </c>
      <c r="H251" s="90">
        <v>22805</v>
      </c>
      <c r="I251" s="81">
        <f t="shared" si="120"/>
        <v>102.63276327632764</v>
      </c>
      <c r="J251" s="86">
        <v>24846</v>
      </c>
      <c r="K251" s="81">
        <f t="shared" si="108"/>
        <v>87.267746127638645</v>
      </c>
      <c r="L251" s="86">
        <v>3146</v>
      </c>
      <c r="M251" s="81">
        <f t="shared" si="109"/>
        <v>79.065091731590854</v>
      </c>
      <c r="N251" s="86">
        <f t="shared" si="119"/>
        <v>6772</v>
      </c>
      <c r="O251" s="81">
        <f t="shared" si="110"/>
        <v>92.983660579431543</v>
      </c>
      <c r="P251" s="86">
        <v>18074</v>
      </c>
      <c r="Q251" s="81">
        <f t="shared" si="111"/>
        <v>85.30300169907494</v>
      </c>
      <c r="R251" s="86">
        <v>259992</v>
      </c>
      <c r="S251" s="81">
        <f t="shared" si="112"/>
        <v>101.0482131405585</v>
      </c>
      <c r="T251" s="86">
        <v>115832</v>
      </c>
      <c r="U251" s="81">
        <f t="shared" si="113"/>
        <v>101.19601967447996</v>
      </c>
      <c r="V251" s="86">
        <v>152285</v>
      </c>
      <c r="W251" s="81">
        <f t="shared" si="114"/>
        <v>102.0150458543513</v>
      </c>
      <c r="X251" s="86">
        <f t="shared" si="115"/>
        <v>36453</v>
      </c>
      <c r="Y251" s="81">
        <f t="shared" si="116"/>
        <v>104.70787614178205</v>
      </c>
      <c r="Z251" s="86">
        <f t="shared" si="117"/>
        <v>296445</v>
      </c>
      <c r="AA251" s="103">
        <f t="shared" si="118"/>
        <v>101.4843774070638</v>
      </c>
      <c r="AB251" s="62"/>
      <c r="AC251" s="63"/>
    </row>
    <row r="252" spans="1:29" s="2" customFormat="1" ht="12" customHeight="1">
      <c r="A252" s="10"/>
      <c r="B252" s="27" t="s">
        <v>187</v>
      </c>
      <c r="C252" s="39" t="s">
        <v>188</v>
      </c>
      <c r="D252" s="71">
        <v>216818</v>
      </c>
      <c r="E252" s="75">
        <f t="shared" si="106"/>
        <v>103.34952405012608</v>
      </c>
      <c r="F252" s="72">
        <v>21152</v>
      </c>
      <c r="G252" s="75">
        <f t="shared" si="107"/>
        <v>117.25705416043017</v>
      </c>
      <c r="H252" s="88">
        <v>4623</v>
      </c>
      <c r="I252" s="75">
        <f t="shared" si="120"/>
        <v>101.38157894736841</v>
      </c>
      <c r="J252" s="72">
        <v>25050</v>
      </c>
      <c r="K252" s="75">
        <f t="shared" si="108"/>
        <v>89.394047534080372</v>
      </c>
      <c r="L252" s="72">
        <v>3523</v>
      </c>
      <c r="M252" s="75">
        <f t="shared" si="109"/>
        <v>88.517587939698501</v>
      </c>
      <c r="N252" s="72">
        <f t="shared" si="119"/>
        <v>7554</v>
      </c>
      <c r="O252" s="75">
        <f t="shared" si="110"/>
        <v>102.69168026101141</v>
      </c>
      <c r="P252" s="72">
        <v>17496</v>
      </c>
      <c r="Q252" s="75">
        <f t="shared" si="111"/>
        <v>84.660795509532562</v>
      </c>
      <c r="R252" s="72">
        <v>241868</v>
      </c>
      <c r="S252" s="75">
        <f t="shared" si="112"/>
        <v>101.70512125073061</v>
      </c>
      <c r="T252" s="72">
        <v>112608</v>
      </c>
      <c r="U252" s="75">
        <f t="shared" si="113"/>
        <v>102.43516387552192</v>
      </c>
      <c r="V252" s="72">
        <v>147639</v>
      </c>
      <c r="W252" s="75">
        <f t="shared" si="114"/>
        <v>102.17443960774273</v>
      </c>
      <c r="X252" s="72">
        <f t="shared" si="115"/>
        <v>35031</v>
      </c>
      <c r="Y252" s="75">
        <f t="shared" si="116"/>
        <v>101.34525256031938</v>
      </c>
      <c r="Z252" s="72">
        <f t="shared" si="117"/>
        <v>276899</v>
      </c>
      <c r="AA252" s="101">
        <f t="shared" si="118"/>
        <v>101.65945245411724</v>
      </c>
      <c r="AB252" s="3"/>
    </row>
    <row r="253" spans="1:29" s="2" customFormat="1" ht="12" customHeight="1">
      <c r="A253" s="10"/>
      <c r="B253" s="27" t="s">
        <v>189</v>
      </c>
      <c r="C253" s="39" t="s">
        <v>8</v>
      </c>
      <c r="D253" s="71">
        <v>233522</v>
      </c>
      <c r="E253" s="75">
        <f t="shared" si="106"/>
        <v>100.03641239392213</v>
      </c>
      <c r="F253" s="72">
        <v>20802</v>
      </c>
      <c r="G253" s="75">
        <f t="shared" si="107"/>
        <v>107.01718283774051</v>
      </c>
      <c r="H253" s="88">
        <v>31269</v>
      </c>
      <c r="I253" s="75">
        <f t="shared" si="120"/>
        <v>90.46434254303486</v>
      </c>
      <c r="J253" s="72">
        <v>22999</v>
      </c>
      <c r="K253" s="75">
        <f t="shared" si="108"/>
        <v>86.94287982459457</v>
      </c>
      <c r="L253" s="72">
        <v>3773</v>
      </c>
      <c r="M253" s="75">
        <f t="shared" si="109"/>
        <v>103.4265350877193</v>
      </c>
      <c r="N253" s="72">
        <f t="shared" si="119"/>
        <v>8392</v>
      </c>
      <c r="O253" s="75">
        <f t="shared" si="110"/>
        <v>118.96796144031757</v>
      </c>
      <c r="P253" s="72">
        <v>14607</v>
      </c>
      <c r="Q253" s="75">
        <f t="shared" si="111"/>
        <v>75.297695757513267</v>
      </c>
      <c r="R253" s="72">
        <v>256521</v>
      </c>
      <c r="S253" s="75">
        <f t="shared" si="112"/>
        <v>98.703682327138409</v>
      </c>
      <c r="T253" s="72">
        <v>114012</v>
      </c>
      <c r="U253" s="75">
        <f t="shared" si="113"/>
        <v>101.8082455999357</v>
      </c>
      <c r="V253" s="72">
        <v>145627</v>
      </c>
      <c r="W253" s="75">
        <f t="shared" si="114"/>
        <v>98.928025542610641</v>
      </c>
      <c r="X253" s="72">
        <f t="shared" si="115"/>
        <v>31615</v>
      </c>
      <c r="Y253" s="75">
        <f t="shared" si="116"/>
        <v>89.769436083820779</v>
      </c>
      <c r="Z253" s="72">
        <f t="shared" si="117"/>
        <v>288136</v>
      </c>
      <c r="AA253" s="101">
        <f t="shared" si="118"/>
        <v>97.637475093863941</v>
      </c>
      <c r="AB253" s="3"/>
    </row>
    <row r="254" spans="1:29" s="2" customFormat="1" ht="12" customHeight="1">
      <c r="A254" s="10"/>
      <c r="B254" s="27" t="s">
        <v>190</v>
      </c>
      <c r="C254" s="39" t="s">
        <v>9</v>
      </c>
      <c r="D254" s="71">
        <v>241404</v>
      </c>
      <c r="E254" s="75">
        <f t="shared" si="106"/>
        <v>101.01896061832288</v>
      </c>
      <c r="F254" s="72">
        <v>25170</v>
      </c>
      <c r="G254" s="75">
        <f t="shared" si="107"/>
        <v>107.28900255754476</v>
      </c>
      <c r="H254" s="88">
        <v>37111</v>
      </c>
      <c r="I254" s="75">
        <f t="shared" si="120"/>
        <v>104.03689271396932</v>
      </c>
      <c r="J254" s="72">
        <v>24254</v>
      </c>
      <c r="K254" s="75">
        <f t="shared" si="108"/>
        <v>92.17847370021282</v>
      </c>
      <c r="L254" s="72">
        <v>4153</v>
      </c>
      <c r="M254" s="75">
        <f t="shared" si="109"/>
        <v>117.51556310130165</v>
      </c>
      <c r="N254" s="72">
        <f t="shared" si="119"/>
        <v>8754</v>
      </c>
      <c r="O254" s="75">
        <f t="shared" si="110"/>
        <v>125.23605150214591</v>
      </c>
      <c r="P254" s="72">
        <v>15500</v>
      </c>
      <c r="Q254" s="75">
        <f t="shared" si="111"/>
        <v>80.219438981471896</v>
      </c>
      <c r="R254" s="72">
        <v>265658</v>
      </c>
      <c r="S254" s="75">
        <f t="shared" si="112"/>
        <v>100.1421134570512</v>
      </c>
      <c r="T254" s="72">
        <v>115175</v>
      </c>
      <c r="U254" s="75">
        <f t="shared" si="113"/>
        <v>100.38611721228602</v>
      </c>
      <c r="V254" s="72">
        <v>152713</v>
      </c>
      <c r="W254" s="75">
        <f t="shared" si="114"/>
        <v>103.9769322947873</v>
      </c>
      <c r="X254" s="72">
        <f t="shared" si="115"/>
        <v>37538</v>
      </c>
      <c r="Y254" s="75">
        <f t="shared" si="116"/>
        <v>116.79527069072806</v>
      </c>
      <c r="Z254" s="72">
        <f t="shared" si="117"/>
        <v>303196</v>
      </c>
      <c r="AA254" s="101">
        <f t="shared" si="118"/>
        <v>101.94169207957744</v>
      </c>
      <c r="AB254" s="3"/>
    </row>
    <row r="255" spans="1:29" s="2" customFormat="1" ht="12" customHeight="1">
      <c r="A255" s="10"/>
      <c r="B255" s="27" t="s">
        <v>191</v>
      </c>
      <c r="C255" s="39" t="s">
        <v>10</v>
      </c>
      <c r="D255" s="71">
        <v>227795</v>
      </c>
      <c r="E255" s="75">
        <f t="shared" si="106"/>
        <v>100.31309999823854</v>
      </c>
      <c r="F255" s="72">
        <v>23349</v>
      </c>
      <c r="G255" s="75">
        <f t="shared" si="107"/>
        <v>100.47334222642972</v>
      </c>
      <c r="H255" s="88">
        <v>35229</v>
      </c>
      <c r="I255" s="75">
        <f t="shared" si="120"/>
        <v>102.18116425443048</v>
      </c>
      <c r="J255" s="72">
        <v>23358</v>
      </c>
      <c r="K255" s="75">
        <f t="shared" si="108"/>
        <v>93.320015980823015</v>
      </c>
      <c r="L255" s="72">
        <v>4748</v>
      </c>
      <c r="M255" s="75">
        <f t="shared" si="109"/>
        <v>110.26474686483976</v>
      </c>
      <c r="N255" s="88">
        <f t="shared" si="119"/>
        <v>9172</v>
      </c>
      <c r="O255" s="75">
        <f t="shared" si="110"/>
        <v>116.95995919408315</v>
      </c>
      <c r="P255" s="72">
        <v>14186</v>
      </c>
      <c r="Q255" s="75">
        <f t="shared" si="111"/>
        <v>82.53432627414476</v>
      </c>
      <c r="R255" s="72">
        <v>251153</v>
      </c>
      <c r="S255" s="75">
        <f t="shared" si="112"/>
        <v>99.618823230760682</v>
      </c>
      <c r="T255" s="72">
        <v>109037</v>
      </c>
      <c r="U255" s="75">
        <f t="shared" si="113"/>
        <v>100.14327568629973</v>
      </c>
      <c r="V255" s="72">
        <v>142480</v>
      </c>
      <c r="W255" s="75">
        <f t="shared" si="114"/>
        <v>102.06084396467125</v>
      </c>
      <c r="X255" s="72">
        <f t="shared" si="115"/>
        <v>33443</v>
      </c>
      <c r="Y255" s="75">
        <f t="shared" si="116"/>
        <v>108.85684525747021</v>
      </c>
      <c r="Z255" s="72">
        <f t="shared" si="117"/>
        <v>284596</v>
      </c>
      <c r="AA255" s="101">
        <f t="shared" si="118"/>
        <v>100.62226873523879</v>
      </c>
      <c r="AB255" s="1"/>
    </row>
    <row r="256" spans="1:29" s="2" customFormat="1" ht="12" customHeight="1">
      <c r="A256" s="10"/>
      <c r="B256" s="27" t="s">
        <v>192</v>
      </c>
      <c r="C256" s="39" t="s">
        <v>11</v>
      </c>
      <c r="D256" s="71">
        <v>216676</v>
      </c>
      <c r="E256" s="75">
        <f t="shared" si="106"/>
        <v>100.26700725130611</v>
      </c>
      <c r="F256" s="72">
        <v>21702</v>
      </c>
      <c r="G256" s="75">
        <f t="shared" si="107"/>
        <v>99.664753157290477</v>
      </c>
      <c r="H256" s="88">
        <v>25916</v>
      </c>
      <c r="I256" s="75">
        <f t="shared" si="120"/>
        <v>96.438804748260338</v>
      </c>
      <c r="J256" s="72">
        <v>24102</v>
      </c>
      <c r="K256" s="75">
        <f t="shared" si="108"/>
        <v>94.62154522613065</v>
      </c>
      <c r="L256" s="72">
        <v>5272</v>
      </c>
      <c r="M256" s="75">
        <f t="shared" si="109"/>
        <v>109.17374197556431</v>
      </c>
      <c r="N256" s="72">
        <f t="shared" si="119"/>
        <v>9735</v>
      </c>
      <c r="O256" s="75">
        <f t="shared" si="110"/>
        <v>115.08452535760729</v>
      </c>
      <c r="P256" s="72">
        <v>14367</v>
      </c>
      <c r="Q256" s="75">
        <f t="shared" si="111"/>
        <v>84.447187444895079</v>
      </c>
      <c r="R256" s="72">
        <v>240778</v>
      </c>
      <c r="S256" s="75">
        <f t="shared" si="112"/>
        <v>99.671732120163426</v>
      </c>
      <c r="T256" s="72">
        <v>107336</v>
      </c>
      <c r="U256" s="75">
        <f t="shared" si="113"/>
        <v>101.17256720582137</v>
      </c>
      <c r="V256" s="72">
        <v>138851</v>
      </c>
      <c r="W256" s="75">
        <f t="shared" si="114"/>
        <v>101.65085361211163</v>
      </c>
      <c r="X256" s="72">
        <f t="shared" si="115"/>
        <v>31515</v>
      </c>
      <c r="Y256" s="75">
        <f t="shared" si="116"/>
        <v>103.31431943351691</v>
      </c>
      <c r="Z256" s="72">
        <f t="shared" si="117"/>
        <v>272293</v>
      </c>
      <c r="AA256" s="101">
        <f t="shared" si="118"/>
        <v>100.08012496554259</v>
      </c>
      <c r="AB256" s="1"/>
    </row>
    <row r="257" spans="1:29" s="2" customFormat="1" ht="12" customHeight="1">
      <c r="A257" s="10"/>
      <c r="B257" s="27" t="s">
        <v>200</v>
      </c>
      <c r="C257" s="39" t="s">
        <v>201</v>
      </c>
      <c r="D257" s="172">
        <v>221799</v>
      </c>
      <c r="E257" s="75">
        <f t="shared" ref="E257:E268" si="121">D257/D245*100</f>
        <v>100.28167613122581</v>
      </c>
      <c r="F257" s="72">
        <v>20557</v>
      </c>
      <c r="G257" s="75">
        <f t="shared" ref="G257:G268" si="122">F257/F245*100</f>
        <v>97.274404959068747</v>
      </c>
      <c r="H257" s="88">
        <v>30665</v>
      </c>
      <c r="I257" s="75">
        <f t="shared" si="120"/>
        <v>101.50612380006621</v>
      </c>
      <c r="J257" s="72">
        <v>23877</v>
      </c>
      <c r="K257" s="75">
        <f t="shared" ref="K257:K268" si="123">J257/J245*100</f>
        <v>97.67641644508079</v>
      </c>
      <c r="L257" s="72">
        <v>4877</v>
      </c>
      <c r="M257" s="75">
        <f t="shared" ref="M257:M268" si="124">L257/L245*100</f>
        <v>119.18377321603128</v>
      </c>
      <c r="N257" s="72">
        <f>J257-P257</f>
        <v>9034</v>
      </c>
      <c r="O257" s="75">
        <f t="shared" ref="O257:O268" si="125">N257/N245*100</f>
        <v>122.04809510942989</v>
      </c>
      <c r="P257" s="72">
        <v>14843</v>
      </c>
      <c r="Q257" s="75">
        <f t="shared" ref="Q257:Q268" si="126">P257/P245*100</f>
        <v>87.091474505662148</v>
      </c>
      <c r="R257" s="168">
        <v>245676</v>
      </c>
      <c r="S257" s="75">
        <f t="shared" ref="S257:S268" si="127">R257/R245*100</f>
        <v>100.02239222216343</v>
      </c>
      <c r="T257" s="72">
        <v>108075</v>
      </c>
      <c r="U257" s="75">
        <f t="shared" ref="U257:U268" si="128">T257/T245*100</f>
        <v>102.89231413692318</v>
      </c>
      <c r="V257" s="72">
        <v>139813</v>
      </c>
      <c r="W257" s="75">
        <f t="shared" ref="W257:W268" si="129">V257/V245*100</f>
        <v>103.74270047266063</v>
      </c>
      <c r="X257" s="72">
        <f t="shared" ref="X257:X268" si="130">V257-T257</f>
        <v>31738</v>
      </c>
      <c r="Y257" s="75">
        <f t="shared" ref="Y257:Y268" si="131">X257/X245*100</f>
        <v>106.74693932463339</v>
      </c>
      <c r="Z257" s="72">
        <f t="shared" ref="Z257:Z268" si="132">R257+X257</f>
        <v>277414</v>
      </c>
      <c r="AA257" s="101">
        <f t="shared" ref="AA257:AA268" si="133">Z257/Z245*100</f>
        <v>100.74849375165695</v>
      </c>
      <c r="AB257" s="1"/>
    </row>
    <row r="258" spans="1:29" s="2" customFormat="1" ht="12" customHeight="1">
      <c r="A258" s="10"/>
      <c r="B258" s="27" t="s">
        <v>14</v>
      </c>
      <c r="C258" s="39" t="s">
        <v>14</v>
      </c>
      <c r="D258" s="172">
        <v>210944</v>
      </c>
      <c r="E258" s="75">
        <f t="shared" si="121"/>
        <v>101.16927090827122</v>
      </c>
      <c r="F258" s="72">
        <v>19194</v>
      </c>
      <c r="G258" s="75">
        <f t="shared" si="122"/>
        <v>94.892964848964255</v>
      </c>
      <c r="H258" s="88">
        <v>33667</v>
      </c>
      <c r="I258" s="75">
        <f t="shared" si="120"/>
        <v>100.23221888118134</v>
      </c>
      <c r="J258" s="72">
        <v>22157</v>
      </c>
      <c r="K258" s="75">
        <f t="shared" si="123"/>
        <v>97.052124397722295</v>
      </c>
      <c r="L258" s="72">
        <v>4706</v>
      </c>
      <c r="M258" s="75">
        <f t="shared" si="124"/>
        <v>121.03909465020577</v>
      </c>
      <c r="N258" s="72">
        <f t="shared" si="119"/>
        <v>8371</v>
      </c>
      <c r="O258" s="75">
        <f t="shared" si="125"/>
        <v>117.65284609978919</v>
      </c>
      <c r="P258" s="72">
        <v>13786</v>
      </c>
      <c r="Q258" s="75">
        <f t="shared" si="126"/>
        <v>87.725103404390708</v>
      </c>
      <c r="R258" s="168">
        <v>233101</v>
      </c>
      <c r="S258" s="75">
        <f t="shared" si="127"/>
        <v>100.76295950478958</v>
      </c>
      <c r="T258" s="72">
        <v>100057</v>
      </c>
      <c r="U258" s="75">
        <f t="shared" si="128"/>
        <v>100.85577775985809</v>
      </c>
      <c r="V258" s="72">
        <v>129420</v>
      </c>
      <c r="W258" s="75">
        <f t="shared" si="129"/>
        <v>102.46381860214713</v>
      </c>
      <c r="X258" s="72">
        <f t="shared" si="130"/>
        <v>29363</v>
      </c>
      <c r="Y258" s="75">
        <f t="shared" si="131"/>
        <v>108.35055350553506</v>
      </c>
      <c r="Z258" s="72">
        <f t="shared" si="132"/>
        <v>262464</v>
      </c>
      <c r="AA258" s="101">
        <f t="shared" si="133"/>
        <v>101.55860638610721</v>
      </c>
      <c r="AB258" s="1"/>
    </row>
    <row r="259" spans="1:29" s="2" customFormat="1" ht="12" customHeight="1">
      <c r="A259" s="106"/>
      <c r="B259" s="28" t="s">
        <v>15</v>
      </c>
      <c r="C259" s="41" t="s">
        <v>15</v>
      </c>
      <c r="D259" s="173">
        <v>216464</v>
      </c>
      <c r="E259" s="77">
        <f t="shared" si="121"/>
        <v>101.78972810804201</v>
      </c>
      <c r="F259" s="84">
        <v>19646</v>
      </c>
      <c r="G259" s="77">
        <f t="shared" si="122"/>
        <v>93.690686251132632</v>
      </c>
      <c r="H259" s="84">
        <v>21173</v>
      </c>
      <c r="I259" s="77">
        <f t="shared" si="120"/>
        <v>98.842257597684508</v>
      </c>
      <c r="J259" s="94">
        <v>24568</v>
      </c>
      <c r="K259" s="77">
        <f t="shared" si="123"/>
        <v>98.579568252949201</v>
      </c>
      <c r="L259" s="84">
        <v>4898</v>
      </c>
      <c r="M259" s="77">
        <f t="shared" si="124"/>
        <v>107.74307083150021</v>
      </c>
      <c r="N259" s="93">
        <f t="shared" ref="N259:N271" si="134">J259-P259</f>
        <v>8981</v>
      </c>
      <c r="O259" s="77">
        <f t="shared" si="125"/>
        <v>109.95347698334965</v>
      </c>
      <c r="P259" s="95">
        <v>15587</v>
      </c>
      <c r="Q259" s="77">
        <f t="shared" si="126"/>
        <v>93.034499224065897</v>
      </c>
      <c r="R259" s="169">
        <v>241032</v>
      </c>
      <c r="S259" s="77">
        <f t="shared" si="127"/>
        <v>101.45298425793416</v>
      </c>
      <c r="T259" s="93">
        <v>107904</v>
      </c>
      <c r="U259" s="77">
        <f t="shared" si="128"/>
        <v>102.51382317733568</v>
      </c>
      <c r="V259" s="93">
        <v>139703</v>
      </c>
      <c r="W259" s="77">
        <f t="shared" si="129"/>
        <v>102.3127906550954</v>
      </c>
      <c r="X259" s="93">
        <f t="shared" si="130"/>
        <v>31799</v>
      </c>
      <c r="Y259" s="77">
        <f t="shared" si="131"/>
        <v>101.63646242848468</v>
      </c>
      <c r="Z259" s="93">
        <f t="shared" si="132"/>
        <v>272831</v>
      </c>
      <c r="AA259" s="102">
        <f t="shared" si="133"/>
        <v>101.47433489420419</v>
      </c>
      <c r="AB259" s="1"/>
    </row>
    <row r="260" spans="1:29" s="2" customFormat="1" ht="12" customHeight="1">
      <c r="A260" s="10"/>
      <c r="B260" s="26" t="s">
        <v>211</v>
      </c>
      <c r="C260" s="40" t="s">
        <v>212</v>
      </c>
      <c r="D260" s="174">
        <v>218253</v>
      </c>
      <c r="E260" s="83">
        <f t="shared" si="121"/>
        <v>99.757294866169374</v>
      </c>
      <c r="F260" s="87">
        <v>21712</v>
      </c>
      <c r="G260" s="83">
        <f t="shared" si="122"/>
        <v>104.5202907620469</v>
      </c>
      <c r="H260" s="91">
        <v>23340</v>
      </c>
      <c r="I260" s="83">
        <f t="shared" si="120"/>
        <v>91.004795882559364</v>
      </c>
      <c r="J260" s="87">
        <v>25737</v>
      </c>
      <c r="K260" s="83">
        <f t="shared" si="123"/>
        <v>106.54495777446597</v>
      </c>
      <c r="L260" s="87">
        <v>4513</v>
      </c>
      <c r="M260" s="83">
        <f t="shared" si="124"/>
        <v>116.52465788794217</v>
      </c>
      <c r="N260" s="87">
        <f t="shared" si="134"/>
        <v>10134</v>
      </c>
      <c r="O260" s="83">
        <f t="shared" si="125"/>
        <v>142.21161942183554</v>
      </c>
      <c r="P260" s="87">
        <v>15603</v>
      </c>
      <c r="Q260" s="83">
        <f t="shared" si="126"/>
        <v>91.62066940692894</v>
      </c>
      <c r="R260" s="170">
        <v>243990</v>
      </c>
      <c r="S260" s="83">
        <f t="shared" si="127"/>
        <v>100.43220548283527</v>
      </c>
      <c r="T260" s="87">
        <v>109007</v>
      </c>
      <c r="U260" s="83">
        <f t="shared" si="128"/>
        <v>102.24262774818038</v>
      </c>
      <c r="V260" s="87">
        <v>138434</v>
      </c>
      <c r="W260" s="83">
        <f t="shared" si="129"/>
        <v>100.88765158582089</v>
      </c>
      <c r="X260" s="87">
        <f t="shared" si="130"/>
        <v>29427</v>
      </c>
      <c r="Y260" s="83">
        <f t="shared" si="131"/>
        <v>96.166666666666671</v>
      </c>
      <c r="Z260" s="87">
        <f t="shared" si="132"/>
        <v>273417</v>
      </c>
      <c r="AA260" s="105">
        <f t="shared" si="133"/>
        <v>99.955033998683916</v>
      </c>
      <c r="AB260" s="62"/>
      <c r="AC260" s="63"/>
    </row>
    <row r="261" spans="1:29" s="2" customFormat="1" ht="12" customHeight="1">
      <c r="A261" s="10"/>
      <c r="B261" s="27" t="s">
        <v>213</v>
      </c>
      <c r="C261" s="39" t="s">
        <v>214</v>
      </c>
      <c r="D261" s="175">
        <v>239503</v>
      </c>
      <c r="E261" s="81">
        <f t="shared" si="121"/>
        <v>98.948555658381807</v>
      </c>
      <c r="F261" s="86">
        <v>20872</v>
      </c>
      <c r="G261" s="81">
        <f>F261/F249*100</f>
        <v>95.844239335078299</v>
      </c>
      <c r="H261" s="90">
        <v>33130</v>
      </c>
      <c r="I261" s="81">
        <f t="shared" ref="I261:I272" si="135">H261/H249*100</f>
        <v>92.217335634359515</v>
      </c>
      <c r="J261" s="86">
        <v>26538</v>
      </c>
      <c r="K261" s="81">
        <f t="shared" si="123"/>
        <v>109.63850444123115</v>
      </c>
      <c r="L261" s="86">
        <v>3990</v>
      </c>
      <c r="M261" s="81">
        <f t="shared" si="124"/>
        <v>103.79812695109261</v>
      </c>
      <c r="N261" s="86">
        <f t="shared" si="134"/>
        <v>9792</v>
      </c>
      <c r="O261" s="81">
        <f>N261/N249*100</f>
        <v>134.43163097199343</v>
      </c>
      <c r="P261" s="86">
        <v>16746</v>
      </c>
      <c r="Q261" s="81">
        <f t="shared" si="126"/>
        <v>98.965782164174698</v>
      </c>
      <c r="R261" s="171">
        <v>266041</v>
      </c>
      <c r="S261" s="81">
        <f>R261/R249*100</f>
        <v>99.920376484020835</v>
      </c>
      <c r="T261" s="86">
        <v>115535</v>
      </c>
      <c r="U261" s="81">
        <f t="shared" si="128"/>
        <v>100.41981017279143</v>
      </c>
      <c r="V261" s="86">
        <v>145811</v>
      </c>
      <c r="W261" s="81">
        <f t="shared" si="129"/>
        <v>98.583559828539748</v>
      </c>
      <c r="X261" s="86">
        <f t="shared" si="130"/>
        <v>30276</v>
      </c>
      <c r="Y261" s="81">
        <f t="shared" si="131"/>
        <v>92.153162476410785</v>
      </c>
      <c r="Z261" s="86">
        <f t="shared" si="132"/>
        <v>296317</v>
      </c>
      <c r="AA261" s="103">
        <f t="shared" si="133"/>
        <v>99.06722343509179</v>
      </c>
      <c r="AB261" s="62"/>
      <c r="AC261" s="63"/>
    </row>
    <row r="262" spans="1:29" s="2" customFormat="1" ht="12" customHeight="1">
      <c r="A262" s="10"/>
      <c r="B262" s="27" t="s">
        <v>215</v>
      </c>
      <c r="C262" s="39" t="s">
        <v>5</v>
      </c>
      <c r="D262" s="175">
        <v>237543</v>
      </c>
      <c r="E262" s="81">
        <f t="shared" si="121"/>
        <v>99.328036796989338</v>
      </c>
      <c r="F262" s="86">
        <v>19984</v>
      </c>
      <c r="G262" s="81">
        <f t="shared" si="122"/>
        <v>96.821705426356587</v>
      </c>
      <c r="H262" s="90">
        <v>35618</v>
      </c>
      <c r="I262" s="81">
        <f t="shared" si="135"/>
        <v>97.848960193401282</v>
      </c>
      <c r="J262" s="86">
        <v>25668</v>
      </c>
      <c r="K262" s="81">
        <f t="shared" si="123"/>
        <v>110.1914656134627</v>
      </c>
      <c r="L262" s="86">
        <v>3567</v>
      </c>
      <c r="M262" s="81">
        <f t="shared" si="124"/>
        <v>98.644911504424783</v>
      </c>
      <c r="N262" s="86">
        <f t="shared" si="134"/>
        <v>9181</v>
      </c>
      <c r="O262" s="81">
        <f t="shared" si="125"/>
        <v>136.13582443653618</v>
      </c>
      <c r="P262" s="86">
        <v>16487</v>
      </c>
      <c r="Q262" s="81">
        <f t="shared" si="126"/>
        <v>99.619335347432028</v>
      </c>
      <c r="R262" s="171">
        <v>263211</v>
      </c>
      <c r="S262" s="81">
        <f t="shared" si="127"/>
        <v>100.29225282345948</v>
      </c>
      <c r="T262" s="86">
        <v>112847</v>
      </c>
      <c r="U262" s="81">
        <f t="shared" si="128"/>
        <v>100.49603704693205</v>
      </c>
      <c r="V262" s="86">
        <v>143932</v>
      </c>
      <c r="W262" s="81">
        <f t="shared" si="129"/>
        <v>98.772989294537467</v>
      </c>
      <c r="X262" s="86">
        <f t="shared" si="130"/>
        <v>31085</v>
      </c>
      <c r="Y262" s="81">
        <f t="shared" si="131"/>
        <v>92.98534250673049</v>
      </c>
      <c r="Z262" s="86">
        <f t="shared" si="132"/>
        <v>294296</v>
      </c>
      <c r="AA262" s="103">
        <f t="shared" si="133"/>
        <v>99.466664864097552</v>
      </c>
      <c r="AB262" s="62"/>
      <c r="AC262" s="63"/>
    </row>
    <row r="263" spans="1:29" s="2" customFormat="1" ht="12" customHeight="1">
      <c r="A263" s="10"/>
      <c r="B263" s="27" t="s">
        <v>216</v>
      </c>
      <c r="C263" s="39" t="s">
        <v>217</v>
      </c>
      <c r="D263" s="175">
        <v>228224</v>
      </c>
      <c r="E263" s="81">
        <f t="shared" si="121"/>
        <v>97.056296938923055</v>
      </c>
      <c r="F263" s="86">
        <v>18279</v>
      </c>
      <c r="G263" s="81">
        <f t="shared" si="122"/>
        <v>95.852123754588362</v>
      </c>
      <c r="H263" s="90">
        <v>23230</v>
      </c>
      <c r="I263" s="81">
        <f t="shared" si="135"/>
        <v>101.8636263977198</v>
      </c>
      <c r="J263" s="86">
        <v>26716</v>
      </c>
      <c r="K263" s="81">
        <f t="shared" si="123"/>
        <v>107.52636239233679</v>
      </c>
      <c r="L263" s="86">
        <v>3991</v>
      </c>
      <c r="M263" s="81">
        <f t="shared" si="124"/>
        <v>126.85950413223142</v>
      </c>
      <c r="N263" s="86">
        <f t="shared" si="134"/>
        <v>9689</v>
      </c>
      <c r="O263" s="81">
        <f t="shared" si="125"/>
        <v>143.07442409923212</v>
      </c>
      <c r="P263" s="86">
        <v>17027</v>
      </c>
      <c r="Q263" s="81">
        <f t="shared" si="126"/>
        <v>94.207148389952422</v>
      </c>
      <c r="R263" s="171">
        <v>254940</v>
      </c>
      <c r="S263" s="81">
        <f t="shared" si="127"/>
        <v>98.056863288101169</v>
      </c>
      <c r="T263" s="86">
        <v>112006</v>
      </c>
      <c r="U263" s="81">
        <f t="shared" si="128"/>
        <v>96.696940396436219</v>
      </c>
      <c r="V263" s="86">
        <v>145326</v>
      </c>
      <c r="W263" s="81">
        <f t="shared" si="129"/>
        <v>95.430278753652686</v>
      </c>
      <c r="X263" s="86">
        <f t="shared" si="130"/>
        <v>33320</v>
      </c>
      <c r="Y263" s="81">
        <f t="shared" si="131"/>
        <v>91.405371300030183</v>
      </c>
      <c r="Z263" s="86">
        <f t="shared" si="132"/>
        <v>288260</v>
      </c>
      <c r="AA263" s="103">
        <f t="shared" si="133"/>
        <v>97.238948202870688</v>
      </c>
      <c r="AB263" s="62"/>
      <c r="AC263" s="63"/>
    </row>
    <row r="264" spans="1:29" s="2" customFormat="1" ht="12" customHeight="1">
      <c r="A264" s="10"/>
      <c r="B264" s="27" t="s">
        <v>218</v>
      </c>
      <c r="C264" s="39" t="s">
        <v>219</v>
      </c>
      <c r="D264" s="172">
        <v>216989</v>
      </c>
      <c r="E264" s="75">
        <f t="shared" si="121"/>
        <v>100.07886799066499</v>
      </c>
      <c r="F264" s="72">
        <v>20727</v>
      </c>
      <c r="G264" s="75">
        <f t="shared" si="122"/>
        <v>97.990733736762479</v>
      </c>
      <c r="H264" s="88">
        <v>5132</v>
      </c>
      <c r="I264" s="75">
        <f t="shared" si="135"/>
        <v>111.0101665585118</v>
      </c>
      <c r="J264" s="72">
        <v>27476</v>
      </c>
      <c r="K264" s="75">
        <f t="shared" si="123"/>
        <v>109.68463073852294</v>
      </c>
      <c r="L264" s="72">
        <v>4398</v>
      </c>
      <c r="M264" s="75">
        <f t="shared" si="124"/>
        <v>124.83678682940675</v>
      </c>
      <c r="N264" s="86">
        <f t="shared" si="134"/>
        <v>10083</v>
      </c>
      <c r="O264" s="75">
        <f t="shared" si="125"/>
        <v>133.4789515488483</v>
      </c>
      <c r="P264" s="72">
        <v>17393</v>
      </c>
      <c r="Q264" s="75">
        <f t="shared" si="126"/>
        <v>99.411294010059436</v>
      </c>
      <c r="R264" s="168">
        <v>244465</v>
      </c>
      <c r="S264" s="75">
        <f t="shared" si="127"/>
        <v>101.07372616468486</v>
      </c>
      <c r="T264" s="72">
        <v>113477</v>
      </c>
      <c r="U264" s="75">
        <f t="shared" si="128"/>
        <v>100.77170360897982</v>
      </c>
      <c r="V264" s="72">
        <v>147501</v>
      </c>
      <c r="W264" s="75">
        <f t="shared" si="129"/>
        <v>99.906528762725301</v>
      </c>
      <c r="X264" s="72">
        <f t="shared" si="130"/>
        <v>34024</v>
      </c>
      <c r="Y264" s="75">
        <f t="shared" si="131"/>
        <v>97.125403214295915</v>
      </c>
      <c r="Z264" s="72">
        <f t="shared" si="132"/>
        <v>278489</v>
      </c>
      <c r="AA264" s="101">
        <f t="shared" si="133"/>
        <v>100.57421659160921</v>
      </c>
      <c r="AB264" s="3"/>
    </row>
    <row r="265" spans="1:29" s="2" customFormat="1" ht="12" customHeight="1">
      <c r="A265" s="10"/>
      <c r="B265" s="27" t="s">
        <v>220</v>
      </c>
      <c r="C265" s="39" t="s">
        <v>8</v>
      </c>
      <c r="D265" s="172">
        <v>237560</v>
      </c>
      <c r="E265" s="75">
        <f t="shared" si="121"/>
        <v>101.72917326847148</v>
      </c>
      <c r="F265" s="72">
        <v>22778</v>
      </c>
      <c r="G265" s="75">
        <f t="shared" si="122"/>
        <v>109.49908662628593</v>
      </c>
      <c r="H265" s="88">
        <v>32165</v>
      </c>
      <c r="I265" s="75">
        <f t="shared" si="135"/>
        <v>102.86545780165659</v>
      </c>
      <c r="J265" s="72">
        <v>27204</v>
      </c>
      <c r="K265" s="75">
        <f t="shared" si="123"/>
        <v>118.28340362624461</v>
      </c>
      <c r="L265" s="72">
        <v>4443</v>
      </c>
      <c r="M265" s="75">
        <f t="shared" si="124"/>
        <v>117.75775245163001</v>
      </c>
      <c r="N265" s="86">
        <f t="shared" si="134"/>
        <v>10105</v>
      </c>
      <c r="O265" s="75">
        <f t="shared" si="125"/>
        <v>120.41229742612012</v>
      </c>
      <c r="P265" s="72">
        <v>17099</v>
      </c>
      <c r="Q265" s="75">
        <f t="shared" si="126"/>
        <v>117.06031354829875</v>
      </c>
      <c r="R265" s="168">
        <v>264764</v>
      </c>
      <c r="S265" s="75">
        <f t="shared" si="127"/>
        <v>103.21338214025361</v>
      </c>
      <c r="T265" s="72">
        <v>116872</v>
      </c>
      <c r="U265" s="75">
        <f t="shared" si="128"/>
        <v>102.50850787636389</v>
      </c>
      <c r="V265" s="72">
        <v>152675</v>
      </c>
      <c r="W265" s="75">
        <f t="shared" si="129"/>
        <v>104.8397618573479</v>
      </c>
      <c r="X265" s="72">
        <f t="shared" si="130"/>
        <v>35803</v>
      </c>
      <c r="Y265" s="75">
        <f t="shared" si="131"/>
        <v>113.24687648268228</v>
      </c>
      <c r="Z265" s="72">
        <f t="shared" si="132"/>
        <v>300567</v>
      </c>
      <c r="AA265" s="101">
        <f t="shared" si="133"/>
        <v>104.31428214454286</v>
      </c>
      <c r="AB265" s="3"/>
    </row>
    <row r="266" spans="1:29" s="2" customFormat="1" ht="12" customHeight="1">
      <c r="A266" s="10"/>
      <c r="B266" s="27" t="s">
        <v>221</v>
      </c>
      <c r="C266" s="39" t="s">
        <v>9</v>
      </c>
      <c r="D266" s="172">
        <v>241074</v>
      </c>
      <c r="E266" s="75">
        <f t="shared" si="121"/>
        <v>99.863299696773879</v>
      </c>
      <c r="F266" s="72">
        <v>23656</v>
      </c>
      <c r="G266" s="75">
        <f t="shared" si="122"/>
        <v>93.984902661899085</v>
      </c>
      <c r="H266" s="88">
        <v>34986</v>
      </c>
      <c r="I266" s="75">
        <f t="shared" si="135"/>
        <v>94.273934951901055</v>
      </c>
      <c r="J266" s="72">
        <v>26905</v>
      </c>
      <c r="K266" s="75">
        <f t="shared" si="123"/>
        <v>110.93015585058134</v>
      </c>
      <c r="L266" s="72">
        <v>4857</v>
      </c>
      <c r="M266" s="75">
        <f t="shared" si="124"/>
        <v>116.95160125210691</v>
      </c>
      <c r="N266" s="86">
        <f t="shared" si="134"/>
        <v>10693</v>
      </c>
      <c r="O266" s="75">
        <f t="shared" si="125"/>
        <v>122.14987434315741</v>
      </c>
      <c r="P266" s="72">
        <v>16212</v>
      </c>
      <c r="Q266" s="75">
        <f t="shared" si="126"/>
        <v>104.59354838709677</v>
      </c>
      <c r="R266" s="168">
        <v>267979</v>
      </c>
      <c r="S266" s="75">
        <f t="shared" si="127"/>
        <v>100.87367969344044</v>
      </c>
      <c r="T266" s="72">
        <v>116209</v>
      </c>
      <c r="U266" s="75">
        <f t="shared" si="128"/>
        <v>100.89776427176037</v>
      </c>
      <c r="V266" s="72">
        <v>152515</v>
      </c>
      <c r="W266" s="75">
        <f t="shared" si="129"/>
        <v>99.870345026291147</v>
      </c>
      <c r="X266" s="72">
        <f t="shared" si="130"/>
        <v>36306</v>
      </c>
      <c r="Y266" s="75">
        <f t="shared" si="131"/>
        <v>96.717992434333212</v>
      </c>
      <c r="Z266" s="72">
        <f t="shared" si="132"/>
        <v>304285</v>
      </c>
      <c r="AA266" s="101">
        <f t="shared" si="133"/>
        <v>100.35917360387342</v>
      </c>
      <c r="AB266" s="3"/>
    </row>
    <row r="267" spans="1:29" s="2" customFormat="1" ht="12" customHeight="1">
      <c r="A267" s="10"/>
      <c r="B267" s="27" t="s">
        <v>222</v>
      </c>
      <c r="C267" s="39" t="s">
        <v>10</v>
      </c>
      <c r="D267" s="172">
        <v>227587</v>
      </c>
      <c r="E267" s="75">
        <f t="shared" si="121"/>
        <v>99.908689830768893</v>
      </c>
      <c r="F267" s="72">
        <v>22788</v>
      </c>
      <c r="G267" s="75">
        <f t="shared" si="122"/>
        <v>97.597327508672748</v>
      </c>
      <c r="H267" s="88">
        <v>34223</v>
      </c>
      <c r="I267" s="75">
        <f t="shared" si="135"/>
        <v>97.144398081126354</v>
      </c>
      <c r="J267" s="72">
        <v>25668</v>
      </c>
      <c r="K267" s="75">
        <f t="shared" si="123"/>
        <v>109.88954533778576</v>
      </c>
      <c r="L267" s="72">
        <v>5456</v>
      </c>
      <c r="M267" s="75">
        <f t="shared" si="124"/>
        <v>114.91154170176915</v>
      </c>
      <c r="N267" s="86">
        <f t="shared" si="134"/>
        <v>10569</v>
      </c>
      <c r="O267" s="75">
        <f t="shared" si="125"/>
        <v>115.2311382468382</v>
      </c>
      <c r="P267" s="72">
        <v>15099</v>
      </c>
      <c r="Q267" s="75">
        <f t="shared" si="126"/>
        <v>106.43592274073031</v>
      </c>
      <c r="R267" s="168">
        <v>253255</v>
      </c>
      <c r="S267" s="75">
        <f t="shared" si="127"/>
        <v>100.83694003256977</v>
      </c>
      <c r="T267" s="72">
        <v>109765</v>
      </c>
      <c r="U267" s="75">
        <f t="shared" si="128"/>
        <v>100.66766327026606</v>
      </c>
      <c r="V267" s="72">
        <v>140647</v>
      </c>
      <c r="W267" s="75">
        <f t="shared" si="129"/>
        <v>98.713503649635044</v>
      </c>
      <c r="X267" s="72">
        <f t="shared" si="130"/>
        <v>30882</v>
      </c>
      <c r="Y267" s="75">
        <f t="shared" si="131"/>
        <v>92.342194181144038</v>
      </c>
      <c r="Z267" s="72">
        <f t="shared" si="132"/>
        <v>284137</v>
      </c>
      <c r="AA267" s="101">
        <f t="shared" si="133"/>
        <v>99.838718745168592</v>
      </c>
      <c r="AB267" s="1"/>
    </row>
    <row r="268" spans="1:29" s="2" customFormat="1" ht="12" customHeight="1">
      <c r="A268" s="10"/>
      <c r="B268" s="27" t="s">
        <v>223</v>
      </c>
      <c r="C268" s="39" t="s">
        <v>11</v>
      </c>
      <c r="D268" s="172">
        <v>219688</v>
      </c>
      <c r="E268" s="75">
        <f t="shared" si="121"/>
        <v>101.39009396518304</v>
      </c>
      <c r="F268" s="72">
        <v>22643</v>
      </c>
      <c r="G268" s="75">
        <f t="shared" si="122"/>
        <v>104.33600589807391</v>
      </c>
      <c r="H268" s="88">
        <v>28209</v>
      </c>
      <c r="I268" s="75">
        <f t="shared" si="135"/>
        <v>108.84781602099089</v>
      </c>
      <c r="J268" s="72">
        <v>26397</v>
      </c>
      <c r="K268" s="75">
        <f t="shared" si="123"/>
        <v>109.52203136669156</v>
      </c>
      <c r="L268" s="72">
        <v>6103</v>
      </c>
      <c r="M268" s="75">
        <f t="shared" si="124"/>
        <v>115.76251896813355</v>
      </c>
      <c r="N268" s="86">
        <f t="shared" si="134"/>
        <v>11187</v>
      </c>
      <c r="O268" s="75">
        <f t="shared" si="125"/>
        <v>114.91525423728814</v>
      </c>
      <c r="P268" s="72">
        <v>15210</v>
      </c>
      <c r="Q268" s="75">
        <f t="shared" si="126"/>
        <v>105.86761328043433</v>
      </c>
      <c r="R268" s="168">
        <v>246085</v>
      </c>
      <c r="S268" s="75">
        <f t="shared" si="127"/>
        <v>102.20410502620672</v>
      </c>
      <c r="T268" s="72">
        <v>110705</v>
      </c>
      <c r="U268" s="75">
        <f t="shared" si="128"/>
        <v>103.13874189461131</v>
      </c>
      <c r="V268" s="72">
        <v>139787</v>
      </c>
      <c r="W268" s="75">
        <f t="shared" si="129"/>
        <v>100.6741038955427</v>
      </c>
      <c r="X268" s="72">
        <f t="shared" si="130"/>
        <v>29082</v>
      </c>
      <c r="Y268" s="75">
        <f t="shared" si="131"/>
        <v>92.279866730128518</v>
      </c>
      <c r="Z268" s="72">
        <f t="shared" si="132"/>
        <v>275167</v>
      </c>
      <c r="AA268" s="101">
        <f t="shared" si="133"/>
        <v>101.05548067706478</v>
      </c>
      <c r="AB268" s="1"/>
    </row>
    <row r="269" spans="1:29" s="2" customFormat="1" ht="12" customHeight="1">
      <c r="A269" s="10"/>
      <c r="B269" s="27" t="s">
        <v>224</v>
      </c>
      <c r="C269" s="39" t="s">
        <v>225</v>
      </c>
      <c r="D269" s="172">
        <v>221856</v>
      </c>
      <c r="E269" s="75">
        <f t="shared" ref="E269:E280" si="136">D269/D257*100</f>
        <v>100.02569894363815</v>
      </c>
      <c r="F269" s="72">
        <v>19764</v>
      </c>
      <c r="G269" s="75">
        <f t="shared" ref="G269:G272" si="137">F269/F257*100</f>
        <v>96.142433234421361</v>
      </c>
      <c r="H269" s="88">
        <v>30220</v>
      </c>
      <c r="I269" s="75">
        <f t="shared" si="135"/>
        <v>98.548834175770423</v>
      </c>
      <c r="J269" s="72">
        <v>25420</v>
      </c>
      <c r="K269" s="75">
        <f t="shared" ref="K269:K280" si="138">J269/J257*100</f>
        <v>106.46228588181094</v>
      </c>
      <c r="L269" s="72">
        <v>5112</v>
      </c>
      <c r="M269" s="75">
        <f t="shared" ref="M269:M280" si="139">L269/L257*100</f>
        <v>104.81853598523682</v>
      </c>
      <c r="N269" s="86">
        <f t="shared" si="134"/>
        <v>10473</v>
      </c>
      <c r="O269" s="75">
        <f t="shared" ref="O269:O272" si="140">N269/N257*100</f>
        <v>115.92871374806289</v>
      </c>
      <c r="P269" s="72">
        <v>14947</v>
      </c>
      <c r="Q269" s="75">
        <f t="shared" ref="Q269:Q280" si="141">P269/P257*100</f>
        <v>100.70066698106852</v>
      </c>
      <c r="R269" s="168">
        <v>247276</v>
      </c>
      <c r="S269" s="75">
        <f t="shared" ref="S269:S272" si="142">R269/R257*100</f>
        <v>100.65126426675783</v>
      </c>
      <c r="T269" s="72">
        <v>109386</v>
      </c>
      <c r="U269" s="75">
        <f t="shared" ref="U269:U280" si="143">T269/T257*100</f>
        <v>101.21304649548924</v>
      </c>
      <c r="V269" s="72">
        <v>139198</v>
      </c>
      <c r="W269" s="75">
        <f t="shared" ref="W269:W280" si="144">V269/V257*100</f>
        <v>99.560126740717962</v>
      </c>
      <c r="X269" s="72">
        <f t="shared" ref="X269:X280" si="145">V269-T269</f>
        <v>29812</v>
      </c>
      <c r="Y269" s="75">
        <f t="shared" ref="Y269:Y280" si="146">X269/X257*100</f>
        <v>93.931564685865524</v>
      </c>
      <c r="Z269" s="72">
        <f t="shared" ref="Z269:Z280" si="147">R269+X269</f>
        <v>277088</v>
      </c>
      <c r="AA269" s="101">
        <f t="shared" ref="AA269:AA280" si="148">Z269/Z257*100</f>
        <v>99.88248610380154</v>
      </c>
      <c r="AB269" s="1"/>
    </row>
    <row r="270" spans="1:29" s="2" customFormat="1" ht="12" customHeight="1">
      <c r="A270" s="10"/>
      <c r="B270" s="27" t="s">
        <v>226</v>
      </c>
      <c r="C270" s="39" t="s">
        <v>227</v>
      </c>
      <c r="D270" s="172">
        <v>216511</v>
      </c>
      <c r="E270" s="75">
        <f t="shared" si="136"/>
        <v>102.6390890473301</v>
      </c>
      <c r="F270" s="72">
        <v>18822</v>
      </c>
      <c r="G270" s="75">
        <f t="shared" si="137"/>
        <v>98.061894341981869</v>
      </c>
      <c r="H270" s="88">
        <v>31847</v>
      </c>
      <c r="I270" s="75">
        <f t="shared" si="135"/>
        <v>94.594112929574962</v>
      </c>
      <c r="J270" s="72">
        <v>24122</v>
      </c>
      <c r="K270" s="75">
        <f t="shared" si="138"/>
        <v>108.86852913300538</v>
      </c>
      <c r="L270" s="72">
        <v>4558</v>
      </c>
      <c r="M270" s="75">
        <f t="shared" si="139"/>
        <v>96.85507862303443</v>
      </c>
      <c r="N270" s="86">
        <f t="shared" si="134"/>
        <v>9803</v>
      </c>
      <c r="O270" s="75">
        <f t="shared" si="140"/>
        <v>117.10667781627046</v>
      </c>
      <c r="P270" s="72">
        <v>14319</v>
      </c>
      <c r="Q270" s="75">
        <f t="shared" si="141"/>
        <v>103.86624111417379</v>
      </c>
      <c r="R270" s="168">
        <v>240633</v>
      </c>
      <c r="S270" s="75">
        <f t="shared" si="142"/>
        <v>103.23121736929485</v>
      </c>
      <c r="T270" s="72">
        <v>105647</v>
      </c>
      <c r="U270" s="75">
        <f t="shared" si="143"/>
        <v>105.58681551515636</v>
      </c>
      <c r="V270" s="72">
        <v>135010</v>
      </c>
      <c r="W270" s="75">
        <f t="shared" si="144"/>
        <v>104.31927059187143</v>
      </c>
      <c r="X270" s="72">
        <f t="shared" si="145"/>
        <v>29363</v>
      </c>
      <c r="Y270" s="75">
        <f t="shared" si="146"/>
        <v>100</v>
      </c>
      <c r="Z270" s="72">
        <f t="shared" si="147"/>
        <v>269996</v>
      </c>
      <c r="AA270" s="101">
        <f t="shared" si="148"/>
        <v>102.86972689587905</v>
      </c>
      <c r="AB270" s="1"/>
    </row>
    <row r="271" spans="1:29" s="2" customFormat="1" ht="12" customHeight="1">
      <c r="A271" s="106"/>
      <c r="B271" s="28" t="s">
        <v>228</v>
      </c>
      <c r="C271" s="41" t="s">
        <v>229</v>
      </c>
      <c r="D271" s="173">
        <v>205843</v>
      </c>
      <c r="E271" s="77">
        <f t="shared" si="136"/>
        <v>95.093410451622447</v>
      </c>
      <c r="F271" s="84">
        <v>18642</v>
      </c>
      <c r="G271" s="77">
        <f t="shared" si="137"/>
        <v>94.889544945535988</v>
      </c>
      <c r="H271" s="84">
        <v>2836</v>
      </c>
      <c r="I271" s="77">
        <f t="shared" si="135"/>
        <v>13.39441741841024</v>
      </c>
      <c r="J271" s="94">
        <v>25620</v>
      </c>
      <c r="K271" s="77">
        <f t="shared" si="138"/>
        <v>104.28199283620971</v>
      </c>
      <c r="L271" s="84">
        <v>4011</v>
      </c>
      <c r="M271" s="77">
        <f t="shared" si="139"/>
        <v>81.890567578603509</v>
      </c>
      <c r="N271" s="96">
        <f t="shared" si="134"/>
        <v>9337</v>
      </c>
      <c r="O271" s="77">
        <f t="shared" si="140"/>
        <v>103.96392383921614</v>
      </c>
      <c r="P271" s="95">
        <v>16283</v>
      </c>
      <c r="Q271" s="77">
        <f t="shared" si="141"/>
        <v>104.46525951113108</v>
      </c>
      <c r="R271" s="169">
        <v>231463</v>
      </c>
      <c r="S271" s="77">
        <f t="shared" si="142"/>
        <v>96.029987719472928</v>
      </c>
      <c r="T271" s="93">
        <v>109447</v>
      </c>
      <c r="U271" s="77">
        <f t="shared" si="143"/>
        <v>101.42997479240807</v>
      </c>
      <c r="V271" s="93">
        <v>140874</v>
      </c>
      <c r="W271" s="77">
        <f t="shared" si="144"/>
        <v>100.83820676721331</v>
      </c>
      <c r="X271" s="93">
        <f t="shared" si="145"/>
        <v>31427</v>
      </c>
      <c r="Y271" s="77">
        <f t="shared" si="146"/>
        <v>98.830151891568917</v>
      </c>
      <c r="Z271" s="93">
        <f t="shared" si="147"/>
        <v>262890</v>
      </c>
      <c r="AA271" s="102">
        <f t="shared" si="148"/>
        <v>96.356352467278285</v>
      </c>
      <c r="AB271" s="1"/>
    </row>
    <row r="272" spans="1:29" s="2" customFormat="1" ht="12" customHeight="1">
      <c r="A272" s="10"/>
      <c r="B272" s="27" t="s">
        <v>230</v>
      </c>
      <c r="C272" s="39" t="s">
        <v>231</v>
      </c>
      <c r="D272" s="175">
        <v>208898</v>
      </c>
      <c r="E272" s="81">
        <f t="shared" si="136"/>
        <v>95.713690075279615</v>
      </c>
      <c r="F272" s="86">
        <v>16174</v>
      </c>
      <c r="G272" s="81">
        <f t="shared" si="137"/>
        <v>74.493367722918208</v>
      </c>
      <c r="H272" s="90">
        <v>4801</v>
      </c>
      <c r="I272" s="81">
        <f t="shared" si="135"/>
        <v>20.569837189374464</v>
      </c>
      <c r="J272" s="86">
        <v>23275</v>
      </c>
      <c r="K272" s="81">
        <f t="shared" si="138"/>
        <v>90.434005517348552</v>
      </c>
      <c r="L272" s="86">
        <v>1685</v>
      </c>
      <c r="M272" s="81">
        <f t="shared" si="139"/>
        <v>37.336583204077115</v>
      </c>
      <c r="N272" s="86">
        <f t="shared" ref="N272:N285" si="149">J272-P272</f>
        <v>6064</v>
      </c>
      <c r="O272" s="81">
        <f t="shared" si="140"/>
        <v>59.838168541543325</v>
      </c>
      <c r="P272" s="86">
        <v>17211</v>
      </c>
      <c r="Q272" s="81">
        <f t="shared" si="141"/>
        <v>110.30571044029995</v>
      </c>
      <c r="R272" s="171">
        <v>232173</v>
      </c>
      <c r="S272" s="81">
        <f t="shared" si="142"/>
        <v>95.156768720029504</v>
      </c>
      <c r="T272" s="86">
        <v>107299</v>
      </c>
      <c r="U272" s="81">
        <f t="shared" si="143"/>
        <v>98.433128147733626</v>
      </c>
      <c r="V272" s="86">
        <v>138006</v>
      </c>
      <c r="W272" s="81">
        <f t="shared" si="144"/>
        <v>99.690827397893571</v>
      </c>
      <c r="X272" s="86">
        <f t="shared" si="145"/>
        <v>30707</v>
      </c>
      <c r="Y272" s="81">
        <f t="shared" si="146"/>
        <v>104.34974683114146</v>
      </c>
      <c r="Z272" s="86">
        <f t="shared" si="147"/>
        <v>262880</v>
      </c>
      <c r="AA272" s="103">
        <f t="shared" si="148"/>
        <v>96.146179645011102</v>
      </c>
      <c r="AB272" s="62"/>
      <c r="AC272" s="63"/>
    </row>
    <row r="273" spans="1:31" s="2" customFormat="1" ht="12" customHeight="1">
      <c r="A273" s="10"/>
      <c r="B273" s="27" t="s">
        <v>232</v>
      </c>
      <c r="C273" s="39" t="s">
        <v>233</v>
      </c>
      <c r="D273" s="175">
        <v>220240</v>
      </c>
      <c r="E273" s="81">
        <f t="shared" si="136"/>
        <v>91.957094483158869</v>
      </c>
      <c r="F273" s="86">
        <v>13066</v>
      </c>
      <c r="G273" s="81">
        <f>F273/F261*100</f>
        <v>62.600613261786123</v>
      </c>
      <c r="H273" s="90">
        <v>5847</v>
      </c>
      <c r="I273" s="81">
        <f t="shared" ref="I273:I295" si="150">H273/H261*100</f>
        <v>17.648656806519771</v>
      </c>
      <c r="J273" s="86">
        <v>25198</v>
      </c>
      <c r="K273" s="81">
        <f t="shared" si="138"/>
        <v>94.950636822669381</v>
      </c>
      <c r="L273" s="86">
        <v>2086</v>
      </c>
      <c r="M273" s="81">
        <f t="shared" si="139"/>
        <v>52.280701754385959</v>
      </c>
      <c r="N273" s="86">
        <f t="shared" si="149"/>
        <v>7225</v>
      </c>
      <c r="O273" s="81">
        <f>N273/N261*100</f>
        <v>73.784722222222214</v>
      </c>
      <c r="P273" s="86">
        <v>17973</v>
      </c>
      <c r="Q273" s="81">
        <f t="shared" si="141"/>
        <v>107.32712289501971</v>
      </c>
      <c r="R273" s="171">
        <v>245438</v>
      </c>
      <c r="S273" s="81">
        <f>R273/R261*100</f>
        <v>92.255704947733619</v>
      </c>
      <c r="T273" s="86">
        <v>113491</v>
      </c>
      <c r="U273" s="81">
        <f t="shared" si="143"/>
        <v>98.230839139654648</v>
      </c>
      <c r="V273" s="86">
        <v>145899</v>
      </c>
      <c r="W273" s="81">
        <f t="shared" si="144"/>
        <v>100.06035209963584</v>
      </c>
      <c r="X273" s="86">
        <f t="shared" si="145"/>
        <v>32408</v>
      </c>
      <c r="Y273" s="81">
        <f t="shared" si="146"/>
        <v>107.04188135817149</v>
      </c>
      <c r="Z273" s="86">
        <f t="shared" si="147"/>
        <v>277846</v>
      </c>
      <c r="AA273" s="103">
        <f t="shared" si="148"/>
        <v>93.766473067694406</v>
      </c>
      <c r="AB273" s="62"/>
      <c r="AC273" s="63"/>
    </row>
    <row r="274" spans="1:31" s="2" customFormat="1" ht="12" customHeight="1">
      <c r="A274" s="10"/>
      <c r="B274" s="27" t="s">
        <v>234</v>
      </c>
      <c r="C274" s="39" t="s">
        <v>5</v>
      </c>
      <c r="D274" s="175">
        <v>241330</v>
      </c>
      <c r="E274" s="81">
        <f t="shared" si="136"/>
        <v>101.59423767486308</v>
      </c>
      <c r="F274" s="86">
        <v>16987</v>
      </c>
      <c r="G274" s="81">
        <f t="shared" ref="G274:G295" si="151">F274/F262*100</f>
        <v>85.003002401921535</v>
      </c>
      <c r="H274" s="90">
        <v>33230</v>
      </c>
      <c r="I274" s="81">
        <f t="shared" si="150"/>
        <v>93.295524734684705</v>
      </c>
      <c r="J274" s="86">
        <v>24458</v>
      </c>
      <c r="K274" s="81">
        <f t="shared" si="138"/>
        <v>95.285959170952168</v>
      </c>
      <c r="L274" s="86">
        <v>2432</v>
      </c>
      <c r="M274" s="81">
        <f t="shared" si="139"/>
        <v>68.180543874404265</v>
      </c>
      <c r="N274" s="86">
        <f t="shared" si="149"/>
        <v>7846</v>
      </c>
      <c r="O274" s="81">
        <f t="shared" ref="O274:O295" si="152">N274/N262*100</f>
        <v>85.459100315869733</v>
      </c>
      <c r="P274" s="86">
        <v>16612</v>
      </c>
      <c r="Q274" s="81">
        <f t="shared" si="141"/>
        <v>100.75817310608358</v>
      </c>
      <c r="R274" s="171">
        <v>265788</v>
      </c>
      <c r="S274" s="81">
        <f t="shared" ref="S274:S295" si="153">R274/R262*100</f>
        <v>100.9790624252026</v>
      </c>
      <c r="T274" s="86">
        <v>115947</v>
      </c>
      <c r="U274" s="81">
        <f t="shared" si="143"/>
        <v>102.74708233271599</v>
      </c>
      <c r="V274" s="86">
        <v>149874</v>
      </c>
      <c r="W274" s="81">
        <f t="shared" si="144"/>
        <v>104.12833838201372</v>
      </c>
      <c r="X274" s="86">
        <f t="shared" si="145"/>
        <v>33927</v>
      </c>
      <c r="Y274" s="81">
        <f t="shared" si="146"/>
        <v>109.14267331510375</v>
      </c>
      <c r="Z274" s="86">
        <f t="shared" si="147"/>
        <v>299715</v>
      </c>
      <c r="AA274" s="103">
        <f t="shared" si="148"/>
        <v>101.84134340935658</v>
      </c>
      <c r="AB274" s="62"/>
      <c r="AC274" s="63"/>
    </row>
    <row r="275" spans="1:31" s="2" customFormat="1" ht="12" customHeight="1">
      <c r="A275" s="10"/>
      <c r="B275" s="27" t="s">
        <v>235</v>
      </c>
      <c r="C275" s="39" t="s">
        <v>236</v>
      </c>
      <c r="D275" s="175">
        <v>241911</v>
      </c>
      <c r="E275" s="81">
        <f t="shared" si="136"/>
        <v>105.99717821088055</v>
      </c>
      <c r="F275" s="86">
        <v>18324</v>
      </c>
      <c r="G275" s="81">
        <f t="shared" si="151"/>
        <v>100.24618414574103</v>
      </c>
      <c r="H275" s="90">
        <v>33475</v>
      </c>
      <c r="I275" s="81">
        <f t="shared" si="150"/>
        <v>144.10245372363323</v>
      </c>
      <c r="J275" s="86">
        <v>24751</v>
      </c>
      <c r="K275" s="81">
        <f t="shared" si="138"/>
        <v>92.644857014523126</v>
      </c>
      <c r="L275" s="86">
        <v>2744</v>
      </c>
      <c r="M275" s="81">
        <f t="shared" si="139"/>
        <v>68.754698070658975</v>
      </c>
      <c r="N275" s="86">
        <f t="shared" si="149"/>
        <v>8343</v>
      </c>
      <c r="O275" s="81">
        <f t="shared" si="152"/>
        <v>86.107957477551864</v>
      </c>
      <c r="P275" s="86">
        <v>16408</v>
      </c>
      <c r="Q275" s="81">
        <f t="shared" si="141"/>
        <v>96.364597404122861</v>
      </c>
      <c r="R275" s="171">
        <v>266662</v>
      </c>
      <c r="S275" s="81">
        <f t="shared" si="153"/>
        <v>104.59794461441906</v>
      </c>
      <c r="T275" s="86">
        <v>117299</v>
      </c>
      <c r="U275" s="81">
        <f t="shared" si="143"/>
        <v>104.72563969787332</v>
      </c>
      <c r="V275" s="86">
        <v>152319</v>
      </c>
      <c r="W275" s="81">
        <f t="shared" si="144"/>
        <v>104.81194005202097</v>
      </c>
      <c r="X275" s="86">
        <f t="shared" si="145"/>
        <v>35020</v>
      </c>
      <c r="Y275" s="81">
        <f t="shared" si="146"/>
        <v>105.10204081632652</v>
      </c>
      <c r="Z275" s="86">
        <f t="shared" si="147"/>
        <v>301682</v>
      </c>
      <c r="AA275" s="103">
        <f t="shared" si="148"/>
        <v>104.65621314091445</v>
      </c>
      <c r="AB275" s="62"/>
      <c r="AC275" s="63"/>
    </row>
    <row r="276" spans="1:31" s="2" customFormat="1" ht="12" customHeight="1">
      <c r="A276" s="10"/>
      <c r="B276" s="27" t="s">
        <v>237</v>
      </c>
      <c r="C276" s="39" t="s">
        <v>238</v>
      </c>
      <c r="D276" s="175">
        <v>231754</v>
      </c>
      <c r="E276" s="81">
        <f t="shared" si="136"/>
        <v>106.80449239362363</v>
      </c>
      <c r="F276" s="86">
        <v>18253</v>
      </c>
      <c r="G276" s="81">
        <f t="shared" si="151"/>
        <v>88.063878033482894</v>
      </c>
      <c r="H276" s="90">
        <v>15055</v>
      </c>
      <c r="I276" s="81">
        <f t="shared" si="150"/>
        <v>293.35541699142635</v>
      </c>
      <c r="J276" s="86">
        <v>25352</v>
      </c>
      <c r="K276" s="81">
        <f t="shared" si="138"/>
        <v>92.269617120395992</v>
      </c>
      <c r="L276" s="86">
        <v>2732</v>
      </c>
      <c r="M276" s="81">
        <f t="shared" si="139"/>
        <v>62.119145065939065</v>
      </c>
      <c r="N276" s="86">
        <f t="shared" si="149"/>
        <v>8527</v>
      </c>
      <c r="O276" s="81">
        <f t="shared" si="152"/>
        <v>84.568084895368443</v>
      </c>
      <c r="P276" s="86">
        <v>16825</v>
      </c>
      <c r="Q276" s="81">
        <f t="shared" si="141"/>
        <v>96.734318403955612</v>
      </c>
      <c r="R276" s="171">
        <v>257106</v>
      </c>
      <c r="S276" s="81">
        <f t="shared" si="153"/>
        <v>105.17088335753584</v>
      </c>
      <c r="T276" s="86">
        <v>118259</v>
      </c>
      <c r="U276" s="81">
        <f t="shared" si="143"/>
        <v>104.21406981150365</v>
      </c>
      <c r="V276" s="86">
        <v>154749</v>
      </c>
      <c r="W276" s="81">
        <f t="shared" si="144"/>
        <v>104.91386499074582</v>
      </c>
      <c r="X276" s="86">
        <f t="shared" si="145"/>
        <v>36490</v>
      </c>
      <c r="Y276" s="81">
        <f t="shared" si="146"/>
        <v>107.24782506466025</v>
      </c>
      <c r="Z276" s="86">
        <f t="shared" si="147"/>
        <v>293596</v>
      </c>
      <c r="AA276" s="103">
        <f t="shared" si="148"/>
        <v>105.42463077536277</v>
      </c>
      <c r="AB276" s="3"/>
    </row>
    <row r="277" spans="1:31" s="63" customFormat="1" ht="12" customHeight="1">
      <c r="B277" s="27" t="s">
        <v>239</v>
      </c>
      <c r="C277" s="39" t="s">
        <v>8</v>
      </c>
      <c r="D277" s="175">
        <v>236492</v>
      </c>
      <c r="E277" s="81">
        <f t="shared" si="136"/>
        <v>99.550429365213006</v>
      </c>
      <c r="F277" s="86">
        <v>19827</v>
      </c>
      <c r="G277" s="81">
        <f t="shared" si="151"/>
        <v>87.044516638862063</v>
      </c>
      <c r="H277" s="90">
        <v>34344</v>
      </c>
      <c r="I277" s="81">
        <f t="shared" si="150"/>
        <v>106.77444427172394</v>
      </c>
      <c r="J277" s="86">
        <v>25696</v>
      </c>
      <c r="K277" s="81">
        <f t="shared" si="138"/>
        <v>94.456697544478757</v>
      </c>
      <c r="L277" s="86">
        <v>3156</v>
      </c>
      <c r="M277" s="81">
        <f t="shared" si="139"/>
        <v>71.033085752869681</v>
      </c>
      <c r="N277" s="86">
        <f t="shared" si="149"/>
        <v>9712</v>
      </c>
      <c r="O277" s="81">
        <f t="shared" si="152"/>
        <v>96.110836219693212</v>
      </c>
      <c r="P277" s="86">
        <v>15984</v>
      </c>
      <c r="Q277" s="81">
        <f t="shared" si="141"/>
        <v>93.479150827533772</v>
      </c>
      <c r="R277" s="171">
        <v>262188</v>
      </c>
      <c r="S277" s="81">
        <f t="shared" si="153"/>
        <v>99.027058059252766</v>
      </c>
      <c r="T277" s="86">
        <v>115401</v>
      </c>
      <c r="U277" s="81">
        <f t="shared" si="143"/>
        <v>98.741358066945025</v>
      </c>
      <c r="V277" s="86">
        <v>154491</v>
      </c>
      <c r="W277" s="81">
        <f t="shared" si="144"/>
        <v>101.18945472408711</v>
      </c>
      <c r="X277" s="86">
        <f t="shared" si="145"/>
        <v>39090</v>
      </c>
      <c r="Y277" s="81">
        <f t="shared" si="146"/>
        <v>109.18079490545485</v>
      </c>
      <c r="Z277" s="86">
        <f t="shared" si="147"/>
        <v>301278</v>
      </c>
      <c r="AA277" s="103">
        <f t="shared" si="148"/>
        <v>100.23655291499067</v>
      </c>
      <c r="AB277" s="62"/>
    </row>
    <row r="278" spans="1:31" s="63" customFormat="1" ht="12" customHeight="1">
      <c r="B278" s="27" t="s">
        <v>240</v>
      </c>
      <c r="C278" s="39" t="s">
        <v>9</v>
      </c>
      <c r="D278" s="175">
        <v>241475</v>
      </c>
      <c r="E278" s="81">
        <f t="shared" si="136"/>
        <v>100.16633896645844</v>
      </c>
      <c r="F278" s="86">
        <v>21288</v>
      </c>
      <c r="G278" s="81">
        <f t="shared" si="151"/>
        <v>89.989854582346979</v>
      </c>
      <c r="H278" s="90">
        <v>37096</v>
      </c>
      <c r="I278" s="81">
        <f t="shared" si="150"/>
        <v>106.03098382210028</v>
      </c>
      <c r="J278" s="86">
        <v>24843</v>
      </c>
      <c r="K278" s="81">
        <f t="shared" si="138"/>
        <v>92.335997026574987</v>
      </c>
      <c r="L278" s="86">
        <v>3516</v>
      </c>
      <c r="M278" s="81">
        <f t="shared" si="139"/>
        <v>72.390364422483017</v>
      </c>
      <c r="N278" s="86">
        <f t="shared" si="149"/>
        <v>9718</v>
      </c>
      <c r="O278" s="81">
        <f t="shared" si="152"/>
        <v>90.881885345553172</v>
      </c>
      <c r="P278" s="86">
        <v>15125</v>
      </c>
      <c r="Q278" s="81">
        <f t="shared" si="141"/>
        <v>93.29509005674808</v>
      </c>
      <c r="R278" s="171">
        <v>266318</v>
      </c>
      <c r="S278" s="81">
        <f t="shared" si="153"/>
        <v>99.380175312244617</v>
      </c>
      <c r="T278" s="86">
        <v>117395</v>
      </c>
      <c r="U278" s="81">
        <f t="shared" si="143"/>
        <v>101.02057499849408</v>
      </c>
      <c r="V278" s="86">
        <v>151847</v>
      </c>
      <c r="W278" s="81">
        <f t="shared" si="144"/>
        <v>99.562010294069438</v>
      </c>
      <c r="X278" s="86">
        <f t="shared" si="145"/>
        <v>34452</v>
      </c>
      <c r="Y278" s="81">
        <f t="shared" si="146"/>
        <v>94.893406048587011</v>
      </c>
      <c r="Z278" s="86">
        <f t="shared" si="147"/>
        <v>300770</v>
      </c>
      <c r="AA278" s="103">
        <f t="shared" si="148"/>
        <v>98.844832969091485</v>
      </c>
      <c r="AB278" s="62"/>
    </row>
    <row r="279" spans="1:31" s="2" customFormat="1" ht="12" customHeight="1">
      <c r="A279" s="10"/>
      <c r="B279" s="27" t="s">
        <v>241</v>
      </c>
      <c r="C279" s="39" t="s">
        <v>10</v>
      </c>
      <c r="D279" s="175">
        <v>230534</v>
      </c>
      <c r="E279" s="81">
        <f t="shared" si="136"/>
        <v>101.29488942690048</v>
      </c>
      <c r="F279" s="86">
        <v>21947</v>
      </c>
      <c r="G279" s="81">
        <f t="shared" si="151"/>
        <v>96.309461119887658</v>
      </c>
      <c r="H279" s="90">
        <v>33833</v>
      </c>
      <c r="I279" s="81">
        <f t="shared" si="150"/>
        <v>98.860415510037114</v>
      </c>
      <c r="J279" s="86">
        <v>24352</v>
      </c>
      <c r="K279" s="81">
        <f t="shared" si="138"/>
        <v>94.872993610721522</v>
      </c>
      <c r="L279" s="86">
        <v>4096</v>
      </c>
      <c r="M279" s="81">
        <f t="shared" si="139"/>
        <v>75.073313782991207</v>
      </c>
      <c r="N279" s="86">
        <f t="shared" si="149"/>
        <v>9848</v>
      </c>
      <c r="O279" s="81">
        <f t="shared" si="152"/>
        <v>93.178162550856285</v>
      </c>
      <c r="P279" s="86">
        <v>14504</v>
      </c>
      <c r="Q279" s="81">
        <f t="shared" si="141"/>
        <v>96.059341678256843</v>
      </c>
      <c r="R279" s="171">
        <v>254886</v>
      </c>
      <c r="S279" s="81">
        <f t="shared" si="153"/>
        <v>100.64401492566782</v>
      </c>
      <c r="T279" s="86">
        <v>113241</v>
      </c>
      <c r="U279" s="81">
        <f t="shared" si="143"/>
        <v>103.16676536236504</v>
      </c>
      <c r="V279" s="86">
        <v>144544</v>
      </c>
      <c r="W279" s="81">
        <f t="shared" si="144"/>
        <v>102.77076652896969</v>
      </c>
      <c r="X279" s="86">
        <f t="shared" si="145"/>
        <v>31303</v>
      </c>
      <c r="Y279" s="81">
        <f t="shared" si="146"/>
        <v>101.36325367528009</v>
      </c>
      <c r="Z279" s="86">
        <f t="shared" si="147"/>
        <v>286189</v>
      </c>
      <c r="AA279" s="103">
        <f t="shared" si="148"/>
        <v>100.7221868324083</v>
      </c>
      <c r="AB279" s="1"/>
    </row>
    <row r="280" spans="1:31" s="2" customFormat="1" ht="12" customHeight="1">
      <c r="A280" s="10"/>
      <c r="B280" s="27" t="s">
        <v>242</v>
      </c>
      <c r="C280" s="39" t="s">
        <v>11</v>
      </c>
      <c r="D280" s="175">
        <v>221828</v>
      </c>
      <c r="E280" s="81">
        <f t="shared" si="136"/>
        <v>100.97410873602564</v>
      </c>
      <c r="F280" s="86">
        <v>19114</v>
      </c>
      <c r="G280" s="81">
        <f t="shared" si="151"/>
        <v>84.414609371549716</v>
      </c>
      <c r="H280" s="90">
        <v>29879</v>
      </c>
      <c r="I280" s="81">
        <f t="shared" si="150"/>
        <v>105.92009642312736</v>
      </c>
      <c r="J280" s="86">
        <v>25221</v>
      </c>
      <c r="K280" s="81">
        <f t="shared" si="138"/>
        <v>95.544948289578358</v>
      </c>
      <c r="L280" s="86">
        <v>4697</v>
      </c>
      <c r="M280" s="81">
        <f t="shared" si="139"/>
        <v>76.962149762411926</v>
      </c>
      <c r="N280" s="86">
        <f t="shared" si="149"/>
        <v>10520</v>
      </c>
      <c r="O280" s="81">
        <f t="shared" si="152"/>
        <v>94.037722356306432</v>
      </c>
      <c r="P280" s="86">
        <v>14701</v>
      </c>
      <c r="Q280" s="81">
        <f t="shared" si="141"/>
        <v>96.653517422748195</v>
      </c>
      <c r="R280" s="171">
        <v>247049</v>
      </c>
      <c r="S280" s="81">
        <f t="shared" si="153"/>
        <v>100.39173456326067</v>
      </c>
      <c r="T280" s="86">
        <v>111430</v>
      </c>
      <c r="U280" s="81">
        <f t="shared" si="143"/>
        <v>100.65489363624044</v>
      </c>
      <c r="V280" s="86">
        <v>142576</v>
      </c>
      <c r="W280" s="81">
        <f t="shared" si="144"/>
        <v>101.99517837853304</v>
      </c>
      <c r="X280" s="86">
        <f t="shared" si="145"/>
        <v>31146</v>
      </c>
      <c r="Y280" s="81">
        <f t="shared" si="146"/>
        <v>107.09717350938726</v>
      </c>
      <c r="Z280" s="86">
        <f t="shared" si="147"/>
        <v>278195</v>
      </c>
      <c r="AA280" s="103">
        <f t="shared" si="148"/>
        <v>101.10042265242562</v>
      </c>
      <c r="AB280" s="1"/>
    </row>
    <row r="281" spans="1:31" s="63" customFormat="1" ht="12" customHeight="1">
      <c r="B281" s="27" t="s">
        <v>243</v>
      </c>
      <c r="C281" s="39" t="s">
        <v>244</v>
      </c>
      <c r="D281" s="175">
        <v>223895</v>
      </c>
      <c r="E281" s="81">
        <f t="shared" ref="E281:E295" si="154">D281/D269*100</f>
        <v>100.91906461849128</v>
      </c>
      <c r="F281" s="86">
        <v>18048</v>
      </c>
      <c r="G281" s="81">
        <f t="shared" si="151"/>
        <v>91.317547055251964</v>
      </c>
      <c r="H281" s="90">
        <v>28649</v>
      </c>
      <c r="I281" s="81">
        <f t="shared" si="150"/>
        <v>94.801455989410982</v>
      </c>
      <c r="J281" s="86">
        <v>23746</v>
      </c>
      <c r="K281" s="81">
        <f t="shared" ref="K281:K295" si="155">J281/J269*100</f>
        <v>93.41463414634147</v>
      </c>
      <c r="L281" s="86">
        <v>3524</v>
      </c>
      <c r="M281" s="81">
        <f t="shared" ref="M281:M295" si="156">L281/L269*100</f>
        <v>68.935837245696391</v>
      </c>
      <c r="N281" s="86">
        <f t="shared" si="149"/>
        <v>9305</v>
      </c>
      <c r="O281" s="81">
        <f t="shared" si="152"/>
        <v>88.847512651580246</v>
      </c>
      <c r="P281" s="86">
        <v>14441</v>
      </c>
      <c r="Q281" s="81">
        <f t="shared" ref="Q281:Q295" si="157">P281/P269*100</f>
        <v>96.614705292031843</v>
      </c>
      <c r="R281" s="171">
        <v>247641</v>
      </c>
      <c r="S281" s="81">
        <f t="shared" si="153"/>
        <v>100.14760834047784</v>
      </c>
      <c r="T281" s="86">
        <v>110704</v>
      </c>
      <c r="U281" s="81">
        <f t="shared" ref="U281:U295" si="158">T281/T269*100</f>
        <v>101.20490739217085</v>
      </c>
      <c r="V281" s="86">
        <v>141267</v>
      </c>
      <c r="W281" s="81">
        <f t="shared" ref="W281:W295" si="159">V281/V269*100</f>
        <v>101.48637193063119</v>
      </c>
      <c r="X281" s="86">
        <f t="shared" ref="X281:X295" si="160">V281-T281</f>
        <v>30563</v>
      </c>
      <c r="Y281" s="81">
        <f t="shared" ref="Y281:Y295" si="161">X281/X269*100</f>
        <v>102.51911981752315</v>
      </c>
      <c r="Z281" s="86">
        <f t="shared" ref="Z281:Z295" si="162">R281+X281</f>
        <v>278204</v>
      </c>
      <c r="AA281" s="103">
        <f t="shared" ref="AA281:AA295" si="163">Z281/Z269*100</f>
        <v>100.40276013396465</v>
      </c>
      <c r="AB281" s="62"/>
    </row>
    <row r="282" spans="1:31" s="63" customFormat="1" ht="12" customHeight="1">
      <c r="B282" s="27" t="s">
        <v>245</v>
      </c>
      <c r="C282" s="39" t="s">
        <v>246</v>
      </c>
      <c r="D282" s="175">
        <v>211390</v>
      </c>
      <c r="E282" s="81">
        <f t="shared" si="154"/>
        <v>97.634762206077284</v>
      </c>
      <c r="F282" s="86">
        <v>17749</v>
      </c>
      <c r="G282" s="81">
        <f t="shared" si="151"/>
        <v>94.299224311975351</v>
      </c>
      <c r="H282" s="90">
        <v>31799</v>
      </c>
      <c r="I282" s="81">
        <f t="shared" si="150"/>
        <v>99.849279366973349</v>
      </c>
      <c r="J282" s="86">
        <v>22152</v>
      </c>
      <c r="K282" s="81">
        <f t="shared" si="155"/>
        <v>91.833181328248074</v>
      </c>
      <c r="L282" s="86">
        <v>3884</v>
      </c>
      <c r="M282" s="81">
        <f t="shared" si="156"/>
        <v>85.212812637121544</v>
      </c>
      <c r="N282" s="86">
        <f t="shared" si="149"/>
        <v>8641</v>
      </c>
      <c r="O282" s="81">
        <f t="shared" si="152"/>
        <v>88.146485769662348</v>
      </c>
      <c r="P282" s="86">
        <v>13511</v>
      </c>
      <c r="Q282" s="81">
        <f t="shared" si="157"/>
        <v>94.357147845519933</v>
      </c>
      <c r="R282" s="171">
        <v>233542</v>
      </c>
      <c r="S282" s="81">
        <f t="shared" si="153"/>
        <v>97.053188880993048</v>
      </c>
      <c r="T282" s="86">
        <v>103093</v>
      </c>
      <c r="U282" s="81">
        <f t="shared" si="158"/>
        <v>97.582515357747965</v>
      </c>
      <c r="V282" s="86">
        <v>132200</v>
      </c>
      <c r="W282" s="81">
        <f t="shared" si="159"/>
        <v>97.918672690911777</v>
      </c>
      <c r="X282" s="86">
        <f t="shared" si="160"/>
        <v>29107</v>
      </c>
      <c r="Y282" s="81">
        <f t="shared" si="161"/>
        <v>99.128154480128046</v>
      </c>
      <c r="Z282" s="86">
        <f t="shared" si="162"/>
        <v>262649</v>
      </c>
      <c r="AA282" s="103">
        <f t="shared" si="163"/>
        <v>97.278848575534454</v>
      </c>
      <c r="AB282" s="62"/>
    </row>
    <row r="283" spans="1:31" s="63" customFormat="1" ht="12" customHeight="1">
      <c r="A283" s="155"/>
      <c r="B283" s="28" t="s">
        <v>247</v>
      </c>
      <c r="C283" s="41" t="s">
        <v>248</v>
      </c>
      <c r="D283" s="177">
        <v>221963</v>
      </c>
      <c r="E283" s="82">
        <f t="shared" si="154"/>
        <v>107.8312111657914</v>
      </c>
      <c r="F283" s="84">
        <v>20649</v>
      </c>
      <c r="G283" s="82">
        <f t="shared" si="151"/>
        <v>110.76601223044737</v>
      </c>
      <c r="H283" s="84">
        <v>25280</v>
      </c>
      <c r="I283" s="82">
        <f t="shared" si="150"/>
        <v>891.39633286318758</v>
      </c>
      <c r="J283" s="95">
        <v>23859</v>
      </c>
      <c r="K283" s="82">
        <f t="shared" si="155"/>
        <v>93.126463700234197</v>
      </c>
      <c r="L283" s="84">
        <v>3864</v>
      </c>
      <c r="M283" s="82">
        <f t="shared" si="156"/>
        <v>96.33507853403141</v>
      </c>
      <c r="N283" s="96">
        <f t="shared" si="149"/>
        <v>9514</v>
      </c>
      <c r="O283" s="82">
        <f t="shared" si="152"/>
        <v>101.89568383849202</v>
      </c>
      <c r="P283" s="95">
        <v>14345</v>
      </c>
      <c r="Q283" s="82">
        <f t="shared" si="157"/>
        <v>88.098016336056006</v>
      </c>
      <c r="R283" s="176">
        <v>245822</v>
      </c>
      <c r="S283" s="82">
        <f t="shared" si="153"/>
        <v>106.20358329409021</v>
      </c>
      <c r="T283" s="96">
        <v>111604</v>
      </c>
      <c r="U283" s="82">
        <f t="shared" si="158"/>
        <v>101.97081692508702</v>
      </c>
      <c r="V283" s="96">
        <v>145107</v>
      </c>
      <c r="W283" s="82">
        <f t="shared" si="159"/>
        <v>103.00481281144853</v>
      </c>
      <c r="X283" s="96">
        <f t="shared" si="160"/>
        <v>33503</v>
      </c>
      <c r="Y283" s="82">
        <f t="shared" si="161"/>
        <v>106.60578483469627</v>
      </c>
      <c r="Z283" s="96">
        <f t="shared" si="162"/>
        <v>279325</v>
      </c>
      <c r="AA283" s="104">
        <f t="shared" si="163"/>
        <v>106.25166419414964</v>
      </c>
      <c r="AB283" s="62"/>
    </row>
    <row r="284" spans="1:31" s="2" customFormat="1" ht="12" customHeight="1">
      <c r="A284" s="3"/>
      <c r="B284" s="27" t="s">
        <v>253</v>
      </c>
      <c r="C284" s="39" t="s">
        <v>254</v>
      </c>
      <c r="D284" s="172">
        <v>222054</v>
      </c>
      <c r="E284" s="75">
        <f t="shared" si="154"/>
        <v>106.29781041465212</v>
      </c>
      <c r="F284" s="72">
        <v>19847</v>
      </c>
      <c r="G284" s="75">
        <f t="shared" si="151"/>
        <v>122.70928650921232</v>
      </c>
      <c r="H284" s="88">
        <v>26328</v>
      </c>
      <c r="I284" s="75">
        <f t="shared" si="150"/>
        <v>548.38575296813156</v>
      </c>
      <c r="J284" s="72">
        <v>22818</v>
      </c>
      <c r="K284" s="75">
        <f t="shared" si="155"/>
        <v>98.036519871106336</v>
      </c>
      <c r="L284" s="72">
        <v>3095</v>
      </c>
      <c r="M284" s="75">
        <f t="shared" si="156"/>
        <v>183.67952522255194</v>
      </c>
      <c r="N284" s="72">
        <f t="shared" si="149"/>
        <v>8719</v>
      </c>
      <c r="O284" s="75">
        <f t="shared" si="152"/>
        <v>143.78298153034302</v>
      </c>
      <c r="P284" s="72">
        <v>14099</v>
      </c>
      <c r="Q284" s="75">
        <f t="shared" si="157"/>
        <v>81.918540468305153</v>
      </c>
      <c r="R284" s="168">
        <v>244872</v>
      </c>
      <c r="S284" s="75">
        <f t="shared" si="153"/>
        <v>105.46962825134705</v>
      </c>
      <c r="T284" s="72">
        <v>110035</v>
      </c>
      <c r="U284" s="75">
        <f t="shared" si="158"/>
        <v>102.5498839690957</v>
      </c>
      <c r="V284" s="72">
        <v>142551</v>
      </c>
      <c r="W284" s="75">
        <f t="shared" si="159"/>
        <v>103.29333507238816</v>
      </c>
      <c r="X284" s="72">
        <f t="shared" si="160"/>
        <v>32516</v>
      </c>
      <c r="Y284" s="75">
        <f t="shared" si="161"/>
        <v>105.89116488097177</v>
      </c>
      <c r="Z284" s="72">
        <f t="shared" si="162"/>
        <v>277388</v>
      </c>
      <c r="AA284" s="101">
        <f t="shared" si="163"/>
        <v>105.51886792452829</v>
      </c>
      <c r="AB284" s="1"/>
      <c r="AC284" s="50"/>
      <c r="AE284" s="50"/>
    </row>
    <row r="285" spans="1:31" s="63" customFormat="1" ht="12" customHeight="1">
      <c r="A285" s="62"/>
      <c r="B285" s="27" t="s">
        <v>255</v>
      </c>
      <c r="C285" s="39" t="s">
        <v>256</v>
      </c>
      <c r="D285" s="175">
        <v>239135</v>
      </c>
      <c r="E285" s="81">
        <f t="shared" si="154"/>
        <v>108.57927715219759</v>
      </c>
      <c r="F285" s="86">
        <v>19595</v>
      </c>
      <c r="G285" s="81">
        <f t="shared" si="151"/>
        <v>149.96938619317314</v>
      </c>
      <c r="H285" s="90">
        <v>32910</v>
      </c>
      <c r="I285" s="81">
        <f t="shared" si="150"/>
        <v>562.85274499743457</v>
      </c>
      <c r="J285" s="86">
        <v>24121</v>
      </c>
      <c r="K285" s="81">
        <f t="shared" si="155"/>
        <v>95.725851258036357</v>
      </c>
      <c r="L285" s="86">
        <v>3015</v>
      </c>
      <c r="M285" s="81">
        <f t="shared" si="156"/>
        <v>144.53499520613616</v>
      </c>
      <c r="N285" s="86">
        <f t="shared" si="149"/>
        <v>9030</v>
      </c>
      <c r="O285" s="81">
        <f t="shared" si="152"/>
        <v>124.98269896193773</v>
      </c>
      <c r="P285" s="86">
        <v>15091</v>
      </c>
      <c r="Q285" s="81">
        <f t="shared" si="157"/>
        <v>83.964836143103554</v>
      </c>
      <c r="R285" s="171">
        <v>263256</v>
      </c>
      <c r="S285" s="81">
        <f t="shared" si="153"/>
        <v>107.25967454102461</v>
      </c>
      <c r="T285" s="86">
        <v>115501</v>
      </c>
      <c r="U285" s="81">
        <f t="shared" si="158"/>
        <v>101.77106554704778</v>
      </c>
      <c r="V285" s="86">
        <v>148877</v>
      </c>
      <c r="W285" s="81">
        <f t="shared" si="159"/>
        <v>102.04113804755343</v>
      </c>
      <c r="X285" s="86">
        <f t="shared" si="160"/>
        <v>33376</v>
      </c>
      <c r="Y285" s="81">
        <f t="shared" si="161"/>
        <v>102.98691681066403</v>
      </c>
      <c r="Z285" s="86">
        <f t="shared" si="162"/>
        <v>296632</v>
      </c>
      <c r="AA285" s="103">
        <f t="shared" si="163"/>
        <v>106.76129942486125</v>
      </c>
      <c r="AB285" s="62"/>
    </row>
    <row r="286" spans="1:31" s="63" customFormat="1" ht="12" customHeight="1">
      <c r="A286" s="62"/>
      <c r="B286" s="27" t="s">
        <v>257</v>
      </c>
      <c r="C286" s="39" t="s">
        <v>5</v>
      </c>
      <c r="D286" s="175">
        <v>241806</v>
      </c>
      <c r="E286" s="81">
        <f t="shared" si="154"/>
        <v>100.19724029337422</v>
      </c>
      <c r="F286" s="86">
        <v>18596</v>
      </c>
      <c r="G286" s="81">
        <f t="shared" si="151"/>
        <v>109.47194913757579</v>
      </c>
      <c r="H286" s="90">
        <v>38077</v>
      </c>
      <c r="I286" s="81">
        <f t="shared" si="150"/>
        <v>114.586217273548</v>
      </c>
      <c r="J286" s="86">
        <v>23806</v>
      </c>
      <c r="K286" s="81">
        <f t="shared" si="155"/>
        <v>97.334205576907351</v>
      </c>
      <c r="L286" s="86">
        <v>3053</v>
      </c>
      <c r="M286" s="81">
        <f t="shared" si="156"/>
        <v>125.53453947368421</v>
      </c>
      <c r="N286" s="86">
        <f>J286-P286</f>
        <v>8959</v>
      </c>
      <c r="O286" s="81">
        <f t="shared" si="152"/>
        <v>114.18557226612288</v>
      </c>
      <c r="P286" s="86">
        <v>14847</v>
      </c>
      <c r="Q286" s="81">
        <f t="shared" si="157"/>
        <v>89.375150493619074</v>
      </c>
      <c r="R286" s="171">
        <v>265612</v>
      </c>
      <c r="S286" s="81">
        <f t="shared" si="153"/>
        <v>99.933781811067462</v>
      </c>
      <c r="T286" s="86">
        <v>115471</v>
      </c>
      <c r="U286" s="81">
        <f t="shared" si="158"/>
        <v>99.589467601576587</v>
      </c>
      <c r="V286" s="86">
        <v>148828</v>
      </c>
      <c r="W286" s="81">
        <f t="shared" si="159"/>
        <v>99.302080414214615</v>
      </c>
      <c r="X286" s="86">
        <f t="shared" si="160"/>
        <v>33357</v>
      </c>
      <c r="Y286" s="81">
        <f t="shared" si="161"/>
        <v>98.319922185869657</v>
      </c>
      <c r="Z286" s="86">
        <f t="shared" si="162"/>
        <v>298969</v>
      </c>
      <c r="AA286" s="103">
        <f t="shared" si="163"/>
        <v>99.751096875364937</v>
      </c>
      <c r="AB286" s="62"/>
    </row>
    <row r="287" spans="1:31" s="63" customFormat="1" ht="12" customHeight="1">
      <c r="A287" s="62"/>
      <c r="B287" s="27" t="s">
        <v>258</v>
      </c>
      <c r="C287" s="39" t="s">
        <v>259</v>
      </c>
      <c r="D287" s="175">
        <v>231106</v>
      </c>
      <c r="E287" s="81">
        <f t="shared" si="154"/>
        <v>95.533481321643094</v>
      </c>
      <c r="F287" s="86">
        <v>19371</v>
      </c>
      <c r="G287" s="81">
        <f t="shared" si="151"/>
        <v>105.71381794368043</v>
      </c>
      <c r="H287" s="90">
        <v>22163</v>
      </c>
      <c r="I287" s="81">
        <f t="shared" si="150"/>
        <v>66.207617625093349</v>
      </c>
      <c r="J287" s="86">
        <v>24745</v>
      </c>
      <c r="K287" s="81">
        <f t="shared" si="155"/>
        <v>99.975758555209893</v>
      </c>
      <c r="L287" s="86">
        <v>3120</v>
      </c>
      <c r="M287" s="81">
        <f t="shared" si="156"/>
        <v>113.70262390670554</v>
      </c>
      <c r="N287" s="86">
        <f t="shared" ref="N287:N289" si="164">J287-P287</f>
        <v>9301</v>
      </c>
      <c r="O287" s="81">
        <f t="shared" si="152"/>
        <v>111.48268009109432</v>
      </c>
      <c r="P287" s="86">
        <v>15444</v>
      </c>
      <c r="Q287" s="81">
        <f t="shared" si="157"/>
        <v>94.124817162359818</v>
      </c>
      <c r="R287" s="171">
        <v>255851</v>
      </c>
      <c r="S287" s="81">
        <f t="shared" si="153"/>
        <v>95.945804051570903</v>
      </c>
      <c r="T287" s="86">
        <v>116954</v>
      </c>
      <c r="U287" s="81">
        <f t="shared" si="158"/>
        <v>99.705879845522986</v>
      </c>
      <c r="V287" s="86">
        <v>151606</v>
      </c>
      <c r="W287" s="81">
        <f t="shared" si="159"/>
        <v>99.531903439492126</v>
      </c>
      <c r="X287" s="86">
        <f t="shared" si="160"/>
        <v>34652</v>
      </c>
      <c r="Y287" s="81">
        <f t="shared" si="161"/>
        <v>98.949171901770413</v>
      </c>
      <c r="Z287" s="86">
        <f t="shared" si="162"/>
        <v>290503</v>
      </c>
      <c r="AA287" s="103">
        <f t="shared" si="163"/>
        <v>96.294442492425802</v>
      </c>
      <c r="AB287" s="62"/>
    </row>
    <row r="288" spans="1:31" s="63" customFormat="1" ht="12" customHeight="1">
      <c r="A288" s="62"/>
      <c r="B288" s="27" t="s">
        <v>260</v>
      </c>
      <c r="C288" s="39" t="s">
        <v>261</v>
      </c>
      <c r="D288" s="175">
        <v>218748</v>
      </c>
      <c r="E288" s="81">
        <f t="shared" si="154"/>
        <v>94.388014877844611</v>
      </c>
      <c r="F288" s="86">
        <v>21478</v>
      </c>
      <c r="G288" s="81">
        <f t="shared" si="151"/>
        <v>117.66832849394619</v>
      </c>
      <c r="H288" s="90">
        <v>4775</v>
      </c>
      <c r="I288" s="81">
        <f t="shared" si="150"/>
        <v>31.717037529060111</v>
      </c>
      <c r="J288" s="86">
        <v>24454</v>
      </c>
      <c r="K288" s="81">
        <f t="shared" si="155"/>
        <v>96.45787314610287</v>
      </c>
      <c r="L288" s="86">
        <v>2857</v>
      </c>
      <c r="M288" s="81">
        <f t="shared" si="156"/>
        <v>104.57540263543193</v>
      </c>
      <c r="N288" s="86">
        <f t="shared" si="164"/>
        <v>8767</v>
      </c>
      <c r="O288" s="81">
        <f t="shared" si="152"/>
        <v>102.81458895273836</v>
      </c>
      <c r="P288" s="86">
        <v>15687</v>
      </c>
      <c r="Q288" s="81">
        <f t="shared" si="157"/>
        <v>93.236255572065375</v>
      </c>
      <c r="R288" s="171">
        <v>243202</v>
      </c>
      <c r="S288" s="81">
        <f t="shared" si="153"/>
        <v>94.592113758527603</v>
      </c>
      <c r="T288" s="86">
        <v>115965</v>
      </c>
      <c r="U288" s="81">
        <f t="shared" si="158"/>
        <v>98.060189922120088</v>
      </c>
      <c r="V288" s="86">
        <v>150976</v>
      </c>
      <c r="W288" s="81">
        <f t="shared" si="159"/>
        <v>97.561858234948204</v>
      </c>
      <c r="X288" s="86">
        <f t="shared" si="160"/>
        <v>35011</v>
      </c>
      <c r="Y288" s="81">
        <f t="shared" si="161"/>
        <v>95.946834749246364</v>
      </c>
      <c r="Z288" s="86">
        <f t="shared" si="162"/>
        <v>278213</v>
      </c>
      <c r="AA288" s="103">
        <f t="shared" si="163"/>
        <v>94.760487200098098</v>
      </c>
      <c r="AB288" s="62"/>
    </row>
    <row r="289" spans="1:31" s="63" customFormat="1" ht="12" customHeight="1">
      <c r="A289" s="62"/>
      <c r="B289" s="27" t="s">
        <v>262</v>
      </c>
      <c r="C289" s="39" t="s">
        <v>8</v>
      </c>
      <c r="D289" s="175">
        <v>236156</v>
      </c>
      <c r="E289" s="81">
        <f t="shared" si="154"/>
        <v>99.857923312416489</v>
      </c>
      <c r="F289" s="86">
        <v>20994</v>
      </c>
      <c r="G289" s="81">
        <f t="shared" si="151"/>
        <v>105.88591314873656</v>
      </c>
      <c r="H289" s="90">
        <v>31603</v>
      </c>
      <c r="I289" s="81">
        <f t="shared" si="150"/>
        <v>92.018984393198238</v>
      </c>
      <c r="J289" s="86">
        <v>24114</v>
      </c>
      <c r="K289" s="81">
        <f t="shared" si="155"/>
        <v>93.843399750933997</v>
      </c>
      <c r="L289" s="86">
        <v>3053</v>
      </c>
      <c r="M289" s="81">
        <f t="shared" si="156"/>
        <v>96.736375158428388</v>
      </c>
      <c r="N289" s="86">
        <f t="shared" si="164"/>
        <v>9148</v>
      </c>
      <c r="O289" s="81">
        <f t="shared" si="152"/>
        <v>94.192751235584851</v>
      </c>
      <c r="P289" s="86">
        <v>14966</v>
      </c>
      <c r="Q289" s="81">
        <f t="shared" si="157"/>
        <v>93.631131131131127</v>
      </c>
      <c r="R289" s="171">
        <v>260270</v>
      </c>
      <c r="S289" s="81">
        <f t="shared" si="153"/>
        <v>99.268463850366913</v>
      </c>
      <c r="T289" s="86">
        <v>114582</v>
      </c>
      <c r="U289" s="81">
        <f t="shared" si="158"/>
        <v>99.290300777289616</v>
      </c>
      <c r="V289" s="86">
        <v>150119</v>
      </c>
      <c r="W289" s="81">
        <f t="shared" si="159"/>
        <v>97.170061686441272</v>
      </c>
      <c r="X289" s="86">
        <f t="shared" si="160"/>
        <v>35537</v>
      </c>
      <c r="Y289" s="81">
        <f t="shared" si="161"/>
        <v>90.910718853926824</v>
      </c>
      <c r="Z289" s="86">
        <f t="shared" si="162"/>
        <v>295807</v>
      </c>
      <c r="AA289" s="103">
        <f t="shared" si="163"/>
        <v>98.184069198547519</v>
      </c>
      <c r="AB289" s="62"/>
    </row>
    <row r="290" spans="1:31" s="63" customFormat="1" ht="12" customHeight="1">
      <c r="A290" s="62"/>
      <c r="B290" s="27" t="s">
        <v>263</v>
      </c>
      <c r="C290" s="39" t="s">
        <v>9</v>
      </c>
      <c r="D290" s="175">
        <v>239460</v>
      </c>
      <c r="E290" s="81">
        <f t="shared" si="154"/>
        <v>99.165545087483181</v>
      </c>
      <c r="F290" s="86">
        <v>22896</v>
      </c>
      <c r="G290" s="81">
        <f t="shared" si="151"/>
        <v>107.55355129650508</v>
      </c>
      <c r="H290" s="86">
        <v>35243</v>
      </c>
      <c r="I290" s="81">
        <f t="shared" si="150"/>
        <v>95.004852275177925</v>
      </c>
      <c r="J290" s="86">
        <v>24494</v>
      </c>
      <c r="K290" s="81">
        <f t="shared" si="155"/>
        <v>98.595177716056838</v>
      </c>
      <c r="L290" s="86">
        <v>3543</v>
      </c>
      <c r="M290" s="81">
        <f t="shared" si="156"/>
        <v>100.76791808873719</v>
      </c>
      <c r="N290" s="86">
        <f>J290-P290</f>
        <v>9927</v>
      </c>
      <c r="O290" s="81">
        <f t="shared" si="152"/>
        <v>102.15064828153942</v>
      </c>
      <c r="P290" s="86">
        <v>14567</v>
      </c>
      <c r="Q290" s="81">
        <f t="shared" si="157"/>
        <v>96.31074380165289</v>
      </c>
      <c r="R290" s="171">
        <v>263954</v>
      </c>
      <c r="S290" s="81">
        <f t="shared" si="153"/>
        <v>99.112339383744242</v>
      </c>
      <c r="T290" s="86">
        <v>116123</v>
      </c>
      <c r="U290" s="81">
        <f t="shared" si="158"/>
        <v>98.916478555304749</v>
      </c>
      <c r="V290" s="86">
        <v>151721</v>
      </c>
      <c r="W290" s="81">
        <f t="shared" si="159"/>
        <v>99.917021738987273</v>
      </c>
      <c r="X290" s="86">
        <f t="shared" si="160"/>
        <v>35598</v>
      </c>
      <c r="Y290" s="81">
        <f t="shared" si="161"/>
        <v>103.32636711947056</v>
      </c>
      <c r="Z290" s="86">
        <f t="shared" si="162"/>
        <v>299552</v>
      </c>
      <c r="AA290" s="103">
        <f t="shared" si="163"/>
        <v>99.595039398876224</v>
      </c>
      <c r="AB290" s="62"/>
    </row>
    <row r="291" spans="1:31" s="63" customFormat="1" ht="12" customHeight="1">
      <c r="A291" s="62"/>
      <c r="B291" s="27" t="s">
        <v>264</v>
      </c>
      <c r="C291" s="39" t="s">
        <v>10</v>
      </c>
      <c r="D291" s="175">
        <v>225499</v>
      </c>
      <c r="E291" s="81">
        <f t="shared" si="154"/>
        <v>97.815940381895956</v>
      </c>
      <c r="F291" s="86">
        <v>21915</v>
      </c>
      <c r="G291" s="81">
        <f t="shared" si="151"/>
        <v>99.854194195106388</v>
      </c>
      <c r="H291" s="90">
        <v>33945</v>
      </c>
      <c r="I291" s="81">
        <f t="shared" si="150"/>
        <v>100.33103774421423</v>
      </c>
      <c r="J291" s="86">
        <v>23996</v>
      </c>
      <c r="K291" s="81">
        <f t="shared" si="155"/>
        <v>98.538107752956634</v>
      </c>
      <c r="L291" s="86">
        <v>4246</v>
      </c>
      <c r="M291" s="81">
        <f t="shared" si="156"/>
        <v>103.662109375</v>
      </c>
      <c r="N291" s="86">
        <f t="shared" ref="N291" si="165">J291-P291</f>
        <v>10639</v>
      </c>
      <c r="O291" s="81">
        <f t="shared" si="152"/>
        <v>108.03208773354996</v>
      </c>
      <c r="P291" s="86">
        <v>13357</v>
      </c>
      <c r="Q291" s="81">
        <f t="shared" si="157"/>
        <v>92.091836734693871</v>
      </c>
      <c r="R291" s="171">
        <v>249495</v>
      </c>
      <c r="S291" s="81">
        <f t="shared" si="153"/>
        <v>97.884936795273177</v>
      </c>
      <c r="T291" s="86">
        <v>110952</v>
      </c>
      <c r="U291" s="81">
        <f t="shared" si="158"/>
        <v>97.978647309719975</v>
      </c>
      <c r="V291" s="86">
        <v>143312</v>
      </c>
      <c r="W291" s="81">
        <f t="shared" si="159"/>
        <v>99.147664379012625</v>
      </c>
      <c r="X291" s="86">
        <f t="shared" si="160"/>
        <v>32360</v>
      </c>
      <c r="Y291" s="81">
        <f t="shared" si="161"/>
        <v>103.37667316231671</v>
      </c>
      <c r="Z291" s="86">
        <f t="shared" si="162"/>
        <v>281855</v>
      </c>
      <c r="AA291" s="103">
        <f t="shared" si="163"/>
        <v>98.485616148768813</v>
      </c>
      <c r="AB291" s="62"/>
    </row>
    <row r="292" spans="1:31" s="63" customFormat="1" ht="12" customHeight="1">
      <c r="A292" s="62"/>
      <c r="B292" s="27" t="s">
        <v>265</v>
      </c>
      <c r="C292" s="39" t="s">
        <v>11</v>
      </c>
      <c r="D292" s="175">
        <v>217623</v>
      </c>
      <c r="E292" s="81">
        <f t="shared" si="154"/>
        <v>98.104387182862396</v>
      </c>
      <c r="F292" s="86">
        <v>18966</v>
      </c>
      <c r="G292" s="81">
        <f t="shared" si="151"/>
        <v>99.225698440933357</v>
      </c>
      <c r="H292" s="90">
        <v>28040</v>
      </c>
      <c r="I292" s="81">
        <f t="shared" si="150"/>
        <v>93.845175541350116</v>
      </c>
      <c r="J292" s="86">
        <v>24511</v>
      </c>
      <c r="K292" s="81">
        <f t="shared" si="155"/>
        <v>97.184885611197018</v>
      </c>
      <c r="L292" s="86">
        <v>4803</v>
      </c>
      <c r="M292" s="81">
        <f t="shared" si="156"/>
        <v>102.25675963380883</v>
      </c>
      <c r="N292" s="86">
        <f>J292-P292</f>
        <v>11084</v>
      </c>
      <c r="O292" s="81">
        <f t="shared" si="152"/>
        <v>105.36121673003802</v>
      </c>
      <c r="P292" s="86">
        <v>13427</v>
      </c>
      <c r="Q292" s="81">
        <f t="shared" si="157"/>
        <v>91.33392286239031</v>
      </c>
      <c r="R292" s="171">
        <v>242134</v>
      </c>
      <c r="S292" s="81">
        <f t="shared" si="153"/>
        <v>98.010516132427171</v>
      </c>
      <c r="T292" s="86">
        <v>111073</v>
      </c>
      <c r="U292" s="81">
        <f t="shared" si="158"/>
        <v>99.679619492057796</v>
      </c>
      <c r="V292" s="86">
        <v>144023</v>
      </c>
      <c r="W292" s="81">
        <f t="shared" si="159"/>
        <v>101.01489731792167</v>
      </c>
      <c r="X292" s="86">
        <f t="shared" si="160"/>
        <v>32950</v>
      </c>
      <c r="Y292" s="81">
        <f t="shared" si="161"/>
        <v>105.79207602902459</v>
      </c>
      <c r="Z292" s="86">
        <f t="shared" si="162"/>
        <v>275084</v>
      </c>
      <c r="AA292" s="103">
        <f t="shared" si="163"/>
        <v>98.881719657075067</v>
      </c>
      <c r="AB292" s="62"/>
    </row>
    <row r="293" spans="1:31" s="63" customFormat="1" ht="12" customHeight="1">
      <c r="A293" s="178">
        <f t="shared" ref="A293:A294" si="166">D293+J293-R293</f>
        <v>0</v>
      </c>
      <c r="B293" s="27" t="s">
        <v>266</v>
      </c>
      <c r="C293" s="39" t="s">
        <v>267</v>
      </c>
      <c r="D293" s="86">
        <v>222528</v>
      </c>
      <c r="E293" s="81">
        <f t="shared" si="154"/>
        <v>99.389445945644155</v>
      </c>
      <c r="F293" s="86">
        <v>18047</v>
      </c>
      <c r="G293" s="81">
        <f t="shared" si="151"/>
        <v>99.994459219858157</v>
      </c>
      <c r="H293" s="90">
        <v>26378</v>
      </c>
      <c r="I293" s="81">
        <f t="shared" si="150"/>
        <v>92.073021745959721</v>
      </c>
      <c r="J293" s="86">
        <v>23668</v>
      </c>
      <c r="K293" s="81">
        <f t="shared" si="155"/>
        <v>99.671523625031583</v>
      </c>
      <c r="L293" s="86">
        <v>4626</v>
      </c>
      <c r="M293" s="81">
        <f t="shared" si="156"/>
        <v>131.27128263337119</v>
      </c>
      <c r="N293" s="86">
        <f t="shared" ref="N293:N297" si="167">J293-P293</f>
        <v>9921</v>
      </c>
      <c r="O293" s="81">
        <f t="shared" si="152"/>
        <v>106.62009672219237</v>
      </c>
      <c r="P293" s="86">
        <v>13747</v>
      </c>
      <c r="Q293" s="81">
        <f t="shared" si="157"/>
        <v>95.194238626133924</v>
      </c>
      <c r="R293" s="86">
        <v>246196</v>
      </c>
      <c r="S293" s="81">
        <f t="shared" si="153"/>
        <v>99.416494037740108</v>
      </c>
      <c r="T293" s="86">
        <v>111386</v>
      </c>
      <c r="U293" s="81">
        <f t="shared" si="158"/>
        <v>100.61605723370431</v>
      </c>
      <c r="V293" s="86">
        <v>145357</v>
      </c>
      <c r="W293" s="81">
        <f t="shared" si="159"/>
        <v>102.89522676916761</v>
      </c>
      <c r="X293" s="86">
        <f t="shared" si="160"/>
        <v>33971</v>
      </c>
      <c r="Y293" s="81">
        <f t="shared" si="161"/>
        <v>111.15073782024017</v>
      </c>
      <c r="Z293" s="86">
        <f t="shared" si="162"/>
        <v>280167</v>
      </c>
      <c r="AA293" s="103">
        <f t="shared" si="163"/>
        <v>100.70559733145461</v>
      </c>
      <c r="AB293" s="62"/>
    </row>
    <row r="294" spans="1:31" s="63" customFormat="1" ht="12" customHeight="1">
      <c r="A294" s="178">
        <f t="shared" si="166"/>
        <v>0</v>
      </c>
      <c r="B294" s="27" t="s">
        <v>268</v>
      </c>
      <c r="C294" s="39" t="s">
        <v>269</v>
      </c>
      <c r="D294" s="78">
        <v>209756</v>
      </c>
      <c r="E294" s="81">
        <f t="shared" si="154"/>
        <v>99.227021145749561</v>
      </c>
      <c r="F294" s="86">
        <v>17755</v>
      </c>
      <c r="G294" s="81">
        <f t="shared" si="151"/>
        <v>100.03380472139276</v>
      </c>
      <c r="H294" s="90">
        <v>29622</v>
      </c>
      <c r="I294" s="81">
        <f t="shared" si="150"/>
        <v>93.153872763294444</v>
      </c>
      <c r="J294" s="86">
        <v>21904</v>
      </c>
      <c r="K294" s="81">
        <f t="shared" si="155"/>
        <v>98.880462260743954</v>
      </c>
      <c r="L294" s="86">
        <v>4427</v>
      </c>
      <c r="M294" s="81">
        <f t="shared" si="156"/>
        <v>113.98043254376931</v>
      </c>
      <c r="N294" s="86">
        <f t="shared" si="167"/>
        <v>9224</v>
      </c>
      <c r="O294" s="81">
        <f t="shared" si="152"/>
        <v>106.74690429348455</v>
      </c>
      <c r="P294" s="86">
        <v>12680</v>
      </c>
      <c r="Q294" s="81">
        <f t="shared" si="157"/>
        <v>93.849455998815785</v>
      </c>
      <c r="R294" s="86">
        <v>231660</v>
      </c>
      <c r="S294" s="81">
        <f t="shared" si="153"/>
        <v>99.194149232258013</v>
      </c>
      <c r="T294" s="86">
        <v>103385</v>
      </c>
      <c r="U294" s="81">
        <f t="shared" si="158"/>
        <v>100.28323940519725</v>
      </c>
      <c r="V294" s="86">
        <v>134421</v>
      </c>
      <c r="W294" s="81">
        <f t="shared" si="159"/>
        <v>101.68003025718608</v>
      </c>
      <c r="X294" s="86">
        <f t="shared" si="160"/>
        <v>31036</v>
      </c>
      <c r="Y294" s="81">
        <f t="shared" si="161"/>
        <v>106.62727179029099</v>
      </c>
      <c r="Z294" s="86">
        <f t="shared" si="162"/>
        <v>262696</v>
      </c>
      <c r="AA294" s="103">
        <f t="shared" si="163"/>
        <v>100.01789460458635</v>
      </c>
      <c r="AB294" s="62"/>
    </row>
    <row r="295" spans="1:31" s="63" customFormat="1" ht="12" customHeight="1">
      <c r="A295" s="178">
        <f>D295+J295-R295</f>
        <v>0</v>
      </c>
      <c r="B295" s="27" t="s">
        <v>270</v>
      </c>
      <c r="C295" s="39" t="s">
        <v>271</v>
      </c>
      <c r="D295" s="78">
        <v>220628</v>
      </c>
      <c r="E295" s="81">
        <f t="shared" si="154"/>
        <v>99.398548406716429</v>
      </c>
      <c r="F295" s="139">
        <v>21274</v>
      </c>
      <c r="G295" s="81">
        <f t="shared" si="151"/>
        <v>103.02678095791565</v>
      </c>
      <c r="H295" s="139">
        <v>22367</v>
      </c>
      <c r="I295" s="81">
        <f t="shared" si="150"/>
        <v>88.477056962025316</v>
      </c>
      <c r="J295" s="141">
        <v>24408</v>
      </c>
      <c r="K295" s="81">
        <f t="shared" si="155"/>
        <v>102.30101848359109</v>
      </c>
      <c r="L295" s="139">
        <v>5140</v>
      </c>
      <c r="M295" s="81">
        <f t="shared" si="156"/>
        <v>133.02277432712216</v>
      </c>
      <c r="N295" s="86">
        <f t="shared" si="167"/>
        <v>10477</v>
      </c>
      <c r="O295" s="81">
        <f t="shared" si="152"/>
        <v>110.12192558335086</v>
      </c>
      <c r="P295" s="141">
        <v>13931</v>
      </c>
      <c r="Q295" s="81">
        <f t="shared" si="157"/>
        <v>97.113976995468803</v>
      </c>
      <c r="R295" s="141">
        <v>245036</v>
      </c>
      <c r="S295" s="81">
        <f t="shared" si="153"/>
        <v>99.680256445720886</v>
      </c>
      <c r="T295" s="86">
        <v>112361</v>
      </c>
      <c r="U295" s="81">
        <f t="shared" si="158"/>
        <v>100.67829110067738</v>
      </c>
      <c r="V295" s="86">
        <v>147182</v>
      </c>
      <c r="W295" s="81">
        <f t="shared" si="159"/>
        <v>101.42997925668644</v>
      </c>
      <c r="X295" s="86">
        <f t="shared" si="160"/>
        <v>34821</v>
      </c>
      <c r="Y295" s="81">
        <f t="shared" si="161"/>
        <v>103.9339760618452</v>
      </c>
      <c r="Z295" s="86">
        <f t="shared" si="162"/>
        <v>279857</v>
      </c>
      <c r="AA295" s="103">
        <f t="shared" si="163"/>
        <v>100.19045914257585</v>
      </c>
      <c r="AB295" s="62"/>
    </row>
    <row r="296" spans="1:31" s="2" customFormat="1" ht="12" customHeight="1">
      <c r="A296" s="3"/>
      <c r="B296" s="26" t="s">
        <v>274</v>
      </c>
      <c r="C296" s="40" t="s">
        <v>275</v>
      </c>
      <c r="D296" s="73">
        <v>221078</v>
      </c>
      <c r="E296" s="74">
        <f t="shared" ref="E296:E307" si="168">D296/D284*100</f>
        <v>99.560467273726204</v>
      </c>
      <c r="F296" s="85">
        <v>18332</v>
      </c>
      <c r="G296" s="74">
        <f t="shared" ref="G296:G307" si="169">F296/F284*100</f>
        <v>92.366604524613294</v>
      </c>
      <c r="H296" s="89">
        <v>25025</v>
      </c>
      <c r="I296" s="74">
        <f t="shared" ref="I296:I307" si="170">H296/H284*100</f>
        <v>95.050896384077788</v>
      </c>
      <c r="J296" s="85">
        <v>23493</v>
      </c>
      <c r="K296" s="74">
        <f t="shared" ref="K296:K307" si="171">J296/J284*100</f>
        <v>102.95819090191954</v>
      </c>
      <c r="L296" s="85">
        <v>4654</v>
      </c>
      <c r="M296" s="74">
        <f t="shared" ref="M296:M307" si="172">L296/L284*100</f>
        <v>150.37156704361874</v>
      </c>
      <c r="N296" s="85">
        <f t="shared" si="167"/>
        <v>9820</v>
      </c>
      <c r="O296" s="74">
        <f t="shared" ref="O296:O307" si="173">N296/N284*100</f>
        <v>112.62759490767289</v>
      </c>
      <c r="P296" s="85">
        <v>13673</v>
      </c>
      <c r="Q296" s="74">
        <f t="shared" ref="Q296:Q307" si="174">P296/P284*100</f>
        <v>96.978509114121564</v>
      </c>
      <c r="R296" s="85">
        <v>244571</v>
      </c>
      <c r="S296" s="74">
        <f t="shared" ref="S296:S307" si="175">R296/R284*100</f>
        <v>99.877078637002199</v>
      </c>
      <c r="T296" s="85">
        <v>108964</v>
      </c>
      <c r="U296" s="74">
        <f t="shared" ref="U296:U307" si="176">T296/T284*100</f>
        <v>99.026673331212805</v>
      </c>
      <c r="V296" s="85">
        <v>143216</v>
      </c>
      <c r="W296" s="74">
        <f t="shared" ref="W296:W307" si="177">V296/V284*100</f>
        <v>100.46649970887611</v>
      </c>
      <c r="X296" s="85">
        <f t="shared" ref="X296:X307" si="178">V296-T296</f>
        <v>34252</v>
      </c>
      <c r="Y296" s="74">
        <f t="shared" ref="Y296:Y307" si="179">X296/X284*100</f>
        <v>105.33891007503998</v>
      </c>
      <c r="Z296" s="85">
        <f t="shared" ref="Z296:Z307" si="180">R296+X296</f>
        <v>278823</v>
      </c>
      <c r="AA296" s="100">
        <f t="shared" ref="AA296:AA307" si="181">Z296/Z284*100</f>
        <v>100.51732591171934</v>
      </c>
      <c r="AB296" s="1"/>
      <c r="AC296" s="50"/>
      <c r="AE296" s="50"/>
    </row>
    <row r="297" spans="1:31" s="63" customFormat="1" ht="12" customHeight="1">
      <c r="A297" s="62"/>
      <c r="B297" s="27" t="s">
        <v>276</v>
      </c>
      <c r="C297" s="39" t="s">
        <v>277</v>
      </c>
      <c r="D297" s="78">
        <v>235100</v>
      </c>
      <c r="E297" s="81">
        <f t="shared" si="168"/>
        <v>98.312668576327184</v>
      </c>
      <c r="F297" s="86">
        <v>19497</v>
      </c>
      <c r="G297" s="81">
        <f t="shared" si="169"/>
        <v>99.499872416432765</v>
      </c>
      <c r="H297" s="90">
        <v>33125</v>
      </c>
      <c r="I297" s="81">
        <f t="shared" si="170"/>
        <v>100.65329687025219</v>
      </c>
      <c r="J297" s="86">
        <v>24176</v>
      </c>
      <c r="K297" s="81">
        <f t="shared" si="171"/>
        <v>100.22801708055222</v>
      </c>
      <c r="L297" s="86">
        <v>4690</v>
      </c>
      <c r="M297" s="81">
        <f t="shared" si="172"/>
        <v>155.55555555555557</v>
      </c>
      <c r="N297" s="86">
        <f t="shared" si="167"/>
        <v>10003</v>
      </c>
      <c r="O297" s="81">
        <f t="shared" si="173"/>
        <v>110.77519379844962</v>
      </c>
      <c r="P297" s="86">
        <v>14173</v>
      </c>
      <c r="Q297" s="81">
        <f t="shared" si="174"/>
        <v>93.91690411503545</v>
      </c>
      <c r="R297" s="86">
        <v>259276</v>
      </c>
      <c r="S297" s="81">
        <f t="shared" si="175"/>
        <v>98.48816361260522</v>
      </c>
      <c r="T297" s="86">
        <v>114475</v>
      </c>
      <c r="U297" s="81">
        <f t="shared" si="176"/>
        <v>99.111696002632016</v>
      </c>
      <c r="V297" s="86">
        <v>148779</v>
      </c>
      <c r="W297" s="81">
        <f t="shared" si="177"/>
        <v>99.934173848210278</v>
      </c>
      <c r="X297" s="86">
        <f t="shared" si="178"/>
        <v>34304</v>
      </c>
      <c r="Y297" s="81">
        <f t="shared" si="179"/>
        <v>102.7804410354746</v>
      </c>
      <c r="Z297" s="86">
        <f t="shared" si="180"/>
        <v>293580</v>
      </c>
      <c r="AA297" s="103">
        <f t="shared" si="181"/>
        <v>98.971115725882569</v>
      </c>
      <c r="AB297" s="62"/>
    </row>
    <row r="298" spans="1:31" s="63" customFormat="1" ht="12" customHeight="1">
      <c r="A298" s="62"/>
      <c r="B298" s="27" t="s">
        <v>278</v>
      </c>
      <c r="C298" s="39" t="s">
        <v>5</v>
      </c>
      <c r="D298" s="78">
        <v>234709</v>
      </c>
      <c r="E298" s="81">
        <f t="shared" si="168"/>
        <v>97.065002522683471</v>
      </c>
      <c r="F298" s="86">
        <v>16869</v>
      </c>
      <c r="G298" s="81">
        <f t="shared" si="169"/>
        <v>90.713056571305657</v>
      </c>
      <c r="H298" s="90">
        <v>37340</v>
      </c>
      <c r="I298" s="81">
        <f t="shared" si="170"/>
        <v>98.064448354649798</v>
      </c>
      <c r="J298" s="86">
        <v>23726</v>
      </c>
      <c r="K298" s="81">
        <f t="shared" si="171"/>
        <v>99.663950264639169</v>
      </c>
      <c r="L298" s="86">
        <v>4299</v>
      </c>
      <c r="M298" s="81">
        <f t="shared" si="172"/>
        <v>140.8123157549951</v>
      </c>
      <c r="N298" s="86">
        <f>J298-P298</f>
        <v>9615</v>
      </c>
      <c r="O298" s="81">
        <f t="shared" si="173"/>
        <v>107.3222457863601</v>
      </c>
      <c r="P298" s="86">
        <v>14111</v>
      </c>
      <c r="Q298" s="81">
        <f t="shared" si="174"/>
        <v>95.042769583080755</v>
      </c>
      <c r="R298" s="86">
        <v>258435</v>
      </c>
      <c r="S298" s="81">
        <f t="shared" si="175"/>
        <v>97.297938346159057</v>
      </c>
      <c r="T298" s="86">
        <v>113125</v>
      </c>
      <c r="U298" s="81">
        <f t="shared" si="176"/>
        <v>97.968321050307011</v>
      </c>
      <c r="V298" s="86">
        <v>147741</v>
      </c>
      <c r="W298" s="81">
        <f t="shared" si="177"/>
        <v>99.269626683151017</v>
      </c>
      <c r="X298" s="86">
        <f t="shared" si="178"/>
        <v>34616</v>
      </c>
      <c r="Y298" s="81">
        <f t="shared" si="179"/>
        <v>103.77432023263482</v>
      </c>
      <c r="Z298" s="86">
        <f t="shared" si="180"/>
        <v>293051</v>
      </c>
      <c r="AA298" s="103">
        <f t="shared" si="181"/>
        <v>98.020530556679788</v>
      </c>
      <c r="AB298" s="62"/>
    </row>
    <row r="299" spans="1:31" s="63" customFormat="1" ht="12" customHeight="1">
      <c r="A299" s="62"/>
      <c r="B299" s="27" t="s">
        <v>279</v>
      </c>
      <c r="C299" s="39" t="s">
        <v>280</v>
      </c>
      <c r="D299" s="78">
        <v>227339</v>
      </c>
      <c r="E299" s="81">
        <f t="shared" si="168"/>
        <v>98.370012029112189</v>
      </c>
      <c r="F299" s="86">
        <v>15964</v>
      </c>
      <c r="G299" s="81">
        <f t="shared" si="169"/>
        <v>82.411852769604039</v>
      </c>
      <c r="H299" s="90">
        <v>21105</v>
      </c>
      <c r="I299" s="81">
        <f t="shared" si="170"/>
        <v>95.2262780309525</v>
      </c>
      <c r="J299" s="86">
        <v>24552</v>
      </c>
      <c r="K299" s="81">
        <f t="shared" si="171"/>
        <v>99.220044453424933</v>
      </c>
      <c r="L299" s="86">
        <v>4373</v>
      </c>
      <c r="M299" s="81">
        <f t="shared" si="172"/>
        <v>140.16025641025641</v>
      </c>
      <c r="N299" s="86">
        <f t="shared" ref="N299:N301" si="182">J299-P299</f>
        <v>9459</v>
      </c>
      <c r="O299" s="81">
        <f t="shared" si="173"/>
        <v>101.69874207074507</v>
      </c>
      <c r="P299" s="86">
        <v>15093</v>
      </c>
      <c r="Q299" s="81">
        <f t="shared" si="174"/>
        <v>97.727272727272734</v>
      </c>
      <c r="R299" s="86">
        <v>251891</v>
      </c>
      <c r="S299" s="81">
        <f t="shared" si="175"/>
        <v>98.452224146085015</v>
      </c>
      <c r="T299" s="86">
        <v>114195</v>
      </c>
      <c r="U299" s="81">
        <f t="shared" si="176"/>
        <v>97.64095285325854</v>
      </c>
      <c r="V299" s="86">
        <v>151623</v>
      </c>
      <c r="W299" s="81">
        <f t="shared" si="177"/>
        <v>100.01121327651941</v>
      </c>
      <c r="X299" s="86">
        <f t="shared" si="178"/>
        <v>37428</v>
      </c>
      <c r="Y299" s="81">
        <f t="shared" si="179"/>
        <v>108.01108161145099</v>
      </c>
      <c r="Z299" s="86">
        <f t="shared" si="180"/>
        <v>289319</v>
      </c>
      <c r="AA299" s="103">
        <f t="shared" si="181"/>
        <v>99.592431059231743</v>
      </c>
      <c r="AB299" s="62"/>
    </row>
    <row r="300" spans="1:31" s="63" customFormat="1" ht="12" customHeight="1">
      <c r="A300" s="62"/>
      <c r="B300" s="27" t="s">
        <v>281</v>
      </c>
      <c r="C300" s="39" t="s">
        <v>282</v>
      </c>
      <c r="D300" s="78">
        <v>219430</v>
      </c>
      <c r="E300" s="81">
        <f t="shared" si="168"/>
        <v>100.31177427907912</v>
      </c>
      <c r="F300" s="86">
        <v>20101</v>
      </c>
      <c r="G300" s="81">
        <f t="shared" si="169"/>
        <v>93.588788527795884</v>
      </c>
      <c r="H300" s="90">
        <v>6004</v>
      </c>
      <c r="I300" s="81">
        <f t="shared" si="170"/>
        <v>125.73821989528795</v>
      </c>
      <c r="J300" s="86">
        <v>25472</v>
      </c>
      <c r="K300" s="81">
        <f t="shared" si="171"/>
        <v>104.16291813200293</v>
      </c>
      <c r="L300" s="86">
        <v>4927</v>
      </c>
      <c r="M300" s="81">
        <f t="shared" si="172"/>
        <v>172.45362268113408</v>
      </c>
      <c r="N300" s="86">
        <f t="shared" si="182"/>
        <v>10470</v>
      </c>
      <c r="O300" s="81">
        <f t="shared" si="173"/>
        <v>119.42511691570662</v>
      </c>
      <c r="P300" s="86">
        <v>15002</v>
      </c>
      <c r="Q300" s="81">
        <f t="shared" si="174"/>
        <v>95.63332695862816</v>
      </c>
      <c r="R300" s="86">
        <v>244902</v>
      </c>
      <c r="S300" s="81">
        <f t="shared" si="175"/>
        <v>100.69900740947855</v>
      </c>
      <c r="T300" s="86">
        <v>117708</v>
      </c>
      <c r="U300" s="81">
        <f t="shared" si="176"/>
        <v>101.5030397102574</v>
      </c>
      <c r="V300" s="86">
        <v>154353</v>
      </c>
      <c r="W300" s="81">
        <f t="shared" si="177"/>
        <v>102.23677935565918</v>
      </c>
      <c r="X300" s="86">
        <f t="shared" si="178"/>
        <v>36645</v>
      </c>
      <c r="Y300" s="81">
        <f t="shared" si="179"/>
        <v>104.66710462426094</v>
      </c>
      <c r="Z300" s="86">
        <f t="shared" si="180"/>
        <v>281547</v>
      </c>
      <c r="AA300" s="103">
        <f t="shared" si="181"/>
        <v>101.19836240578262</v>
      </c>
      <c r="AB300" s="62"/>
    </row>
    <row r="301" spans="1:31" s="63" customFormat="1" ht="12" customHeight="1">
      <c r="A301" s="62"/>
      <c r="B301" s="27" t="s">
        <v>283</v>
      </c>
      <c r="C301" s="39" t="s">
        <v>8</v>
      </c>
      <c r="D301" s="78">
        <v>234674</v>
      </c>
      <c r="E301" s="81">
        <f t="shared" si="168"/>
        <v>99.372448720337403</v>
      </c>
      <c r="F301" s="86">
        <v>18866</v>
      </c>
      <c r="G301" s="81">
        <f t="shared" si="169"/>
        <v>89.863770601124131</v>
      </c>
      <c r="H301" s="90">
        <v>32552</v>
      </c>
      <c r="I301" s="81">
        <f t="shared" si="170"/>
        <v>103.00287947346771</v>
      </c>
      <c r="J301" s="86">
        <v>24548</v>
      </c>
      <c r="K301" s="81">
        <f t="shared" si="171"/>
        <v>101.79978435763456</v>
      </c>
      <c r="L301" s="86">
        <v>4761</v>
      </c>
      <c r="M301" s="81">
        <f t="shared" si="172"/>
        <v>155.94497215853258</v>
      </c>
      <c r="N301" s="86">
        <f t="shared" si="182"/>
        <v>10241</v>
      </c>
      <c r="O301" s="81">
        <f t="shared" si="173"/>
        <v>111.94796676869261</v>
      </c>
      <c r="P301" s="86">
        <v>14307</v>
      </c>
      <c r="Q301" s="81">
        <f t="shared" si="174"/>
        <v>95.596685821194711</v>
      </c>
      <c r="R301" s="86">
        <v>259222</v>
      </c>
      <c r="S301" s="81">
        <f t="shared" si="175"/>
        <v>99.597341222576546</v>
      </c>
      <c r="T301" s="86">
        <v>115265</v>
      </c>
      <c r="U301" s="81">
        <f t="shared" si="176"/>
        <v>100.59607966347244</v>
      </c>
      <c r="V301" s="86">
        <v>152441</v>
      </c>
      <c r="W301" s="81">
        <f t="shared" si="177"/>
        <v>101.54677289350448</v>
      </c>
      <c r="X301" s="86">
        <f t="shared" si="178"/>
        <v>37176</v>
      </c>
      <c r="Y301" s="81">
        <f t="shared" si="179"/>
        <v>104.61209443678419</v>
      </c>
      <c r="Z301" s="86">
        <f t="shared" si="180"/>
        <v>296398</v>
      </c>
      <c r="AA301" s="103">
        <f t="shared" si="181"/>
        <v>100.19979243222777</v>
      </c>
      <c r="AB301" s="62"/>
    </row>
    <row r="302" spans="1:31" s="63" customFormat="1" ht="12" customHeight="1">
      <c r="A302" s="62"/>
      <c r="B302" s="27" t="s">
        <v>190</v>
      </c>
      <c r="C302" s="39" t="s">
        <v>9</v>
      </c>
      <c r="D302" s="78">
        <v>239151</v>
      </c>
      <c r="E302" s="81">
        <f t="shared" si="168"/>
        <v>99.870959659233279</v>
      </c>
      <c r="F302" s="86">
        <v>21967</v>
      </c>
      <c r="G302" s="81">
        <f t="shared" si="169"/>
        <v>95.942522711390637</v>
      </c>
      <c r="H302" s="86">
        <v>34213</v>
      </c>
      <c r="I302" s="81">
        <f t="shared" si="170"/>
        <v>97.077433816644444</v>
      </c>
      <c r="J302" s="86">
        <v>25197</v>
      </c>
      <c r="K302" s="81">
        <f t="shared" si="171"/>
        <v>102.87009063444108</v>
      </c>
      <c r="L302" s="86">
        <v>5653</v>
      </c>
      <c r="M302" s="81">
        <f t="shared" si="172"/>
        <v>159.55405023990969</v>
      </c>
      <c r="N302" s="86">
        <f>J302-P302</f>
        <v>11338</v>
      </c>
      <c r="O302" s="81">
        <f t="shared" si="173"/>
        <v>114.21376045129446</v>
      </c>
      <c r="P302" s="86">
        <v>13859</v>
      </c>
      <c r="Q302" s="81">
        <f t="shared" si="174"/>
        <v>95.139699320381681</v>
      </c>
      <c r="R302" s="86">
        <v>264348</v>
      </c>
      <c r="S302" s="81">
        <f t="shared" si="175"/>
        <v>100.14926843313607</v>
      </c>
      <c r="T302" s="86">
        <v>118090</v>
      </c>
      <c r="U302" s="81">
        <f t="shared" si="176"/>
        <v>101.69389354391465</v>
      </c>
      <c r="V302" s="86">
        <v>153965</v>
      </c>
      <c r="W302" s="81">
        <f t="shared" si="177"/>
        <v>101.47903058904173</v>
      </c>
      <c r="X302" s="86">
        <f t="shared" si="178"/>
        <v>35875</v>
      </c>
      <c r="Y302" s="81">
        <f t="shared" si="179"/>
        <v>100.7781336030114</v>
      </c>
      <c r="Z302" s="86">
        <f t="shared" si="180"/>
        <v>300223</v>
      </c>
      <c r="AA302" s="103">
        <f t="shared" si="181"/>
        <v>100.22400117508813</v>
      </c>
      <c r="AB302" s="62"/>
    </row>
    <row r="303" spans="1:31" s="63" customFormat="1" ht="12" customHeight="1">
      <c r="A303" s="62"/>
      <c r="B303" s="27" t="s">
        <v>284</v>
      </c>
      <c r="C303" s="39" t="s">
        <v>10</v>
      </c>
      <c r="D303" s="78">
        <v>221431</v>
      </c>
      <c r="E303" s="81">
        <f t="shared" si="168"/>
        <v>98.19600086918345</v>
      </c>
      <c r="F303" s="86">
        <v>21286</v>
      </c>
      <c r="G303" s="81">
        <f t="shared" si="169"/>
        <v>97.129819758156515</v>
      </c>
      <c r="H303" s="90">
        <v>33608</v>
      </c>
      <c r="I303" s="81">
        <f t="shared" si="170"/>
        <v>99.007217557814116</v>
      </c>
      <c r="J303" s="86">
        <v>24912</v>
      </c>
      <c r="K303" s="81">
        <f t="shared" si="171"/>
        <v>103.81730288381397</v>
      </c>
      <c r="L303" s="86">
        <v>6186</v>
      </c>
      <c r="M303" s="81">
        <f t="shared" si="172"/>
        <v>145.6900612341027</v>
      </c>
      <c r="N303" s="86">
        <f t="shared" ref="N303" si="183">J303-P303</f>
        <v>12163</v>
      </c>
      <c r="O303" s="81">
        <f t="shared" si="173"/>
        <v>114.3246545727982</v>
      </c>
      <c r="P303" s="86">
        <v>12749</v>
      </c>
      <c r="Q303" s="81">
        <f t="shared" si="174"/>
        <v>95.448079658605977</v>
      </c>
      <c r="R303" s="86">
        <v>246343</v>
      </c>
      <c r="S303" s="81">
        <f t="shared" si="175"/>
        <v>98.73664802901861</v>
      </c>
      <c r="T303" s="86">
        <v>110841</v>
      </c>
      <c r="U303" s="81">
        <f t="shared" si="176"/>
        <v>99.899956738048886</v>
      </c>
      <c r="V303" s="86">
        <v>143151</v>
      </c>
      <c r="W303" s="81">
        <f t="shared" si="177"/>
        <v>99.887657697889921</v>
      </c>
      <c r="X303" s="86">
        <f t="shared" si="178"/>
        <v>32310</v>
      </c>
      <c r="Y303" s="81">
        <f t="shared" si="179"/>
        <v>99.845488257107533</v>
      </c>
      <c r="Z303" s="86">
        <f t="shared" si="180"/>
        <v>278653</v>
      </c>
      <c r="AA303" s="103">
        <f t="shared" si="181"/>
        <v>98.863954870412101</v>
      </c>
      <c r="AB303" s="62"/>
    </row>
    <row r="304" spans="1:31" s="63" customFormat="1" ht="12" customHeight="1">
      <c r="A304" s="62"/>
      <c r="B304" s="27" t="s">
        <v>285</v>
      </c>
      <c r="C304" s="39" t="s">
        <v>11</v>
      </c>
      <c r="D304" s="78">
        <v>211856</v>
      </c>
      <c r="E304" s="81">
        <f t="shared" si="168"/>
        <v>97.350004365347402</v>
      </c>
      <c r="F304" s="86">
        <v>19676</v>
      </c>
      <c r="G304" s="81">
        <f t="shared" si="169"/>
        <v>103.74354107349994</v>
      </c>
      <c r="H304" s="90">
        <v>26888</v>
      </c>
      <c r="I304" s="81">
        <f t="shared" si="170"/>
        <v>95.891583452211123</v>
      </c>
      <c r="J304" s="86">
        <v>25412</v>
      </c>
      <c r="K304" s="81">
        <f t="shared" si="171"/>
        <v>103.67590061604994</v>
      </c>
      <c r="L304" s="86">
        <v>6591</v>
      </c>
      <c r="M304" s="81">
        <f t="shared" si="172"/>
        <v>137.22673329169268</v>
      </c>
      <c r="N304" s="86">
        <f>J304-P304</f>
        <v>12666</v>
      </c>
      <c r="O304" s="81">
        <f t="shared" si="173"/>
        <v>114.27282569469506</v>
      </c>
      <c r="P304" s="86">
        <v>12746</v>
      </c>
      <c r="Q304" s="81">
        <f t="shared" si="174"/>
        <v>94.928129887540038</v>
      </c>
      <c r="R304" s="86">
        <v>237268</v>
      </c>
      <c r="S304" s="81">
        <f t="shared" si="175"/>
        <v>97.990368969248436</v>
      </c>
      <c r="T304" s="86">
        <v>109789</v>
      </c>
      <c r="U304" s="81">
        <f t="shared" si="176"/>
        <v>98.844003493198159</v>
      </c>
      <c r="V304" s="86">
        <v>140830</v>
      </c>
      <c r="W304" s="81">
        <f t="shared" si="177"/>
        <v>97.782992994174549</v>
      </c>
      <c r="X304" s="86">
        <f t="shared" si="178"/>
        <v>31041</v>
      </c>
      <c r="Y304" s="81">
        <f t="shared" si="179"/>
        <v>94.20637329286798</v>
      </c>
      <c r="Z304" s="86">
        <f t="shared" si="180"/>
        <v>268309</v>
      </c>
      <c r="AA304" s="103">
        <f t="shared" si="181"/>
        <v>97.537115935496061</v>
      </c>
      <c r="AB304" s="62"/>
    </row>
    <row r="305" spans="1:31" s="63" customFormat="1" ht="12" customHeight="1">
      <c r="A305" s="62"/>
      <c r="B305" s="27" t="s">
        <v>286</v>
      </c>
      <c r="C305" s="39" t="s">
        <v>287</v>
      </c>
      <c r="D305" s="86">
        <v>214560</v>
      </c>
      <c r="E305" s="81">
        <f t="shared" si="168"/>
        <v>96.419327006039694</v>
      </c>
      <c r="F305" s="86">
        <v>17185</v>
      </c>
      <c r="G305" s="81">
        <f t="shared" si="169"/>
        <v>95.223582866958495</v>
      </c>
      <c r="H305" s="90">
        <v>28211</v>
      </c>
      <c r="I305" s="81">
        <f t="shared" si="170"/>
        <v>106.94897262870573</v>
      </c>
      <c r="J305" s="86">
        <v>24475</v>
      </c>
      <c r="K305" s="81">
        <f t="shared" si="171"/>
        <v>103.40966706101065</v>
      </c>
      <c r="L305" s="86">
        <v>5963</v>
      </c>
      <c r="M305" s="81">
        <f t="shared" si="172"/>
        <v>128.9018590575011</v>
      </c>
      <c r="N305" s="86">
        <f t="shared" ref="N305:N309" si="184">J305-P305</f>
        <v>11801</v>
      </c>
      <c r="O305" s="81">
        <f t="shared" si="173"/>
        <v>118.94970265094244</v>
      </c>
      <c r="P305" s="86">
        <v>12674</v>
      </c>
      <c r="Q305" s="81">
        <f t="shared" si="174"/>
        <v>92.194660653233427</v>
      </c>
      <c r="R305" s="86">
        <v>239035</v>
      </c>
      <c r="S305" s="81">
        <f t="shared" si="175"/>
        <v>97.091341857706865</v>
      </c>
      <c r="T305" s="86">
        <v>108626</v>
      </c>
      <c r="U305" s="81">
        <f t="shared" si="176"/>
        <v>97.522130249762085</v>
      </c>
      <c r="V305" s="86">
        <v>139798</v>
      </c>
      <c r="W305" s="81">
        <f t="shared" si="177"/>
        <v>96.175622777024842</v>
      </c>
      <c r="X305" s="86">
        <f t="shared" si="178"/>
        <v>31172</v>
      </c>
      <c r="Y305" s="81">
        <f t="shared" si="179"/>
        <v>91.760619351800059</v>
      </c>
      <c r="Z305" s="86">
        <f t="shared" si="180"/>
        <v>270207</v>
      </c>
      <c r="AA305" s="103">
        <f t="shared" si="181"/>
        <v>96.444977459872149</v>
      </c>
      <c r="AB305" s="62"/>
    </row>
    <row r="306" spans="1:31" s="63" customFormat="1" ht="12" customHeight="1">
      <c r="A306" s="62"/>
      <c r="B306" s="27" t="s">
        <v>288</v>
      </c>
      <c r="C306" s="39" t="s">
        <v>289</v>
      </c>
      <c r="D306" s="78">
        <v>204458</v>
      </c>
      <c r="E306" s="81">
        <f t="shared" si="168"/>
        <v>97.47420812753866</v>
      </c>
      <c r="F306" s="86">
        <v>16965</v>
      </c>
      <c r="G306" s="81">
        <f t="shared" si="169"/>
        <v>95.550549141087018</v>
      </c>
      <c r="H306" s="90">
        <v>32679</v>
      </c>
      <c r="I306" s="81">
        <f t="shared" si="170"/>
        <v>110.32003240834516</v>
      </c>
      <c r="J306" s="86">
        <v>21738</v>
      </c>
      <c r="K306" s="81">
        <f t="shared" si="171"/>
        <v>99.242147552958357</v>
      </c>
      <c r="L306" s="86">
        <v>5125</v>
      </c>
      <c r="M306" s="81">
        <f t="shared" si="172"/>
        <v>115.7668850237181</v>
      </c>
      <c r="N306" s="86">
        <f t="shared" si="184"/>
        <v>10293</v>
      </c>
      <c r="O306" s="81">
        <f t="shared" si="173"/>
        <v>111.58933217692974</v>
      </c>
      <c r="P306" s="86">
        <v>11445</v>
      </c>
      <c r="Q306" s="81">
        <f t="shared" si="174"/>
        <v>90.260252365930597</v>
      </c>
      <c r="R306" s="86">
        <v>226196</v>
      </c>
      <c r="S306" s="81">
        <f t="shared" si="175"/>
        <v>97.641370974704316</v>
      </c>
      <c r="T306" s="86">
        <v>101855</v>
      </c>
      <c r="U306" s="81">
        <f t="shared" si="176"/>
        <v>98.520094791314023</v>
      </c>
      <c r="V306" s="86">
        <v>130083</v>
      </c>
      <c r="W306" s="81">
        <f t="shared" si="177"/>
        <v>96.772825674559783</v>
      </c>
      <c r="X306" s="86">
        <f t="shared" si="178"/>
        <v>28228</v>
      </c>
      <c r="Y306" s="81">
        <f t="shared" si="179"/>
        <v>90.952442325041886</v>
      </c>
      <c r="Z306" s="86">
        <f t="shared" si="180"/>
        <v>254424</v>
      </c>
      <c r="AA306" s="103">
        <f t="shared" si="181"/>
        <v>96.851113073666895</v>
      </c>
      <c r="AB306" s="62"/>
    </row>
    <row r="307" spans="1:31" s="63" customFormat="1" ht="12" customHeight="1">
      <c r="A307" s="62"/>
      <c r="B307" s="27" t="s">
        <v>290</v>
      </c>
      <c r="C307" s="39" t="s">
        <v>291</v>
      </c>
      <c r="D307" s="78">
        <v>214400</v>
      </c>
      <c r="E307" s="81">
        <f t="shared" si="168"/>
        <v>97.177148865964426</v>
      </c>
      <c r="F307" s="139">
        <v>20548</v>
      </c>
      <c r="G307" s="81">
        <f t="shared" si="169"/>
        <v>96.587383660806609</v>
      </c>
      <c r="H307" s="139">
        <v>22084</v>
      </c>
      <c r="I307" s="81">
        <f t="shared" si="170"/>
        <v>98.734743148388247</v>
      </c>
      <c r="J307" s="141">
        <v>24087</v>
      </c>
      <c r="K307" s="81">
        <f t="shared" si="171"/>
        <v>98.684857423795478</v>
      </c>
      <c r="L307" s="139">
        <v>5884</v>
      </c>
      <c r="M307" s="81">
        <f t="shared" si="172"/>
        <v>114.47470817120622</v>
      </c>
      <c r="N307" s="86">
        <f t="shared" si="184"/>
        <v>11412</v>
      </c>
      <c r="O307" s="81">
        <f t="shared" si="173"/>
        <v>108.92431039419681</v>
      </c>
      <c r="P307" s="141">
        <v>12675</v>
      </c>
      <c r="Q307" s="81">
        <f t="shared" si="174"/>
        <v>90.984136099346784</v>
      </c>
      <c r="R307" s="141">
        <v>238487</v>
      </c>
      <c r="S307" s="81">
        <f t="shared" si="175"/>
        <v>97.327331494147799</v>
      </c>
      <c r="T307" s="86">
        <v>111618</v>
      </c>
      <c r="U307" s="81">
        <f t="shared" si="176"/>
        <v>99.338738530272963</v>
      </c>
      <c r="V307" s="86">
        <v>143830</v>
      </c>
      <c r="W307" s="81">
        <f t="shared" si="177"/>
        <v>97.72254759413515</v>
      </c>
      <c r="X307" s="86">
        <f t="shared" si="178"/>
        <v>32212</v>
      </c>
      <c r="Y307" s="81">
        <f t="shared" si="179"/>
        <v>92.507394962809798</v>
      </c>
      <c r="Z307" s="86">
        <f t="shared" si="180"/>
        <v>270699</v>
      </c>
      <c r="AA307" s="103">
        <f t="shared" si="181"/>
        <v>96.727614460242194</v>
      </c>
      <c r="AB307" s="62"/>
    </row>
    <row r="308" spans="1:31" s="2" customFormat="1" ht="12" customHeight="1">
      <c r="A308" s="3"/>
      <c r="B308" s="26" t="s">
        <v>294</v>
      </c>
      <c r="C308" s="40" t="s">
        <v>295</v>
      </c>
      <c r="D308" s="73">
        <v>215689</v>
      </c>
      <c r="E308" s="74">
        <f t="shared" ref="E308:E319" si="185">D308/D296*100</f>
        <v>97.562398791376808</v>
      </c>
      <c r="F308" s="85">
        <v>18598</v>
      </c>
      <c r="G308" s="74">
        <f t="shared" ref="G308:G319" si="186">F308/F296*100</f>
        <v>101.45101461924504</v>
      </c>
      <c r="H308" s="89">
        <v>25303</v>
      </c>
      <c r="I308" s="74">
        <f t="shared" ref="I308:I319" si="187">H308/H296*100</f>
        <v>101.1108891108891</v>
      </c>
      <c r="J308" s="85">
        <v>24102</v>
      </c>
      <c r="K308" s="74">
        <f t="shared" ref="K308:K319" si="188">J308/J296*100</f>
        <v>102.59226152470949</v>
      </c>
      <c r="L308" s="85">
        <v>5660</v>
      </c>
      <c r="M308" s="74">
        <f t="shared" ref="M308:M319" si="189">L308/L296*100</f>
        <v>121.61581435324452</v>
      </c>
      <c r="N308" s="85">
        <f t="shared" si="184"/>
        <v>11438</v>
      </c>
      <c r="O308" s="74">
        <f t="shared" ref="O308:O319" si="190">N308/N296*100</f>
        <v>116.47657841140528</v>
      </c>
      <c r="P308" s="85">
        <v>12664</v>
      </c>
      <c r="Q308" s="74">
        <f t="shared" ref="Q308:Q319" si="191">P308/P296*100</f>
        <v>92.62049294229503</v>
      </c>
      <c r="R308" s="85">
        <v>239791</v>
      </c>
      <c r="S308" s="74">
        <f t="shared" ref="S308:S319" si="192">R308/R296*100</f>
        <v>98.045557322822404</v>
      </c>
      <c r="T308" s="85">
        <v>109851</v>
      </c>
      <c r="U308" s="74">
        <f t="shared" ref="U308:U319" si="193">T308/T296*100</f>
        <v>100.81403032194119</v>
      </c>
      <c r="V308" s="85">
        <v>141998</v>
      </c>
      <c r="W308" s="74">
        <f t="shared" ref="W308:W319" si="194">V308/V296*100</f>
        <v>99.149536364651993</v>
      </c>
      <c r="X308" s="85">
        <f t="shared" ref="X308:X319" si="195">V308-T308</f>
        <v>32147</v>
      </c>
      <c r="Y308" s="74">
        <f t="shared" ref="Y308:Y319" si="196">X308/X296*100</f>
        <v>93.854373467242795</v>
      </c>
      <c r="Z308" s="85">
        <f t="shared" ref="Z308:Z319" si="197">R308+X308</f>
        <v>271938</v>
      </c>
      <c r="AA308" s="100">
        <f t="shared" ref="AA308:AA319" si="198">Z308/Z296*100</f>
        <v>97.53069151397122</v>
      </c>
      <c r="AB308" s="1"/>
      <c r="AC308" s="50"/>
      <c r="AE308" s="50"/>
    </row>
    <row r="309" spans="1:31" s="63" customFormat="1" ht="12" customHeight="1">
      <c r="A309" s="62"/>
      <c r="B309" s="27" t="s">
        <v>296</v>
      </c>
      <c r="C309" s="39" t="s">
        <v>297</v>
      </c>
      <c r="D309" s="78">
        <v>230615</v>
      </c>
      <c r="E309" s="81">
        <f t="shared" si="185"/>
        <v>98.092301148447476</v>
      </c>
      <c r="F309" s="86">
        <v>18057</v>
      </c>
      <c r="G309" s="81">
        <f t="shared" si="186"/>
        <v>92.614248345899369</v>
      </c>
      <c r="H309" s="90">
        <v>33606</v>
      </c>
      <c r="I309" s="81">
        <f t="shared" si="187"/>
        <v>101.45207547169812</v>
      </c>
      <c r="J309" s="86">
        <v>24604</v>
      </c>
      <c r="K309" s="81">
        <f t="shared" si="188"/>
        <v>101.77035076108538</v>
      </c>
      <c r="L309" s="86">
        <v>5750</v>
      </c>
      <c r="M309" s="81">
        <f t="shared" si="189"/>
        <v>122.60127931769722</v>
      </c>
      <c r="N309" s="86">
        <f t="shared" si="184"/>
        <v>11306</v>
      </c>
      <c r="O309" s="81">
        <f t="shared" si="190"/>
        <v>113.02609217234829</v>
      </c>
      <c r="P309" s="86">
        <v>13298</v>
      </c>
      <c r="Q309" s="81">
        <f t="shared" si="191"/>
        <v>93.826289423551827</v>
      </c>
      <c r="R309" s="86">
        <v>255219</v>
      </c>
      <c r="S309" s="81">
        <f t="shared" si="192"/>
        <v>98.435258180471777</v>
      </c>
      <c r="T309" s="86">
        <v>113817</v>
      </c>
      <c r="U309" s="81">
        <f t="shared" si="193"/>
        <v>99.42520200917231</v>
      </c>
      <c r="V309" s="86">
        <v>146376</v>
      </c>
      <c r="W309" s="81">
        <f t="shared" si="194"/>
        <v>98.384852700986031</v>
      </c>
      <c r="X309" s="86">
        <f t="shared" si="195"/>
        <v>32559</v>
      </c>
      <c r="Y309" s="81">
        <f t="shared" si="196"/>
        <v>94.91312966417911</v>
      </c>
      <c r="Z309" s="86">
        <f t="shared" si="197"/>
        <v>287778</v>
      </c>
      <c r="AA309" s="103">
        <f t="shared" si="198"/>
        <v>98.023707337012056</v>
      </c>
      <c r="AB309" s="62"/>
    </row>
    <row r="310" spans="1:31" s="63" customFormat="1" ht="12" customHeight="1">
      <c r="A310" s="62"/>
      <c r="B310" s="27" t="s">
        <v>298</v>
      </c>
      <c r="C310" s="39" t="s">
        <v>5</v>
      </c>
      <c r="D310" s="78">
        <v>227101</v>
      </c>
      <c r="E310" s="81">
        <f t="shared" si="185"/>
        <v>96.758539297598304</v>
      </c>
      <c r="F310" s="86">
        <v>15341</v>
      </c>
      <c r="G310" s="81">
        <f t="shared" si="186"/>
        <v>90.941964550358648</v>
      </c>
      <c r="H310" s="90">
        <v>35775</v>
      </c>
      <c r="I310" s="81">
        <f t="shared" si="187"/>
        <v>95.808784145688278</v>
      </c>
      <c r="J310" s="86">
        <v>23506</v>
      </c>
      <c r="K310" s="81">
        <f t="shared" si="188"/>
        <v>99.072747197167672</v>
      </c>
      <c r="L310" s="86">
        <v>4972</v>
      </c>
      <c r="M310" s="81">
        <f t="shared" si="189"/>
        <v>115.65480344266108</v>
      </c>
      <c r="N310" s="86">
        <f>J310-P310</f>
        <v>10362</v>
      </c>
      <c r="O310" s="81">
        <f t="shared" si="190"/>
        <v>107.76911076443059</v>
      </c>
      <c r="P310" s="86">
        <v>13144</v>
      </c>
      <c r="Q310" s="81">
        <f t="shared" si="191"/>
        <v>93.147190135355402</v>
      </c>
      <c r="R310" s="86">
        <v>250607</v>
      </c>
      <c r="S310" s="81">
        <f t="shared" si="192"/>
        <v>96.970998510263712</v>
      </c>
      <c r="T310" s="86">
        <v>110298</v>
      </c>
      <c r="U310" s="81">
        <f t="shared" si="193"/>
        <v>97.500994475138128</v>
      </c>
      <c r="V310" s="86">
        <v>142833</v>
      </c>
      <c r="W310" s="81">
        <f t="shared" si="194"/>
        <v>96.67797023168923</v>
      </c>
      <c r="X310" s="86">
        <f t="shared" si="195"/>
        <v>32535</v>
      </c>
      <c r="Y310" s="81">
        <f t="shared" si="196"/>
        <v>93.988329096371629</v>
      </c>
      <c r="Z310" s="86">
        <f t="shared" si="197"/>
        <v>283142</v>
      </c>
      <c r="AA310" s="103">
        <f t="shared" si="198"/>
        <v>96.618677295078328</v>
      </c>
      <c r="AB310" s="62"/>
    </row>
    <row r="311" spans="1:31" s="63" customFormat="1" ht="12" customHeight="1">
      <c r="A311" s="62"/>
      <c r="B311" s="27" t="s">
        <v>299</v>
      </c>
      <c r="C311" s="39" t="s">
        <v>300</v>
      </c>
      <c r="D311" s="78">
        <v>225771</v>
      </c>
      <c r="E311" s="81">
        <f t="shared" si="185"/>
        <v>99.310281122024819</v>
      </c>
      <c r="F311" s="86">
        <v>16538</v>
      </c>
      <c r="G311" s="81">
        <f t="shared" si="186"/>
        <v>103.59559007767476</v>
      </c>
      <c r="H311" s="90">
        <v>21341</v>
      </c>
      <c r="I311" s="81">
        <f t="shared" si="187"/>
        <v>101.11821843165127</v>
      </c>
      <c r="J311" s="86">
        <v>24328</v>
      </c>
      <c r="K311" s="81">
        <f t="shared" si="188"/>
        <v>99.087650700553937</v>
      </c>
      <c r="L311" s="86">
        <v>4586</v>
      </c>
      <c r="M311" s="81">
        <f t="shared" si="189"/>
        <v>104.87079807912187</v>
      </c>
      <c r="N311" s="86">
        <f t="shared" ref="N311:N313" si="199">J311-P311</f>
        <v>10072</v>
      </c>
      <c r="O311" s="81">
        <f t="shared" si="190"/>
        <v>106.48060048630934</v>
      </c>
      <c r="P311" s="86">
        <v>14256</v>
      </c>
      <c r="Q311" s="81">
        <f t="shared" si="191"/>
        <v>94.45438282647585</v>
      </c>
      <c r="R311" s="86">
        <v>250099</v>
      </c>
      <c r="S311" s="81">
        <f t="shared" si="192"/>
        <v>99.288581172014872</v>
      </c>
      <c r="T311" s="86">
        <v>114581</v>
      </c>
      <c r="U311" s="81">
        <f t="shared" si="193"/>
        <v>100.33801830202724</v>
      </c>
      <c r="V311" s="86">
        <v>149830</v>
      </c>
      <c r="W311" s="81">
        <f t="shared" si="194"/>
        <v>98.817461730740064</v>
      </c>
      <c r="X311" s="86">
        <f t="shared" si="195"/>
        <v>35249</v>
      </c>
      <c r="Y311" s="81">
        <f t="shared" si="196"/>
        <v>94.178155391685365</v>
      </c>
      <c r="Z311" s="86">
        <f t="shared" si="197"/>
        <v>285348</v>
      </c>
      <c r="AA311" s="103">
        <f t="shared" si="198"/>
        <v>98.627466568044269</v>
      </c>
      <c r="AB311" s="62"/>
    </row>
    <row r="312" spans="1:31" s="63" customFormat="1" ht="12" customHeight="1">
      <c r="A312" s="62"/>
      <c r="B312" s="27" t="s">
        <v>301</v>
      </c>
      <c r="C312" s="39" t="s">
        <v>302</v>
      </c>
      <c r="D312" s="78">
        <v>209505</v>
      </c>
      <c r="E312" s="81">
        <f t="shared" si="185"/>
        <v>95.476917467985231</v>
      </c>
      <c r="F312" s="86">
        <v>18212</v>
      </c>
      <c r="G312" s="81">
        <f t="shared" si="186"/>
        <v>90.602457589174662</v>
      </c>
      <c r="H312" s="90">
        <v>5380</v>
      </c>
      <c r="I312" s="81">
        <f t="shared" si="187"/>
        <v>89.606928714190531</v>
      </c>
      <c r="J312" s="86">
        <v>24947</v>
      </c>
      <c r="K312" s="81">
        <f t="shared" si="188"/>
        <v>97.938913316582912</v>
      </c>
      <c r="L312" s="86">
        <v>5026</v>
      </c>
      <c r="M312" s="81">
        <f t="shared" si="189"/>
        <v>102.00933631012788</v>
      </c>
      <c r="N312" s="86">
        <f t="shared" si="199"/>
        <v>10928</v>
      </c>
      <c r="O312" s="81">
        <f t="shared" si="190"/>
        <v>104.37440305635148</v>
      </c>
      <c r="P312" s="86">
        <v>14019</v>
      </c>
      <c r="Q312" s="81">
        <f t="shared" si="191"/>
        <v>93.447540327956276</v>
      </c>
      <c r="R312" s="86">
        <v>234452</v>
      </c>
      <c r="S312" s="81">
        <f t="shared" si="192"/>
        <v>95.73298707237997</v>
      </c>
      <c r="T312" s="86">
        <v>112274</v>
      </c>
      <c r="U312" s="81">
        <f t="shared" si="193"/>
        <v>95.383491351479933</v>
      </c>
      <c r="V312" s="86">
        <v>146740</v>
      </c>
      <c r="W312" s="81">
        <f t="shared" si="194"/>
        <v>95.067799135747279</v>
      </c>
      <c r="X312" s="86">
        <f t="shared" si="195"/>
        <v>34466</v>
      </c>
      <c r="Y312" s="81">
        <f t="shared" si="196"/>
        <v>94.053759039432393</v>
      </c>
      <c r="Z312" s="86">
        <f t="shared" si="197"/>
        <v>268918</v>
      </c>
      <c r="AA312" s="103">
        <f t="shared" si="198"/>
        <v>95.514425655396792</v>
      </c>
      <c r="AB312" s="62"/>
    </row>
    <row r="313" spans="1:31" s="63" customFormat="1" ht="12" customHeight="1">
      <c r="A313" s="62"/>
      <c r="B313" s="27" t="s">
        <v>303</v>
      </c>
      <c r="C313" s="39" t="s">
        <v>8</v>
      </c>
      <c r="D313" s="78">
        <v>229850</v>
      </c>
      <c r="E313" s="81">
        <f t="shared" si="185"/>
        <v>97.944382419867566</v>
      </c>
      <c r="F313" s="86">
        <v>18300</v>
      </c>
      <c r="G313" s="81">
        <f t="shared" si="186"/>
        <v>96.999893989186887</v>
      </c>
      <c r="H313" s="90">
        <v>33269</v>
      </c>
      <c r="I313" s="81">
        <f t="shared" si="187"/>
        <v>102.20262963873188</v>
      </c>
      <c r="J313" s="86">
        <v>24729</v>
      </c>
      <c r="K313" s="81">
        <f t="shared" si="188"/>
        <v>100.73733094345772</v>
      </c>
      <c r="L313" s="86">
        <v>5242</v>
      </c>
      <c r="M313" s="81">
        <f t="shared" si="189"/>
        <v>110.10291955471541</v>
      </c>
      <c r="N313" s="86">
        <f t="shared" si="199"/>
        <v>11341</v>
      </c>
      <c r="O313" s="81">
        <f t="shared" si="190"/>
        <v>110.74113856068743</v>
      </c>
      <c r="P313" s="86">
        <v>13388</v>
      </c>
      <c r="Q313" s="81">
        <f t="shared" si="191"/>
        <v>93.576570909345079</v>
      </c>
      <c r="R313" s="86">
        <v>254579</v>
      </c>
      <c r="S313" s="81">
        <f t="shared" si="192"/>
        <v>98.208871160626799</v>
      </c>
      <c r="T313" s="86">
        <v>111948</v>
      </c>
      <c r="U313" s="81">
        <f t="shared" si="193"/>
        <v>97.122283433826397</v>
      </c>
      <c r="V313" s="86">
        <v>146498</v>
      </c>
      <c r="W313" s="81">
        <f t="shared" si="194"/>
        <v>96.101442525304876</v>
      </c>
      <c r="X313" s="86">
        <f t="shared" si="195"/>
        <v>34550</v>
      </c>
      <c r="Y313" s="81">
        <f t="shared" si="196"/>
        <v>92.936302991177101</v>
      </c>
      <c r="Z313" s="86">
        <f t="shared" si="197"/>
        <v>289129</v>
      </c>
      <c r="AA313" s="103">
        <f t="shared" si="198"/>
        <v>97.547554301985841</v>
      </c>
      <c r="AB313" s="62"/>
    </row>
    <row r="314" spans="1:31" s="63" customFormat="1" ht="12" customHeight="1">
      <c r="A314" s="62"/>
      <c r="B314" s="27" t="s">
        <v>304</v>
      </c>
      <c r="C314" s="39" t="s">
        <v>9</v>
      </c>
      <c r="D314" s="78">
        <v>231955</v>
      </c>
      <c r="E314" s="81">
        <f t="shared" si="185"/>
        <v>96.991022408436507</v>
      </c>
      <c r="F314" s="86">
        <v>21032</v>
      </c>
      <c r="G314" s="81">
        <f t="shared" si="186"/>
        <v>95.743615423134699</v>
      </c>
      <c r="H314" s="86">
        <v>34570</v>
      </c>
      <c r="I314" s="81">
        <f t="shared" si="187"/>
        <v>101.04346301113611</v>
      </c>
      <c r="J314" s="86">
        <v>25100</v>
      </c>
      <c r="K314" s="81">
        <f t="shared" si="188"/>
        <v>99.615033535738391</v>
      </c>
      <c r="L314" s="86">
        <v>6156</v>
      </c>
      <c r="M314" s="81">
        <f t="shared" si="189"/>
        <v>108.89793030249426</v>
      </c>
      <c r="N314" s="86">
        <f>J314-P314</f>
        <v>12544</v>
      </c>
      <c r="O314" s="81">
        <f t="shared" si="190"/>
        <v>110.63679661315928</v>
      </c>
      <c r="P314" s="86">
        <v>12556</v>
      </c>
      <c r="Q314" s="81">
        <f t="shared" si="191"/>
        <v>90.598167255934769</v>
      </c>
      <c r="R314" s="86">
        <v>257055</v>
      </c>
      <c r="S314" s="81">
        <f t="shared" si="192"/>
        <v>97.241136683462699</v>
      </c>
      <c r="T314" s="86">
        <v>113993</v>
      </c>
      <c r="U314" s="81">
        <f t="shared" si="193"/>
        <v>96.530612244897966</v>
      </c>
      <c r="V314" s="86">
        <v>147825</v>
      </c>
      <c r="W314" s="81">
        <f t="shared" si="194"/>
        <v>96.012080667684216</v>
      </c>
      <c r="X314" s="86">
        <f t="shared" si="195"/>
        <v>33832</v>
      </c>
      <c r="Y314" s="81">
        <f t="shared" si="196"/>
        <v>94.305226480836239</v>
      </c>
      <c r="Z314" s="86">
        <f t="shared" si="197"/>
        <v>290887</v>
      </c>
      <c r="AA314" s="103">
        <f t="shared" si="198"/>
        <v>96.890311535092238</v>
      </c>
      <c r="AB314" s="62"/>
    </row>
    <row r="315" spans="1:31" s="63" customFormat="1" ht="12" customHeight="1">
      <c r="A315" s="62"/>
      <c r="B315" s="27" t="s">
        <v>305</v>
      </c>
      <c r="C315" s="39" t="s">
        <v>10</v>
      </c>
      <c r="D315" s="78">
        <v>217122</v>
      </c>
      <c r="E315" s="81">
        <f t="shared" si="185"/>
        <v>98.054021342991732</v>
      </c>
      <c r="F315" s="86">
        <v>20838</v>
      </c>
      <c r="G315" s="81">
        <f t="shared" si="186"/>
        <v>97.895330264023301</v>
      </c>
      <c r="H315" s="90">
        <v>32640</v>
      </c>
      <c r="I315" s="81">
        <f t="shared" si="187"/>
        <v>97.119733396810275</v>
      </c>
      <c r="J315" s="86">
        <v>24129</v>
      </c>
      <c r="K315" s="81">
        <f t="shared" si="188"/>
        <v>96.856936416184965</v>
      </c>
      <c r="L315" s="86">
        <v>6575</v>
      </c>
      <c r="M315" s="81">
        <f t="shared" si="189"/>
        <v>106.28839314581313</v>
      </c>
      <c r="N315" s="86">
        <f t="shared" ref="N315" si="200">J315-P315</f>
        <v>12680</v>
      </c>
      <c r="O315" s="81">
        <f t="shared" si="190"/>
        <v>104.25059607004852</v>
      </c>
      <c r="P315" s="86">
        <v>11449</v>
      </c>
      <c r="Q315" s="81">
        <f t="shared" si="191"/>
        <v>89.803121813475556</v>
      </c>
      <c r="R315" s="86">
        <v>241251</v>
      </c>
      <c r="S315" s="81">
        <f t="shared" si="192"/>
        <v>97.932963388446197</v>
      </c>
      <c r="T315" s="86">
        <v>106760</v>
      </c>
      <c r="U315" s="81">
        <f t="shared" si="193"/>
        <v>96.318149421243035</v>
      </c>
      <c r="V315" s="86">
        <v>139012</v>
      </c>
      <c r="W315" s="81">
        <f t="shared" si="194"/>
        <v>97.108647512067677</v>
      </c>
      <c r="X315" s="86">
        <f t="shared" si="195"/>
        <v>32252</v>
      </c>
      <c r="Y315" s="81">
        <f t="shared" si="196"/>
        <v>99.820489012689578</v>
      </c>
      <c r="Z315" s="86">
        <f t="shared" si="197"/>
        <v>273503</v>
      </c>
      <c r="AA315" s="103">
        <f t="shared" si="198"/>
        <v>98.151823235350051</v>
      </c>
      <c r="AB315" s="62"/>
    </row>
    <row r="316" spans="1:31" s="63" customFormat="1" ht="12" customHeight="1">
      <c r="A316" s="62"/>
      <c r="B316" s="27" t="s">
        <v>306</v>
      </c>
      <c r="C316" s="39" t="s">
        <v>11</v>
      </c>
      <c r="D316" s="78">
        <v>210537</v>
      </c>
      <c r="E316" s="81">
        <f t="shared" si="185"/>
        <v>99.377407295521493</v>
      </c>
      <c r="F316" s="86">
        <v>21306</v>
      </c>
      <c r="G316" s="81">
        <f t="shared" si="186"/>
        <v>108.28420410652572</v>
      </c>
      <c r="H316" s="90">
        <v>25410</v>
      </c>
      <c r="I316" s="81">
        <f t="shared" si="187"/>
        <v>94.503124070217197</v>
      </c>
      <c r="J316" s="86">
        <v>25014</v>
      </c>
      <c r="K316" s="81">
        <f t="shared" si="188"/>
        <v>98.433810798048171</v>
      </c>
      <c r="L316" s="86">
        <v>7609</v>
      </c>
      <c r="M316" s="81">
        <f t="shared" si="189"/>
        <v>115.44530420270065</v>
      </c>
      <c r="N316" s="86">
        <f>J316-P316</f>
        <v>13815</v>
      </c>
      <c r="O316" s="81">
        <f t="shared" si="190"/>
        <v>109.07153008053055</v>
      </c>
      <c r="P316" s="86">
        <v>11199</v>
      </c>
      <c r="Q316" s="81">
        <f t="shared" si="191"/>
        <v>87.862858936136817</v>
      </c>
      <c r="R316" s="86">
        <v>235551</v>
      </c>
      <c r="S316" s="81">
        <f t="shared" si="192"/>
        <v>99.276345735623849</v>
      </c>
      <c r="T316" s="86">
        <v>108649</v>
      </c>
      <c r="U316" s="81">
        <f t="shared" si="193"/>
        <v>98.961644609204924</v>
      </c>
      <c r="V316" s="86">
        <v>139286</v>
      </c>
      <c r="W316" s="81">
        <f t="shared" si="194"/>
        <v>98.903642689767807</v>
      </c>
      <c r="X316" s="86">
        <f t="shared" si="195"/>
        <v>30637</v>
      </c>
      <c r="Y316" s="81">
        <f t="shared" si="196"/>
        <v>98.698495538159207</v>
      </c>
      <c r="Z316" s="86">
        <f t="shared" si="197"/>
        <v>266188</v>
      </c>
      <c r="AA316" s="103">
        <f t="shared" si="198"/>
        <v>99.209493531711573</v>
      </c>
      <c r="AB316" s="62"/>
    </row>
    <row r="317" spans="1:31" s="63" customFormat="1" ht="12" customHeight="1">
      <c r="A317" s="62"/>
      <c r="B317" s="27" t="s">
        <v>307</v>
      </c>
      <c r="C317" s="39" t="s">
        <v>308</v>
      </c>
      <c r="D317" s="86">
        <v>213426</v>
      </c>
      <c r="E317" s="81">
        <f t="shared" si="185"/>
        <v>99.47147651006712</v>
      </c>
      <c r="F317" s="86">
        <v>17023</v>
      </c>
      <c r="G317" s="81">
        <f t="shared" si="186"/>
        <v>99.057317427989517</v>
      </c>
      <c r="H317" s="90">
        <v>29031</v>
      </c>
      <c r="I317" s="81">
        <f t="shared" si="187"/>
        <v>102.90666761192442</v>
      </c>
      <c r="J317" s="86">
        <v>22922</v>
      </c>
      <c r="K317" s="81">
        <f t="shared" si="188"/>
        <v>93.654749744637385</v>
      </c>
      <c r="L317" s="86">
        <v>5890</v>
      </c>
      <c r="M317" s="81">
        <f t="shared" si="189"/>
        <v>98.775784001341606</v>
      </c>
      <c r="N317" s="86">
        <f t="shared" ref="N317:N325" si="201">J317-P317</f>
        <v>11726</v>
      </c>
      <c r="O317" s="81">
        <f t="shared" si="190"/>
        <v>99.364460638928904</v>
      </c>
      <c r="P317" s="86">
        <v>11196</v>
      </c>
      <c r="Q317" s="81">
        <f t="shared" si="191"/>
        <v>88.33833044027142</v>
      </c>
      <c r="R317" s="86">
        <v>236348</v>
      </c>
      <c r="S317" s="81">
        <f t="shared" si="192"/>
        <v>98.875896835191497</v>
      </c>
      <c r="T317" s="86">
        <v>105356</v>
      </c>
      <c r="U317" s="81">
        <f t="shared" si="193"/>
        <v>96.989670981164736</v>
      </c>
      <c r="V317" s="86">
        <v>136311</v>
      </c>
      <c r="W317" s="81">
        <f t="shared" si="194"/>
        <v>97.50568677663486</v>
      </c>
      <c r="X317" s="86">
        <f t="shared" si="195"/>
        <v>30955</v>
      </c>
      <c r="Y317" s="81">
        <f t="shared" si="196"/>
        <v>99.303862440651869</v>
      </c>
      <c r="Z317" s="86">
        <f t="shared" si="197"/>
        <v>267303</v>
      </c>
      <c r="AA317" s="103">
        <f t="shared" si="198"/>
        <v>98.925268405333682</v>
      </c>
      <c r="AB317" s="62"/>
    </row>
    <row r="318" spans="1:31" s="63" customFormat="1" ht="12" customHeight="1">
      <c r="A318" s="62"/>
      <c r="B318" s="27" t="s">
        <v>309</v>
      </c>
      <c r="C318" s="39" t="s">
        <v>310</v>
      </c>
      <c r="D318" s="78">
        <v>207175</v>
      </c>
      <c r="E318" s="81">
        <f t="shared" si="185"/>
        <v>101.32887928083029</v>
      </c>
      <c r="F318" s="86">
        <v>18066</v>
      </c>
      <c r="G318" s="81">
        <f t="shared" si="186"/>
        <v>106.48983200707337</v>
      </c>
      <c r="H318" s="90">
        <v>31797</v>
      </c>
      <c r="I318" s="81">
        <f t="shared" si="187"/>
        <v>97.301019003029467</v>
      </c>
      <c r="J318" s="86">
        <v>21786</v>
      </c>
      <c r="K318" s="81">
        <f t="shared" si="188"/>
        <v>100.22081148219708</v>
      </c>
      <c r="L318" s="86">
        <v>5622</v>
      </c>
      <c r="M318" s="81">
        <f t="shared" si="189"/>
        <v>109.69756097560976</v>
      </c>
      <c r="N318" s="86">
        <f t="shared" si="201"/>
        <v>11223</v>
      </c>
      <c r="O318" s="81">
        <f t="shared" si="190"/>
        <v>109.03526668609736</v>
      </c>
      <c r="P318" s="86">
        <v>10563</v>
      </c>
      <c r="Q318" s="81">
        <f t="shared" si="191"/>
        <v>92.293577981651381</v>
      </c>
      <c r="R318" s="86">
        <v>228961</v>
      </c>
      <c r="S318" s="81">
        <f t="shared" si="192"/>
        <v>101.22239120055174</v>
      </c>
      <c r="T318" s="86">
        <v>101843</v>
      </c>
      <c r="U318" s="81">
        <f t="shared" si="193"/>
        <v>99.988218545972217</v>
      </c>
      <c r="V318" s="86">
        <v>131822</v>
      </c>
      <c r="W318" s="81">
        <f t="shared" si="194"/>
        <v>101.33683878754334</v>
      </c>
      <c r="X318" s="86">
        <f t="shared" si="195"/>
        <v>29979</v>
      </c>
      <c r="Y318" s="81">
        <f t="shared" si="196"/>
        <v>106.20306079070427</v>
      </c>
      <c r="Z318" s="86">
        <f t="shared" si="197"/>
        <v>258940</v>
      </c>
      <c r="AA318" s="103">
        <f t="shared" si="198"/>
        <v>101.77498978083828</v>
      </c>
      <c r="AB318" s="62"/>
    </row>
    <row r="319" spans="1:31" s="63" customFormat="1" ht="12" customHeight="1">
      <c r="A319" s="62"/>
      <c r="B319" s="28" t="s">
        <v>311</v>
      </c>
      <c r="C319" s="41" t="s">
        <v>312</v>
      </c>
      <c r="D319" s="79">
        <v>207673</v>
      </c>
      <c r="E319" s="82">
        <f t="shared" si="185"/>
        <v>96.862406716417908</v>
      </c>
      <c r="F319" s="84">
        <v>18657</v>
      </c>
      <c r="G319" s="82">
        <f t="shared" si="186"/>
        <v>90.79715787424567</v>
      </c>
      <c r="H319" s="84">
        <v>20112</v>
      </c>
      <c r="I319" s="82">
        <f t="shared" si="187"/>
        <v>91.070458250316975</v>
      </c>
      <c r="J319" s="95">
        <v>23786</v>
      </c>
      <c r="K319" s="82">
        <f t="shared" si="188"/>
        <v>98.7503632664923</v>
      </c>
      <c r="L319" s="84">
        <v>6609</v>
      </c>
      <c r="M319" s="82">
        <f t="shared" si="189"/>
        <v>112.32154996600951</v>
      </c>
      <c r="N319" s="96">
        <f t="shared" si="201"/>
        <v>12560</v>
      </c>
      <c r="O319" s="82">
        <f t="shared" si="190"/>
        <v>110.05958640028039</v>
      </c>
      <c r="P319" s="95">
        <v>11226</v>
      </c>
      <c r="Q319" s="82">
        <f t="shared" si="191"/>
        <v>88.568047337278117</v>
      </c>
      <c r="R319" s="95">
        <v>231459</v>
      </c>
      <c r="S319" s="82">
        <f t="shared" si="192"/>
        <v>97.053088847610141</v>
      </c>
      <c r="T319" s="96">
        <v>107408</v>
      </c>
      <c r="U319" s="82">
        <f t="shared" si="193"/>
        <v>96.228206920030829</v>
      </c>
      <c r="V319" s="96">
        <v>139425</v>
      </c>
      <c r="W319" s="82">
        <f t="shared" si="194"/>
        <v>96.937356601543485</v>
      </c>
      <c r="X319" s="96">
        <f t="shared" si="195"/>
        <v>32017</v>
      </c>
      <c r="Y319" s="82">
        <f t="shared" si="196"/>
        <v>99.394635539550478</v>
      </c>
      <c r="Z319" s="96">
        <f t="shared" si="197"/>
        <v>263476</v>
      </c>
      <c r="AA319" s="104">
        <f t="shared" si="198"/>
        <v>97.33172268829955</v>
      </c>
      <c r="AB319" s="62"/>
    </row>
    <row r="320" spans="1:31" s="2" customFormat="1" ht="12" customHeight="1">
      <c r="A320" s="3"/>
      <c r="B320" s="27" t="s">
        <v>316</v>
      </c>
      <c r="C320" s="39" t="s">
        <v>317</v>
      </c>
      <c r="D320" s="71">
        <v>212631</v>
      </c>
      <c r="E320" s="75">
        <f t="shared" ref="E320:E331" si="202">D320/D308*100</f>
        <v>98.582217915609974</v>
      </c>
      <c r="F320" s="72">
        <v>17956</v>
      </c>
      <c r="G320" s="75">
        <f t="shared" ref="G320:G331" si="203">F320/F308*100</f>
        <v>96.548015915689859</v>
      </c>
      <c r="H320" s="88">
        <v>25093</v>
      </c>
      <c r="I320" s="75">
        <f t="shared" ref="I320:I331" si="204">H320/H308*100</f>
        <v>99.170058886298065</v>
      </c>
      <c r="J320" s="72">
        <v>22887</v>
      </c>
      <c r="K320" s="75">
        <f t="shared" ref="K320:K331" si="205">J320/J308*100</f>
        <v>94.95892457057505</v>
      </c>
      <c r="L320" s="72">
        <v>5725</v>
      </c>
      <c r="M320" s="75">
        <f t="shared" ref="M320:M331" si="206">L320/L308*100</f>
        <v>101.14840989399295</v>
      </c>
      <c r="N320" s="72">
        <f t="shared" si="201"/>
        <v>11630</v>
      </c>
      <c r="O320" s="75">
        <f t="shared" ref="O320:O331" si="207">N320/N308*100</f>
        <v>101.67861514250743</v>
      </c>
      <c r="P320" s="72">
        <v>11257</v>
      </c>
      <c r="Q320" s="75">
        <f t="shared" ref="Q320:Q331" si="208">P320/P308*100</f>
        <v>88.889766266582441</v>
      </c>
      <c r="R320" s="72">
        <v>235518</v>
      </c>
      <c r="S320" s="75">
        <f t="shared" ref="S320:S331" si="209">R320/R308*100</f>
        <v>98.21803153579576</v>
      </c>
      <c r="T320" s="72">
        <v>105596</v>
      </c>
      <c r="U320" s="75">
        <f t="shared" ref="U320:U331" si="210">T320/T308*100</f>
        <v>96.126571446777902</v>
      </c>
      <c r="V320" s="72">
        <v>137524</v>
      </c>
      <c r="W320" s="75">
        <f t="shared" ref="W320:W331" si="211">V320/V308*100</f>
        <v>96.849251397907011</v>
      </c>
      <c r="X320" s="72">
        <f t="shared" ref="X320:X331" si="212">V320-T320</f>
        <v>31928</v>
      </c>
      <c r="Y320" s="75">
        <f t="shared" ref="Y320:Y331" si="213">X320/X308*100</f>
        <v>99.318754471645875</v>
      </c>
      <c r="Z320" s="72">
        <f t="shared" ref="Z320:Z331" si="214">R320+X320</f>
        <v>267446</v>
      </c>
      <c r="AA320" s="101">
        <f t="shared" ref="AA320:AA331" si="215">Z320/Z308*100</f>
        <v>98.34815288779059</v>
      </c>
      <c r="AB320" s="1"/>
      <c r="AC320" s="50"/>
      <c r="AE320" s="50"/>
    </row>
    <row r="321" spans="1:28" s="63" customFormat="1" ht="12" customHeight="1">
      <c r="A321" s="62"/>
      <c r="B321" s="27" t="s">
        <v>318</v>
      </c>
      <c r="C321" s="39" t="s">
        <v>319</v>
      </c>
      <c r="D321" s="78">
        <v>226719</v>
      </c>
      <c r="E321" s="81">
        <f t="shared" si="202"/>
        <v>98.310604253842982</v>
      </c>
      <c r="F321" s="86">
        <v>17374</v>
      </c>
      <c r="G321" s="81">
        <f t="shared" si="203"/>
        <v>96.21753336656144</v>
      </c>
      <c r="H321" s="90">
        <v>33775</v>
      </c>
      <c r="I321" s="81">
        <f t="shared" si="204"/>
        <v>100.50288638933525</v>
      </c>
      <c r="J321" s="86">
        <v>23418</v>
      </c>
      <c r="K321" s="81">
        <f t="shared" si="205"/>
        <v>95.179645586083566</v>
      </c>
      <c r="L321" s="86">
        <v>5686</v>
      </c>
      <c r="M321" s="81">
        <f t="shared" si="206"/>
        <v>98.886956521739137</v>
      </c>
      <c r="N321" s="72">
        <f t="shared" si="201"/>
        <v>11737</v>
      </c>
      <c r="O321" s="81">
        <f t="shared" si="207"/>
        <v>103.81213514947815</v>
      </c>
      <c r="P321" s="86">
        <v>11681</v>
      </c>
      <c r="Q321" s="81">
        <f t="shared" si="208"/>
        <v>87.840276733343359</v>
      </c>
      <c r="R321" s="86">
        <v>250137</v>
      </c>
      <c r="S321" s="81">
        <f t="shared" si="209"/>
        <v>98.008768939616559</v>
      </c>
      <c r="T321" s="86">
        <v>108971</v>
      </c>
      <c r="U321" s="81">
        <f t="shared" si="210"/>
        <v>95.742288058901565</v>
      </c>
      <c r="V321" s="86">
        <v>141485</v>
      </c>
      <c r="W321" s="81">
        <f t="shared" si="211"/>
        <v>96.658605235831004</v>
      </c>
      <c r="X321" s="86">
        <f t="shared" si="212"/>
        <v>32514</v>
      </c>
      <c r="Y321" s="81">
        <f t="shared" si="213"/>
        <v>99.861789366995296</v>
      </c>
      <c r="Z321" s="86">
        <f t="shared" si="214"/>
        <v>282651</v>
      </c>
      <c r="AA321" s="103">
        <f t="shared" si="215"/>
        <v>98.218418364155696</v>
      </c>
      <c r="AB321" s="62"/>
    </row>
    <row r="322" spans="1:28" s="63" customFormat="1" ht="12" customHeight="1">
      <c r="A322" s="62"/>
      <c r="B322" s="27" t="s">
        <v>320</v>
      </c>
      <c r="C322" s="39" t="s">
        <v>5</v>
      </c>
      <c r="D322" s="78">
        <v>227972</v>
      </c>
      <c r="E322" s="81">
        <f t="shared" si="202"/>
        <v>100.38352979511318</v>
      </c>
      <c r="F322" s="86">
        <v>16203</v>
      </c>
      <c r="G322" s="81">
        <f t="shared" si="203"/>
        <v>105.61892966560198</v>
      </c>
      <c r="H322" s="90">
        <v>34711</v>
      </c>
      <c r="I322" s="81">
        <f t="shared" si="204"/>
        <v>97.025856044723966</v>
      </c>
      <c r="J322" s="86">
        <v>21624</v>
      </c>
      <c r="K322" s="81">
        <f t="shared" si="205"/>
        <v>91.993533565898062</v>
      </c>
      <c r="L322" s="86">
        <v>4371</v>
      </c>
      <c r="M322" s="81">
        <f t="shared" si="206"/>
        <v>87.912308930008038</v>
      </c>
      <c r="N322" s="72">
        <f t="shared" si="201"/>
        <v>10039</v>
      </c>
      <c r="O322" s="81">
        <f t="shared" si="207"/>
        <v>96.882841150357066</v>
      </c>
      <c r="P322" s="86">
        <v>11585</v>
      </c>
      <c r="Q322" s="81">
        <f t="shared" si="208"/>
        <v>88.139074863055384</v>
      </c>
      <c r="R322" s="86">
        <v>249596</v>
      </c>
      <c r="S322" s="81">
        <f t="shared" si="209"/>
        <v>99.596579504961952</v>
      </c>
      <c r="T322" s="86">
        <v>107415</v>
      </c>
      <c r="U322" s="81">
        <f t="shared" si="210"/>
        <v>97.386172006745369</v>
      </c>
      <c r="V322" s="86">
        <v>139586</v>
      </c>
      <c r="W322" s="81">
        <f t="shared" si="211"/>
        <v>97.726715814972735</v>
      </c>
      <c r="X322" s="86">
        <f t="shared" si="212"/>
        <v>32171</v>
      </c>
      <c r="Y322" s="81">
        <f t="shared" si="213"/>
        <v>98.881204856308585</v>
      </c>
      <c r="Z322" s="86">
        <f t="shared" si="214"/>
        <v>281767</v>
      </c>
      <c r="AA322" s="103">
        <f t="shared" si="215"/>
        <v>99.514377944635555</v>
      </c>
      <c r="AB322" s="62"/>
    </row>
    <row r="323" spans="1:28" s="63" customFormat="1" ht="12" customHeight="1">
      <c r="A323" s="62"/>
      <c r="B323" s="27" t="s">
        <v>321</v>
      </c>
      <c r="C323" s="39" t="s">
        <v>322</v>
      </c>
      <c r="D323" s="78">
        <v>221997</v>
      </c>
      <c r="E323" s="81">
        <f t="shared" si="202"/>
        <v>98.328394700825172</v>
      </c>
      <c r="F323" s="86">
        <v>16699</v>
      </c>
      <c r="G323" s="81">
        <f t="shared" si="203"/>
        <v>100.97351553996856</v>
      </c>
      <c r="H323" s="90">
        <v>21532</v>
      </c>
      <c r="I323" s="81">
        <f t="shared" si="204"/>
        <v>100.89499086265874</v>
      </c>
      <c r="J323" s="86">
        <v>22679</v>
      </c>
      <c r="K323" s="81">
        <f t="shared" si="205"/>
        <v>93.22180203880302</v>
      </c>
      <c r="L323" s="86">
        <v>4502</v>
      </c>
      <c r="M323" s="81">
        <f t="shared" si="206"/>
        <v>98.168338421282158</v>
      </c>
      <c r="N323" s="72">
        <f t="shared" si="201"/>
        <v>10426</v>
      </c>
      <c r="O323" s="81">
        <f t="shared" si="207"/>
        <v>103.51469420174742</v>
      </c>
      <c r="P323" s="86">
        <v>12253</v>
      </c>
      <c r="Q323" s="81">
        <f t="shared" si="208"/>
        <v>85.949775533108863</v>
      </c>
      <c r="R323" s="86">
        <v>244676</v>
      </c>
      <c r="S323" s="81">
        <f t="shared" si="209"/>
        <v>97.831658663169378</v>
      </c>
      <c r="T323" s="86">
        <v>110393</v>
      </c>
      <c r="U323" s="81">
        <f t="shared" si="210"/>
        <v>96.344943751581852</v>
      </c>
      <c r="V323" s="86">
        <v>144035</v>
      </c>
      <c r="W323" s="81">
        <f t="shared" si="211"/>
        <v>96.132283254354931</v>
      </c>
      <c r="X323" s="86">
        <f t="shared" si="212"/>
        <v>33642</v>
      </c>
      <c r="Y323" s="81">
        <f t="shared" si="213"/>
        <v>95.441005418593434</v>
      </c>
      <c r="Z323" s="86">
        <f t="shared" si="214"/>
        <v>278318</v>
      </c>
      <c r="AA323" s="103">
        <f t="shared" si="215"/>
        <v>97.53634158991828</v>
      </c>
      <c r="AB323" s="62"/>
    </row>
    <row r="324" spans="1:28" s="63" customFormat="1" ht="12" customHeight="1">
      <c r="A324" s="62"/>
      <c r="B324" s="27" t="s">
        <v>323</v>
      </c>
      <c r="C324" s="39" t="s">
        <v>324</v>
      </c>
      <c r="D324" s="78">
        <v>209413</v>
      </c>
      <c r="E324" s="81">
        <f t="shared" si="202"/>
        <v>99.956086966898155</v>
      </c>
      <c r="F324" s="86">
        <v>18015</v>
      </c>
      <c r="G324" s="81">
        <f t="shared" si="203"/>
        <v>98.918295629255439</v>
      </c>
      <c r="H324" s="90">
        <v>4571</v>
      </c>
      <c r="I324" s="81">
        <f t="shared" si="204"/>
        <v>84.962825278810399</v>
      </c>
      <c r="J324" s="86">
        <v>23414</v>
      </c>
      <c r="K324" s="81">
        <f t="shared" si="205"/>
        <v>93.854972541788598</v>
      </c>
      <c r="L324" s="86">
        <v>4869</v>
      </c>
      <c r="M324" s="81">
        <f t="shared" si="206"/>
        <v>96.876243533625157</v>
      </c>
      <c r="N324" s="72">
        <f t="shared" si="201"/>
        <v>11076</v>
      </c>
      <c r="O324" s="81">
        <f t="shared" si="207"/>
        <v>101.35431918008784</v>
      </c>
      <c r="P324" s="86">
        <v>12338</v>
      </c>
      <c r="Q324" s="81">
        <f t="shared" si="208"/>
        <v>88.009130465796417</v>
      </c>
      <c r="R324" s="86">
        <v>232827</v>
      </c>
      <c r="S324" s="81">
        <f t="shared" si="209"/>
        <v>99.30689437496801</v>
      </c>
      <c r="T324" s="86">
        <v>108560</v>
      </c>
      <c r="U324" s="81">
        <f t="shared" si="210"/>
        <v>96.69202130502164</v>
      </c>
      <c r="V324" s="86">
        <v>142649</v>
      </c>
      <c r="W324" s="81">
        <f t="shared" si="211"/>
        <v>97.21207578029167</v>
      </c>
      <c r="X324" s="86">
        <f t="shared" si="212"/>
        <v>34089</v>
      </c>
      <c r="Y324" s="81">
        <f t="shared" si="213"/>
        <v>98.906168397841355</v>
      </c>
      <c r="Z324" s="86">
        <f t="shared" si="214"/>
        <v>266916</v>
      </c>
      <c r="AA324" s="103">
        <f t="shared" si="215"/>
        <v>99.255535144542208</v>
      </c>
      <c r="AB324" s="62"/>
    </row>
    <row r="325" spans="1:28" s="63" customFormat="1" ht="12" customHeight="1">
      <c r="A325" s="62"/>
      <c r="B325" s="27" t="s">
        <v>325</v>
      </c>
      <c r="C325" s="39" t="s">
        <v>8</v>
      </c>
      <c r="D325" s="78">
        <v>229511</v>
      </c>
      <c r="E325" s="81">
        <f t="shared" si="202"/>
        <v>99.852512508157503</v>
      </c>
      <c r="F325" s="86">
        <v>18785</v>
      </c>
      <c r="G325" s="81">
        <f t="shared" si="203"/>
        <v>102.65027322404372</v>
      </c>
      <c r="H325" s="90">
        <v>31965</v>
      </c>
      <c r="I325" s="81">
        <f t="shared" si="204"/>
        <v>96.08043524001323</v>
      </c>
      <c r="J325" s="86">
        <v>23033</v>
      </c>
      <c r="K325" s="81">
        <f t="shared" si="205"/>
        <v>93.141655546119935</v>
      </c>
      <c r="L325" s="86">
        <v>5105</v>
      </c>
      <c r="M325" s="81">
        <f t="shared" si="206"/>
        <v>97.386493704692867</v>
      </c>
      <c r="N325" s="72">
        <f t="shared" si="201"/>
        <v>11323</v>
      </c>
      <c r="O325" s="81">
        <f t="shared" si="207"/>
        <v>99.841283837404106</v>
      </c>
      <c r="P325" s="86">
        <v>11710</v>
      </c>
      <c r="Q325" s="81">
        <f t="shared" si="208"/>
        <v>87.466387809979082</v>
      </c>
      <c r="R325" s="86">
        <v>252544</v>
      </c>
      <c r="S325" s="81">
        <f t="shared" si="209"/>
        <v>99.200641058374799</v>
      </c>
      <c r="T325" s="86">
        <v>109795</v>
      </c>
      <c r="U325" s="81">
        <f t="shared" si="210"/>
        <v>98.076785650480574</v>
      </c>
      <c r="V325" s="86">
        <v>144200</v>
      </c>
      <c r="W325" s="81">
        <f t="shared" si="211"/>
        <v>98.431377902769995</v>
      </c>
      <c r="X325" s="86">
        <f t="shared" si="212"/>
        <v>34405</v>
      </c>
      <c r="Y325" s="81">
        <f t="shared" si="213"/>
        <v>99.580318379160644</v>
      </c>
      <c r="Z325" s="86">
        <f t="shared" si="214"/>
        <v>286949</v>
      </c>
      <c r="AA325" s="103">
        <f t="shared" si="215"/>
        <v>99.246011295995913</v>
      </c>
      <c r="AB325" s="62"/>
    </row>
    <row r="326" spans="1:28" s="63" customFormat="1" ht="12" customHeight="1">
      <c r="A326" s="62"/>
      <c r="B326" s="27" t="s">
        <v>326</v>
      </c>
      <c r="C326" s="39" t="s">
        <v>9</v>
      </c>
      <c r="D326" s="78">
        <v>233839</v>
      </c>
      <c r="E326" s="81">
        <f t="shared" si="202"/>
        <v>100.81222650945227</v>
      </c>
      <c r="F326" s="86">
        <v>21133</v>
      </c>
      <c r="G326" s="81">
        <f t="shared" si="203"/>
        <v>100.48022061620388</v>
      </c>
      <c r="H326" s="86">
        <v>35198</v>
      </c>
      <c r="I326" s="81">
        <f t="shared" si="204"/>
        <v>101.81660399190049</v>
      </c>
      <c r="J326" s="86">
        <v>23955</v>
      </c>
      <c r="K326" s="81">
        <f t="shared" si="205"/>
        <v>95.4382470119522</v>
      </c>
      <c r="L326" s="86">
        <v>5931</v>
      </c>
      <c r="M326" s="81">
        <f t="shared" si="206"/>
        <v>96.345029239766077</v>
      </c>
      <c r="N326" s="86">
        <f>J326-P326</f>
        <v>12370</v>
      </c>
      <c r="O326" s="81">
        <f t="shared" si="207"/>
        <v>98.612882653061234</v>
      </c>
      <c r="P326" s="86">
        <v>11585</v>
      </c>
      <c r="Q326" s="81">
        <f t="shared" si="208"/>
        <v>92.266645428480416</v>
      </c>
      <c r="R326" s="86">
        <v>257794</v>
      </c>
      <c r="S326" s="81">
        <f t="shared" si="209"/>
        <v>100.28748711365272</v>
      </c>
      <c r="T326" s="86">
        <v>112032</v>
      </c>
      <c r="U326" s="81">
        <f t="shared" si="210"/>
        <v>98.279718930109738</v>
      </c>
      <c r="V326" s="86">
        <v>147121</v>
      </c>
      <c r="W326" s="81">
        <f t="shared" si="211"/>
        <v>99.523761204126501</v>
      </c>
      <c r="X326" s="86">
        <f t="shared" si="212"/>
        <v>35089</v>
      </c>
      <c r="Y326" s="81">
        <f t="shared" si="213"/>
        <v>103.71541735634902</v>
      </c>
      <c r="Z326" s="86">
        <f t="shared" si="214"/>
        <v>292883</v>
      </c>
      <c r="AA326" s="103">
        <f t="shared" si="215"/>
        <v>100.68617710657404</v>
      </c>
      <c r="AB326" s="62"/>
    </row>
    <row r="327" spans="1:28" s="63" customFormat="1" ht="12" customHeight="1">
      <c r="A327" s="62"/>
      <c r="B327" s="27" t="s">
        <v>327</v>
      </c>
      <c r="C327" s="39" t="s">
        <v>10</v>
      </c>
      <c r="D327" s="78">
        <v>218559</v>
      </c>
      <c r="E327" s="81">
        <f t="shared" si="202"/>
        <v>100.66183988725233</v>
      </c>
      <c r="F327" s="86">
        <v>20910</v>
      </c>
      <c r="G327" s="81">
        <f t="shared" si="203"/>
        <v>100.34552260293694</v>
      </c>
      <c r="H327" s="90">
        <v>32694</v>
      </c>
      <c r="I327" s="81">
        <f t="shared" si="204"/>
        <v>100.16544117647059</v>
      </c>
      <c r="J327" s="86">
        <v>23705</v>
      </c>
      <c r="K327" s="81">
        <f t="shared" si="205"/>
        <v>98.242778399436361</v>
      </c>
      <c r="L327" s="86">
        <v>6782</v>
      </c>
      <c r="M327" s="81">
        <f t="shared" si="206"/>
        <v>103.14828897338404</v>
      </c>
      <c r="N327" s="86">
        <f t="shared" ref="N327" si="216">J327-P327</f>
        <v>13138</v>
      </c>
      <c r="O327" s="81">
        <f t="shared" si="207"/>
        <v>103.61198738170347</v>
      </c>
      <c r="P327" s="86">
        <v>10567</v>
      </c>
      <c r="Q327" s="81">
        <f t="shared" si="208"/>
        <v>92.296270416630279</v>
      </c>
      <c r="R327" s="86">
        <v>242264</v>
      </c>
      <c r="S327" s="81">
        <f t="shared" si="209"/>
        <v>100.41989463256111</v>
      </c>
      <c r="T327" s="86">
        <v>105703</v>
      </c>
      <c r="U327" s="81">
        <f t="shared" si="210"/>
        <v>99.009928812289246</v>
      </c>
      <c r="V327" s="86">
        <v>139422</v>
      </c>
      <c r="W327" s="81">
        <f t="shared" si="211"/>
        <v>100.2949385664547</v>
      </c>
      <c r="X327" s="86">
        <f t="shared" si="212"/>
        <v>33719</v>
      </c>
      <c r="Y327" s="81">
        <f t="shared" si="213"/>
        <v>104.54855512836414</v>
      </c>
      <c r="Z327" s="86">
        <f t="shared" si="214"/>
        <v>275983</v>
      </c>
      <c r="AA327" s="103">
        <f t="shared" si="215"/>
        <v>100.90675422207435</v>
      </c>
      <c r="AB327" s="62"/>
    </row>
    <row r="328" spans="1:28" s="63" customFormat="1" ht="12" customHeight="1">
      <c r="A328" s="62"/>
      <c r="B328" s="27" t="s">
        <v>328</v>
      </c>
      <c r="C328" s="39" t="s">
        <v>11</v>
      </c>
      <c r="D328" s="78">
        <v>210432</v>
      </c>
      <c r="E328" s="81">
        <f t="shared" si="202"/>
        <v>99.950127531027803</v>
      </c>
      <c r="F328" s="86">
        <v>20334</v>
      </c>
      <c r="G328" s="81">
        <f t="shared" si="203"/>
        <v>95.437904815544911</v>
      </c>
      <c r="H328" s="90">
        <v>26421</v>
      </c>
      <c r="I328" s="81">
        <f t="shared" si="204"/>
        <v>103.97874852420308</v>
      </c>
      <c r="J328" s="86">
        <v>24077</v>
      </c>
      <c r="K328" s="81">
        <f t="shared" si="205"/>
        <v>96.254097705285034</v>
      </c>
      <c r="L328" s="86">
        <v>7281</v>
      </c>
      <c r="M328" s="81">
        <f t="shared" si="206"/>
        <v>95.689315284531475</v>
      </c>
      <c r="N328" s="86">
        <f>J328-P328</f>
        <v>13756</v>
      </c>
      <c r="O328" s="81">
        <f t="shared" si="207"/>
        <v>99.572927976836766</v>
      </c>
      <c r="P328" s="86">
        <v>10321</v>
      </c>
      <c r="Q328" s="81">
        <f t="shared" si="208"/>
        <v>92.160014286989906</v>
      </c>
      <c r="R328" s="86">
        <v>234509</v>
      </c>
      <c r="S328" s="81">
        <f t="shared" si="209"/>
        <v>99.557632954222228</v>
      </c>
      <c r="T328" s="86">
        <v>107247</v>
      </c>
      <c r="U328" s="81">
        <f t="shared" si="210"/>
        <v>98.709606162965144</v>
      </c>
      <c r="V328" s="86">
        <v>138952</v>
      </c>
      <c r="W328" s="81">
        <f t="shared" si="211"/>
        <v>99.760205620091043</v>
      </c>
      <c r="X328" s="86">
        <f t="shared" si="212"/>
        <v>31705</v>
      </c>
      <c r="Y328" s="81">
        <f t="shared" si="213"/>
        <v>103.48598100336194</v>
      </c>
      <c r="Z328" s="86">
        <f t="shared" si="214"/>
        <v>266214</v>
      </c>
      <c r="AA328" s="103">
        <f t="shared" si="215"/>
        <v>100.00976753272124</v>
      </c>
      <c r="AB328" s="62"/>
    </row>
    <row r="329" spans="1:28" s="63" customFormat="1" ht="12" customHeight="1">
      <c r="A329" s="62"/>
      <c r="B329" s="27" t="s">
        <v>329</v>
      </c>
      <c r="C329" s="39" t="s">
        <v>330</v>
      </c>
      <c r="D329" s="59">
        <v>212887</v>
      </c>
      <c r="E329" s="58">
        <f t="shared" si="202"/>
        <v>99.747453449907695</v>
      </c>
      <c r="F329" s="59">
        <v>17070</v>
      </c>
      <c r="G329" s="58">
        <f t="shared" si="203"/>
        <v>100.27609704517417</v>
      </c>
      <c r="H329" s="60">
        <v>28686</v>
      </c>
      <c r="I329" s="58">
        <f t="shared" si="204"/>
        <v>98.811615169990702</v>
      </c>
      <c r="J329" s="59">
        <v>22902</v>
      </c>
      <c r="K329" s="58">
        <f t="shared" si="205"/>
        <v>99.912747578745311</v>
      </c>
      <c r="L329" s="59">
        <v>6200</v>
      </c>
      <c r="M329" s="58">
        <f t="shared" si="206"/>
        <v>105.26315789473684</v>
      </c>
      <c r="N329" s="59">
        <f t="shared" ref="N329:N331" si="217">J329-P329</f>
        <v>12458</v>
      </c>
      <c r="O329" s="58">
        <f t="shared" si="207"/>
        <v>106.24253794985503</v>
      </c>
      <c r="P329" s="59">
        <v>10444</v>
      </c>
      <c r="Q329" s="58">
        <f t="shared" si="208"/>
        <v>93.283315469810645</v>
      </c>
      <c r="R329" s="59">
        <v>235789</v>
      </c>
      <c r="S329" s="58">
        <f t="shared" si="209"/>
        <v>99.76348435358031</v>
      </c>
      <c r="T329" s="59">
        <v>104722</v>
      </c>
      <c r="U329" s="58">
        <f t="shared" si="210"/>
        <v>99.398230760469261</v>
      </c>
      <c r="V329" s="59">
        <v>137023</v>
      </c>
      <c r="W329" s="58">
        <f t="shared" si="211"/>
        <v>100.52233495462582</v>
      </c>
      <c r="X329" s="59">
        <f t="shared" si="212"/>
        <v>32301</v>
      </c>
      <c r="Y329" s="58">
        <f t="shared" si="213"/>
        <v>104.34824745598451</v>
      </c>
      <c r="Z329" s="59">
        <f t="shared" si="214"/>
        <v>268090</v>
      </c>
      <c r="AA329" s="61">
        <f t="shared" si="215"/>
        <v>100.29442243446576</v>
      </c>
      <c r="AB329" s="62"/>
    </row>
    <row r="330" spans="1:28" s="63" customFormat="1" ht="12" customHeight="1">
      <c r="A330" s="62"/>
      <c r="B330" s="27" t="s">
        <v>331</v>
      </c>
      <c r="C330" s="39" t="s">
        <v>332</v>
      </c>
      <c r="D330" s="57">
        <v>201696</v>
      </c>
      <c r="E330" s="58">
        <f t="shared" si="202"/>
        <v>97.355375889948121</v>
      </c>
      <c r="F330" s="59">
        <v>17404</v>
      </c>
      <c r="G330" s="58">
        <f t="shared" si="203"/>
        <v>96.335658142366881</v>
      </c>
      <c r="H330" s="60">
        <v>30353</v>
      </c>
      <c r="I330" s="58">
        <f t="shared" si="204"/>
        <v>95.458691071484736</v>
      </c>
      <c r="J330" s="59">
        <v>20856</v>
      </c>
      <c r="K330" s="58">
        <f t="shared" si="205"/>
        <v>95.731203525199675</v>
      </c>
      <c r="L330" s="59">
        <v>5625</v>
      </c>
      <c r="M330" s="58">
        <f t="shared" si="206"/>
        <v>100.05336179295625</v>
      </c>
      <c r="N330" s="59">
        <f t="shared" si="217"/>
        <v>11238</v>
      </c>
      <c r="O330" s="58">
        <f t="shared" si="207"/>
        <v>100.13365410318096</v>
      </c>
      <c r="P330" s="59">
        <v>9618</v>
      </c>
      <c r="Q330" s="58">
        <f t="shared" si="208"/>
        <v>91.053677932405563</v>
      </c>
      <c r="R330" s="59">
        <v>222552</v>
      </c>
      <c r="S330" s="58">
        <f t="shared" si="209"/>
        <v>97.200833329693708</v>
      </c>
      <c r="T330" s="59">
        <v>97701</v>
      </c>
      <c r="U330" s="58">
        <f t="shared" si="210"/>
        <v>95.932955627780018</v>
      </c>
      <c r="V330" s="59">
        <v>127972</v>
      </c>
      <c r="W330" s="58">
        <f t="shared" si="211"/>
        <v>97.07939494166375</v>
      </c>
      <c r="X330" s="59">
        <f t="shared" si="212"/>
        <v>30271</v>
      </c>
      <c r="Y330" s="58">
        <f t="shared" si="213"/>
        <v>100.9740151439341</v>
      </c>
      <c r="Z330" s="59">
        <f t="shared" si="214"/>
        <v>252823</v>
      </c>
      <c r="AA330" s="61">
        <f t="shared" si="215"/>
        <v>97.637676681856803</v>
      </c>
      <c r="AB330" s="62"/>
    </row>
    <row r="331" spans="1:28" s="63" customFormat="1" ht="12" customHeight="1">
      <c r="A331" s="62"/>
      <c r="B331" s="29" t="s">
        <v>333</v>
      </c>
      <c r="C331" s="42" t="s">
        <v>334</v>
      </c>
      <c r="D331" s="129">
        <v>209662</v>
      </c>
      <c r="E331" s="159">
        <f t="shared" si="202"/>
        <v>100.95775570247456</v>
      </c>
      <c r="F331" s="160">
        <v>18800</v>
      </c>
      <c r="G331" s="159">
        <f t="shared" si="203"/>
        <v>100.76646834968108</v>
      </c>
      <c r="H331" s="160">
        <v>20596</v>
      </c>
      <c r="I331" s="159">
        <f t="shared" si="204"/>
        <v>102.40652346857597</v>
      </c>
      <c r="J331" s="161">
        <v>22519</v>
      </c>
      <c r="K331" s="159">
        <f t="shared" si="205"/>
        <v>94.673337257210122</v>
      </c>
      <c r="L331" s="160">
        <v>5953</v>
      </c>
      <c r="M331" s="159">
        <f t="shared" si="206"/>
        <v>90.07414132243909</v>
      </c>
      <c r="N331" s="157">
        <f t="shared" si="217"/>
        <v>11979</v>
      </c>
      <c r="O331" s="159">
        <f t="shared" si="207"/>
        <v>95.374203821656053</v>
      </c>
      <c r="P331" s="161">
        <v>10540</v>
      </c>
      <c r="Q331" s="159">
        <f t="shared" si="208"/>
        <v>93.889185818635312</v>
      </c>
      <c r="R331" s="161">
        <v>232181</v>
      </c>
      <c r="S331" s="159">
        <f t="shared" si="209"/>
        <v>100.31193429505873</v>
      </c>
      <c r="T331" s="157">
        <v>105616</v>
      </c>
      <c r="U331" s="159">
        <f t="shared" si="210"/>
        <v>98.331595411887378</v>
      </c>
      <c r="V331" s="157">
        <v>137746</v>
      </c>
      <c r="W331" s="159">
        <f t="shared" si="211"/>
        <v>98.795768334229876</v>
      </c>
      <c r="X331" s="157">
        <f t="shared" si="212"/>
        <v>32130</v>
      </c>
      <c r="Y331" s="159">
        <f t="shared" si="213"/>
        <v>100.35293750195208</v>
      </c>
      <c r="Z331" s="157">
        <f t="shared" si="214"/>
        <v>264311</v>
      </c>
      <c r="AA331" s="162">
        <f t="shared" si="215"/>
        <v>100.31691691083817</v>
      </c>
      <c r="AB331" s="62"/>
    </row>
    <row r="332" spans="1:28" s="2" customFormat="1" ht="12" customHeight="1">
      <c r="B332" s="15" t="s">
        <v>17</v>
      </c>
      <c r="C332" s="30"/>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1"/>
    </row>
    <row r="333" spans="1:28" s="2" customFormat="1" ht="12" customHeight="1">
      <c r="B333" s="16" t="s">
        <v>158</v>
      </c>
      <c r="C333" s="30"/>
      <c r="D333" s="3"/>
      <c r="E333" s="3"/>
      <c r="F333" s="3"/>
      <c r="G333" s="3"/>
      <c r="H333" s="3"/>
      <c r="I333" s="3"/>
      <c r="J333" s="3"/>
      <c r="K333" s="3"/>
      <c r="L333" s="3"/>
      <c r="M333" s="3"/>
      <c r="N333" s="4"/>
      <c r="O333" s="19"/>
      <c r="P333" s="4"/>
      <c r="Q333" s="19"/>
      <c r="R333" s="19"/>
      <c r="S333" s="19"/>
      <c r="T333" s="19"/>
      <c r="U333" s="19"/>
      <c r="V333" s="19"/>
      <c r="W333" s="19"/>
      <c r="X333" s="19"/>
      <c r="Y333" s="19"/>
      <c r="Z333" s="19"/>
      <c r="AA333" s="19"/>
      <c r="AB333" s="1"/>
    </row>
    <row r="334" spans="1:28" s="2" customFormat="1" ht="12" customHeight="1">
      <c r="B334" s="17" t="s">
        <v>207</v>
      </c>
      <c r="C334" s="30"/>
      <c r="D334" s="3"/>
      <c r="E334" s="3"/>
      <c r="F334" s="3"/>
      <c r="G334" s="3"/>
      <c r="H334" s="3"/>
      <c r="I334" s="3"/>
      <c r="J334" s="3"/>
      <c r="K334" s="3"/>
      <c r="L334" s="3"/>
      <c r="M334" s="3"/>
      <c r="N334" s="3"/>
      <c r="O334" s="19"/>
      <c r="P334" s="3"/>
      <c r="Q334" s="19"/>
      <c r="R334" s="19"/>
      <c r="S334" s="19"/>
      <c r="T334" s="19"/>
      <c r="U334" s="19"/>
      <c r="V334" s="19"/>
      <c r="W334" s="19"/>
      <c r="X334" s="19"/>
      <c r="Y334" s="19"/>
      <c r="Z334" s="19"/>
      <c r="AA334" s="19"/>
      <c r="AB334" s="1"/>
    </row>
    <row r="335" spans="1:28" s="54" customFormat="1" ht="12" customHeight="1">
      <c r="B335" s="137" t="s">
        <v>204</v>
      </c>
      <c r="C335" s="52"/>
      <c r="D335" s="53"/>
      <c r="E335" s="53"/>
      <c r="F335" s="53"/>
      <c r="G335" s="53"/>
      <c r="H335" s="53"/>
      <c r="I335" s="53"/>
      <c r="J335" s="53"/>
      <c r="K335" s="53"/>
      <c r="L335" s="53"/>
      <c r="M335" s="53"/>
      <c r="N335" s="53"/>
      <c r="O335" s="53"/>
      <c r="P335" s="53"/>
      <c r="Q335" s="53"/>
      <c r="R335" s="53"/>
      <c r="S335" s="53"/>
      <c r="T335" s="53"/>
      <c r="U335" s="53"/>
      <c r="V335" s="53"/>
      <c r="W335" s="53"/>
      <c r="X335" s="53"/>
      <c r="Y335" s="53"/>
      <c r="Z335" s="53"/>
      <c r="AA335" s="53"/>
      <c r="AB335" s="51"/>
    </row>
    <row r="336" spans="1:28" s="2" customFormat="1" ht="12" customHeight="1">
      <c r="B336" s="137" t="s">
        <v>208</v>
      </c>
      <c r="C336" s="52"/>
      <c r="X336" s="19"/>
      <c r="Y336" s="19"/>
      <c r="Z336" s="19"/>
      <c r="AA336" s="158" t="s">
        <v>335</v>
      </c>
      <c r="AB336" s="1" t="s">
        <v>178</v>
      </c>
    </row>
    <row r="337" spans="1:28" s="2" customFormat="1" ht="12" customHeight="1">
      <c r="B337" s="122" t="s">
        <v>206</v>
      </c>
      <c r="C337" s="30"/>
      <c r="D337" s="3"/>
      <c r="E337" s="3"/>
      <c r="F337" s="3"/>
      <c r="G337" s="3"/>
      <c r="H337" s="3"/>
      <c r="I337" s="3"/>
      <c r="J337" s="1"/>
      <c r="K337" s="4"/>
      <c r="L337" s="4"/>
      <c r="M337" s="19"/>
      <c r="N337" s="19"/>
      <c r="O337" s="19"/>
      <c r="P337" s="19"/>
      <c r="Q337" s="19"/>
      <c r="R337" s="19"/>
      <c r="S337" s="19"/>
      <c r="T337" s="19"/>
      <c r="U337" s="19"/>
      <c r="V337" s="19"/>
      <c r="W337" s="19"/>
      <c r="X337" s="19"/>
      <c r="Y337" s="19"/>
      <c r="Z337" s="19"/>
      <c r="AA337" s="19"/>
      <c r="AB337" s="1"/>
    </row>
    <row r="338" spans="1:28" s="54" customFormat="1" ht="12" customHeight="1">
      <c r="A338" s="51"/>
      <c r="B338" s="142"/>
      <c r="C338" s="52"/>
      <c r="D338" s="53">
        <f>SUM(D248:D259)</f>
        <v>2720550</v>
      </c>
      <c r="E338" s="51"/>
      <c r="F338" s="53">
        <f>SUM(F248:F259)</f>
        <v>253832</v>
      </c>
      <c r="G338" s="51"/>
      <c r="H338" s="53">
        <f>SUM(H248:H259)</f>
        <v>340432</v>
      </c>
      <c r="I338" s="51"/>
      <c r="J338" s="53">
        <f>SUM(J248:J259)</f>
        <v>286866</v>
      </c>
      <c r="L338" s="53">
        <f>SUM(L248:L259)</f>
        <v>50429</v>
      </c>
      <c r="M338" s="133"/>
      <c r="N338" s="53">
        <f>SUM(N248:N259)</f>
        <v>97919</v>
      </c>
      <c r="O338" s="133"/>
      <c r="P338" s="53">
        <f>SUM(P248:P259)</f>
        <v>188947</v>
      </c>
      <c r="Q338" s="133"/>
      <c r="R338" s="53">
        <f>SUM(R248:R259)</f>
        <v>3007416</v>
      </c>
      <c r="S338" s="133"/>
      <c r="T338" s="53">
        <f>SUM(T248:T259)</f>
        <v>1323994</v>
      </c>
      <c r="U338" s="133"/>
      <c r="V338" s="53">
        <f>SUM(V248:V259)</f>
        <v>1719373</v>
      </c>
      <c r="X338" s="53">
        <f>SUM(X248:X259)</f>
        <v>395379</v>
      </c>
      <c r="Z338" s="53">
        <f>SUM(Z248:Z259)</f>
        <v>3402795</v>
      </c>
    </row>
    <row r="339" spans="1:28" s="2" customFormat="1" ht="12" customHeight="1">
      <c r="B339" s="17"/>
      <c r="C339" s="34"/>
      <c r="D339" s="1"/>
      <c r="E339" s="1"/>
      <c r="F339" s="1"/>
      <c r="G339" s="1"/>
      <c r="H339" s="1"/>
      <c r="I339" s="1"/>
      <c r="J339" s="1"/>
      <c r="K339" s="4"/>
      <c r="L339" s="4"/>
      <c r="M339" s="19"/>
      <c r="N339" s="19"/>
      <c r="O339" s="19"/>
      <c r="P339" s="19"/>
      <c r="Q339" s="19"/>
      <c r="R339" s="19"/>
      <c r="S339" s="19"/>
      <c r="T339" s="19"/>
      <c r="U339" s="19"/>
      <c r="V339" s="19"/>
      <c r="W339" s="19"/>
      <c r="X339" s="19"/>
      <c r="Y339" s="19"/>
      <c r="Z339" s="19"/>
      <c r="AA339" s="19"/>
      <c r="AB339" s="3"/>
    </row>
    <row r="340" spans="1:28" s="2" customFormat="1" ht="12" customHeight="1">
      <c r="B340" s="17"/>
      <c r="C340" s="34"/>
      <c r="D340" s="1"/>
      <c r="E340" s="1"/>
      <c r="F340" s="1"/>
      <c r="G340" s="1"/>
      <c r="H340" s="1"/>
      <c r="I340" s="1"/>
      <c r="J340" s="3"/>
      <c r="K340" s="4"/>
      <c r="L340" s="4"/>
      <c r="M340" s="19"/>
      <c r="N340" s="19"/>
      <c r="O340" s="19"/>
      <c r="P340" s="19"/>
      <c r="Q340" s="19"/>
      <c r="R340" s="19"/>
      <c r="S340" s="19"/>
      <c r="T340" s="19"/>
      <c r="U340" s="19"/>
      <c r="V340" s="19"/>
      <c r="W340" s="19"/>
      <c r="X340" s="19"/>
      <c r="Y340" s="19"/>
      <c r="Z340" s="19"/>
      <c r="AA340" s="19"/>
      <c r="AB340" s="3"/>
    </row>
    <row r="341" spans="1:28" s="2" customFormat="1" ht="12" customHeight="1">
      <c r="B341" s="137"/>
      <c r="C341" s="34"/>
      <c r="D341" s="1"/>
      <c r="E341" s="1"/>
      <c r="F341" s="1"/>
      <c r="G341" s="1"/>
      <c r="H341" s="1"/>
      <c r="I341" s="1"/>
      <c r="J341" s="3"/>
      <c r="K341" s="4"/>
      <c r="L341" s="4"/>
      <c r="M341" s="19"/>
      <c r="N341" s="19"/>
      <c r="O341" s="19"/>
      <c r="P341" s="19"/>
      <c r="Q341" s="19"/>
      <c r="R341" s="19"/>
      <c r="S341" s="19"/>
      <c r="T341" s="19"/>
      <c r="U341" s="19"/>
      <c r="V341" s="19"/>
      <c r="W341" s="19"/>
      <c r="X341" s="19"/>
      <c r="Y341" s="19"/>
      <c r="Z341" s="19"/>
      <c r="AA341" s="19"/>
      <c r="AB341" s="3"/>
    </row>
    <row r="342" spans="1:28" s="2" customFormat="1" ht="12" customHeight="1">
      <c r="B342" s="137"/>
      <c r="C342" s="34"/>
      <c r="D342" s="1"/>
      <c r="E342" s="1"/>
      <c r="F342" s="1"/>
      <c r="G342" s="1"/>
      <c r="H342" s="1"/>
      <c r="I342" s="1"/>
      <c r="J342" s="1"/>
      <c r="K342" s="4"/>
      <c r="L342" s="4"/>
      <c r="M342" s="19"/>
      <c r="N342" s="19"/>
      <c r="O342" s="19"/>
      <c r="P342" s="19"/>
      <c r="Q342" s="19"/>
      <c r="R342" s="19"/>
      <c r="S342" s="19"/>
      <c r="T342" s="19"/>
      <c r="U342" s="19"/>
      <c r="V342" s="19"/>
      <c r="W342" s="19"/>
      <c r="X342" s="19"/>
      <c r="Y342" s="19"/>
      <c r="Z342" s="19"/>
      <c r="AA342" s="19"/>
      <c r="AB342" s="3"/>
    </row>
    <row r="343" spans="1:28" s="2" customFormat="1" ht="12" customHeight="1">
      <c r="B343" s="122"/>
      <c r="C343" s="34"/>
      <c r="D343" s="1"/>
      <c r="E343" s="1"/>
      <c r="F343" s="1"/>
      <c r="G343" s="1"/>
      <c r="H343" s="1"/>
      <c r="I343" s="1"/>
      <c r="J343" s="1"/>
      <c r="K343" s="4"/>
      <c r="L343" s="4"/>
      <c r="M343" s="19"/>
      <c r="N343" s="19"/>
      <c r="O343" s="19"/>
      <c r="P343" s="19"/>
      <c r="Q343" s="19"/>
      <c r="R343" s="19"/>
      <c r="S343" s="19"/>
      <c r="T343" s="19"/>
      <c r="U343" s="19"/>
      <c r="V343" s="19"/>
      <c r="W343" s="19"/>
      <c r="X343" s="19"/>
      <c r="Y343" s="19"/>
      <c r="Z343" s="19"/>
      <c r="AA343" s="19"/>
      <c r="AB343" s="3"/>
    </row>
    <row r="344" spans="1:28" s="2" customFormat="1" ht="12" customHeight="1">
      <c r="B344" s="1"/>
      <c r="C344" s="34"/>
      <c r="D344" s="1"/>
      <c r="E344" s="1"/>
      <c r="F344" s="1"/>
      <c r="G344" s="1"/>
      <c r="H344" s="1"/>
      <c r="I344" s="1"/>
      <c r="J344" s="1"/>
      <c r="K344" s="4"/>
      <c r="L344" s="4"/>
      <c r="M344" s="19"/>
      <c r="N344" s="19"/>
      <c r="O344" s="19"/>
      <c r="P344" s="19"/>
      <c r="Q344" s="19"/>
      <c r="R344" s="19"/>
      <c r="S344" s="19"/>
      <c r="T344" s="19"/>
      <c r="U344" s="19"/>
      <c r="V344" s="19"/>
      <c r="W344" s="19"/>
      <c r="X344" s="19"/>
      <c r="Y344" s="19"/>
      <c r="Z344" s="19"/>
      <c r="AA344" s="19"/>
      <c r="AB344" s="1"/>
    </row>
    <row r="345" spans="1:28" s="2" customFormat="1" ht="12" customHeight="1">
      <c r="B345" s="3"/>
      <c r="C345" s="30"/>
      <c r="D345" s="53">
        <f>SUM(D236:D247)</f>
        <v>2677133</v>
      </c>
      <c r="E345" s="53"/>
      <c r="F345" s="53">
        <f>SUM(F236:F247)</f>
        <v>238656</v>
      </c>
      <c r="G345" s="53"/>
      <c r="H345" s="53">
        <f>SUM(H236:H247)</f>
        <v>342257</v>
      </c>
      <c r="I345" s="53"/>
      <c r="J345" s="53">
        <f>SUM(J236:J247)</f>
        <v>312621</v>
      </c>
      <c r="K345" s="53"/>
      <c r="L345" s="53">
        <f>SUM(L236:L247)</f>
        <v>50417</v>
      </c>
      <c r="M345" s="53"/>
      <c r="N345" s="53">
        <f>SUM(N236:N247)</f>
        <v>90540</v>
      </c>
      <c r="O345" s="53"/>
      <c r="P345" s="53">
        <f>SUM(P236:P247)</f>
        <v>222081</v>
      </c>
      <c r="Q345" s="53"/>
      <c r="R345" s="53">
        <f>SUM(R236:R247)</f>
        <v>2989754</v>
      </c>
      <c r="S345" s="53"/>
      <c r="T345" s="53">
        <f>SUM(T236:T247)</f>
        <v>1305139</v>
      </c>
      <c r="U345" s="53"/>
      <c r="V345" s="53">
        <f>SUM(V236:V247)</f>
        <v>1685918</v>
      </c>
      <c r="W345" s="35"/>
      <c r="X345" s="19"/>
      <c r="Y345" s="19"/>
      <c r="Z345" s="19"/>
      <c r="AA345" s="19"/>
      <c r="AB345" s="3"/>
    </row>
    <row r="346" spans="1:28" s="2" customFormat="1" ht="12" customHeight="1">
      <c r="B346" s="3"/>
      <c r="C346" s="30"/>
      <c r="D346" s="3"/>
      <c r="E346" s="3"/>
      <c r="F346" s="3"/>
      <c r="G346" s="3"/>
      <c r="H346" s="3"/>
      <c r="I346" s="3"/>
      <c r="J346" s="1"/>
      <c r="K346" s="4"/>
      <c r="L346" s="4"/>
      <c r="M346" s="19"/>
      <c r="N346" s="19"/>
      <c r="O346" s="19"/>
      <c r="P346" s="19"/>
      <c r="Q346" s="19"/>
      <c r="R346" s="19"/>
      <c r="S346" s="19"/>
      <c r="T346" s="19"/>
      <c r="U346" s="19"/>
      <c r="V346" s="19"/>
      <c r="W346" s="19"/>
      <c r="X346" s="19"/>
      <c r="Y346" s="19"/>
      <c r="Z346" s="19"/>
      <c r="AA346" s="19"/>
      <c r="AB346" s="3"/>
    </row>
    <row r="347" spans="1:28" s="2" customFormat="1" ht="12" customHeight="1">
      <c r="B347" s="3"/>
      <c r="C347" s="30"/>
      <c r="D347" s="3"/>
      <c r="E347" s="3"/>
      <c r="F347" s="3"/>
      <c r="G347" s="3"/>
      <c r="H347" s="3"/>
      <c r="I347" s="3"/>
      <c r="J347" s="1"/>
      <c r="K347" s="4"/>
      <c r="L347" s="4"/>
      <c r="M347" s="19"/>
      <c r="N347" s="19"/>
      <c r="O347" s="19"/>
      <c r="P347" s="19"/>
      <c r="Q347" s="19"/>
      <c r="R347" s="19"/>
      <c r="S347" s="19"/>
      <c r="T347" s="19"/>
      <c r="U347" s="19"/>
      <c r="V347" s="19"/>
      <c r="W347" s="19"/>
      <c r="X347" s="19"/>
      <c r="Y347" s="19"/>
      <c r="Z347" s="19"/>
      <c r="AA347" s="19"/>
      <c r="AB347" s="3"/>
    </row>
    <row r="348" spans="1:28" s="2" customFormat="1" ht="12" customHeight="1">
      <c r="B348" s="3"/>
      <c r="C348" s="30"/>
      <c r="D348" s="3"/>
      <c r="E348" s="3"/>
      <c r="F348" s="3"/>
      <c r="G348" s="3"/>
      <c r="H348" s="3"/>
      <c r="I348" s="3"/>
      <c r="J348" s="1"/>
      <c r="K348" s="4"/>
      <c r="L348" s="4"/>
      <c r="M348" s="19"/>
      <c r="N348" s="19"/>
      <c r="O348" s="19"/>
      <c r="P348" s="19"/>
      <c r="Q348" s="19"/>
      <c r="R348" s="19"/>
      <c r="S348" s="19"/>
      <c r="T348" s="19"/>
      <c r="U348" s="19"/>
      <c r="V348" s="19"/>
      <c r="W348" s="19"/>
      <c r="X348" s="19"/>
      <c r="Y348" s="19"/>
      <c r="Z348" s="19"/>
      <c r="AA348" s="19"/>
      <c r="AB348" s="3"/>
    </row>
    <row r="349" spans="1:28" s="2" customFormat="1" ht="12" customHeight="1">
      <c r="B349" s="3"/>
      <c r="C349" s="30"/>
      <c r="D349" s="3"/>
      <c r="E349" s="3"/>
      <c r="F349" s="3"/>
      <c r="G349" s="3"/>
      <c r="H349" s="3"/>
      <c r="I349" s="3"/>
      <c r="J349" s="3"/>
      <c r="K349" s="4"/>
      <c r="L349" s="4"/>
      <c r="M349" s="19"/>
      <c r="N349" s="19"/>
      <c r="O349" s="19"/>
      <c r="P349" s="19"/>
      <c r="Q349" s="19"/>
      <c r="R349" s="19"/>
      <c r="S349" s="19"/>
      <c r="T349" s="19"/>
      <c r="U349" s="19"/>
      <c r="V349" s="19"/>
      <c r="W349" s="19"/>
      <c r="X349" s="19"/>
      <c r="Y349" s="19"/>
      <c r="Z349" s="19"/>
      <c r="AA349" s="19"/>
      <c r="AB349" s="1"/>
    </row>
    <row r="350" spans="1:28" s="2" customFormat="1" ht="12" customHeight="1">
      <c r="B350" s="3"/>
      <c r="C350" s="30"/>
      <c r="D350" s="3"/>
      <c r="E350" s="3"/>
      <c r="F350" s="3"/>
      <c r="G350" s="3"/>
      <c r="H350" s="3"/>
      <c r="I350" s="3"/>
      <c r="J350" s="3"/>
      <c r="K350" s="4"/>
      <c r="L350" s="4"/>
      <c r="M350" s="19"/>
      <c r="N350" s="19"/>
      <c r="O350" s="19"/>
      <c r="P350" s="19"/>
      <c r="Q350" s="19"/>
      <c r="R350" s="19"/>
      <c r="S350" s="19"/>
      <c r="T350" s="19"/>
      <c r="U350" s="19"/>
      <c r="V350" s="19"/>
      <c r="W350" s="19"/>
      <c r="X350" s="19"/>
      <c r="Y350" s="19"/>
      <c r="Z350" s="19"/>
      <c r="AA350" s="19"/>
      <c r="AB350" s="1"/>
    </row>
    <row r="351" spans="1:28" s="2" customFormat="1" ht="12" customHeight="1">
      <c r="B351" s="3"/>
      <c r="C351" s="30"/>
      <c r="D351" s="3"/>
      <c r="E351" s="3"/>
      <c r="F351" s="3"/>
      <c r="G351" s="3"/>
      <c r="H351" s="3"/>
      <c r="I351" s="3"/>
      <c r="J351" s="3"/>
      <c r="K351" s="4"/>
      <c r="L351" s="4"/>
      <c r="M351" s="19"/>
      <c r="N351" s="19"/>
      <c r="O351" s="19"/>
      <c r="P351" s="19"/>
      <c r="Q351" s="19"/>
      <c r="R351" s="19"/>
      <c r="S351" s="19"/>
      <c r="T351" s="19"/>
      <c r="U351" s="19"/>
      <c r="V351" s="19"/>
      <c r="W351" s="19"/>
      <c r="X351" s="19"/>
      <c r="Y351" s="19"/>
      <c r="Z351" s="19"/>
      <c r="AA351" s="19"/>
      <c r="AB351" s="1"/>
    </row>
    <row r="352" spans="1:28" s="2" customFormat="1" ht="12" customHeight="1">
      <c r="B352" s="3"/>
      <c r="C352" s="30"/>
      <c r="D352" s="3"/>
      <c r="E352" s="3"/>
      <c r="F352" s="3"/>
      <c r="G352" s="3"/>
      <c r="H352" s="3"/>
      <c r="I352" s="3"/>
      <c r="J352" s="3"/>
      <c r="K352" s="4"/>
      <c r="L352" s="4"/>
      <c r="M352" s="19"/>
      <c r="N352" s="19"/>
      <c r="O352" s="19"/>
      <c r="P352" s="19"/>
      <c r="Q352" s="19"/>
      <c r="R352" s="19"/>
      <c r="S352" s="19"/>
      <c r="T352" s="19"/>
      <c r="U352" s="19"/>
      <c r="V352" s="19"/>
      <c r="W352" s="19"/>
      <c r="X352" s="19"/>
      <c r="Y352" s="19"/>
      <c r="Z352" s="19"/>
      <c r="AA352" s="19"/>
      <c r="AB352" s="1"/>
    </row>
    <row r="353" spans="2:28" s="2" customFormat="1" ht="12" customHeight="1">
      <c r="B353" s="3"/>
      <c r="C353" s="30"/>
      <c r="D353" s="3"/>
      <c r="E353" s="3"/>
      <c r="F353" s="3"/>
      <c r="G353" s="3"/>
      <c r="H353" s="3"/>
      <c r="I353" s="3"/>
      <c r="J353" s="3"/>
      <c r="K353" s="4"/>
      <c r="L353" s="4"/>
      <c r="M353" s="19"/>
      <c r="N353" s="19"/>
      <c r="O353" s="19"/>
      <c r="P353" s="19"/>
      <c r="Q353" s="19"/>
      <c r="R353" s="19"/>
      <c r="S353" s="19"/>
      <c r="T353" s="19"/>
      <c r="U353" s="19"/>
      <c r="V353" s="19"/>
      <c r="W353" s="19"/>
      <c r="X353" s="19"/>
      <c r="Y353" s="19"/>
      <c r="Z353" s="19"/>
      <c r="AA353" s="19"/>
      <c r="AB353" s="1"/>
    </row>
    <row r="354" spans="2:28" s="2" customFormat="1" ht="12" customHeight="1">
      <c r="B354" s="3"/>
      <c r="C354" s="30"/>
      <c r="D354" s="3"/>
      <c r="E354" s="3"/>
      <c r="F354" s="3"/>
      <c r="G354" s="3"/>
      <c r="H354" s="3"/>
      <c r="I354" s="3"/>
      <c r="J354" s="3"/>
      <c r="K354" s="4"/>
      <c r="L354" s="4"/>
      <c r="M354" s="19"/>
      <c r="N354" s="19"/>
      <c r="O354" s="19"/>
      <c r="P354" s="19"/>
      <c r="Q354" s="19"/>
      <c r="R354" s="19"/>
      <c r="S354" s="19"/>
      <c r="T354" s="19"/>
      <c r="U354" s="19"/>
      <c r="V354" s="19"/>
      <c r="W354" s="19"/>
      <c r="X354" s="19"/>
      <c r="Y354" s="19"/>
      <c r="Z354" s="19"/>
      <c r="AA354" s="19"/>
      <c r="AB354" s="1"/>
    </row>
    <row r="355" spans="2:28" s="2" customFormat="1" ht="12" customHeight="1">
      <c r="B355" s="1"/>
      <c r="C355" s="34"/>
      <c r="D355" s="1"/>
      <c r="E355" s="1"/>
      <c r="F355" s="1"/>
      <c r="G355" s="1"/>
      <c r="H355" s="1"/>
      <c r="I355" s="1"/>
      <c r="J355" s="3"/>
      <c r="K355" s="4"/>
      <c r="L355" s="4"/>
      <c r="M355" s="19"/>
      <c r="N355" s="19"/>
      <c r="O355" s="19"/>
      <c r="P355" s="19"/>
      <c r="Q355" s="19"/>
      <c r="R355" s="19"/>
      <c r="S355" s="19"/>
      <c r="T355" s="19"/>
      <c r="U355" s="19"/>
      <c r="V355" s="19"/>
      <c r="W355" s="19"/>
      <c r="X355" s="19"/>
      <c r="Y355" s="19"/>
      <c r="Z355" s="19"/>
      <c r="AA355" s="19"/>
      <c r="AB355" s="1"/>
    </row>
    <row r="356" spans="2:28" s="2" customFormat="1" ht="12" customHeight="1">
      <c r="B356" s="1"/>
      <c r="C356" s="34"/>
      <c r="D356" s="1"/>
      <c r="E356" s="1"/>
      <c r="F356" s="1"/>
      <c r="G356" s="1"/>
      <c r="H356" s="1"/>
      <c r="I356" s="1"/>
      <c r="J356" s="3"/>
      <c r="K356" s="4"/>
      <c r="L356" s="4"/>
      <c r="M356" s="19"/>
      <c r="N356" s="19"/>
      <c r="O356" s="19"/>
      <c r="P356" s="19"/>
      <c r="Q356" s="19"/>
      <c r="R356" s="19"/>
      <c r="S356" s="19"/>
      <c r="T356" s="19"/>
      <c r="U356" s="19"/>
      <c r="V356" s="19"/>
      <c r="W356" s="19"/>
      <c r="X356" s="19"/>
      <c r="Y356" s="19"/>
      <c r="Z356" s="19"/>
      <c r="AA356" s="19"/>
      <c r="AB356" s="1"/>
    </row>
    <row r="357" spans="2:28" s="2" customFormat="1" ht="12" customHeight="1">
      <c r="B357" s="1"/>
      <c r="C357" s="34"/>
      <c r="D357" s="1"/>
      <c r="E357" s="1"/>
      <c r="F357" s="1"/>
      <c r="G357" s="1"/>
      <c r="H357" s="1"/>
      <c r="I357" s="1"/>
      <c r="J357" s="3"/>
      <c r="K357" s="4"/>
      <c r="L357" s="4"/>
      <c r="M357" s="19"/>
      <c r="N357" s="19"/>
      <c r="O357" s="19"/>
      <c r="P357" s="19"/>
      <c r="Q357" s="19"/>
      <c r="R357" s="19"/>
      <c r="S357" s="19"/>
      <c r="T357" s="19"/>
      <c r="U357" s="19"/>
      <c r="V357" s="19"/>
      <c r="W357" s="19"/>
      <c r="X357" s="19"/>
      <c r="Y357" s="19"/>
      <c r="Z357" s="19"/>
      <c r="AA357" s="19"/>
      <c r="AB357" s="1"/>
    </row>
    <row r="358" spans="2:28" s="2" customFormat="1" ht="12" customHeight="1">
      <c r="B358" s="3"/>
      <c r="C358" s="30"/>
      <c r="D358" s="3"/>
      <c r="E358" s="3"/>
      <c r="F358" s="3"/>
      <c r="G358" s="3"/>
      <c r="H358" s="3"/>
      <c r="I358" s="3"/>
      <c r="J358" s="3"/>
      <c r="K358" s="4"/>
      <c r="L358" s="4"/>
      <c r="M358" s="19"/>
      <c r="N358" s="19"/>
      <c r="O358" s="19"/>
      <c r="P358" s="19"/>
      <c r="Q358" s="19"/>
      <c r="R358" s="19"/>
      <c r="S358" s="19"/>
      <c r="T358" s="19"/>
      <c r="U358" s="19"/>
      <c r="V358" s="19"/>
      <c r="W358" s="19"/>
      <c r="X358" s="19"/>
      <c r="Y358" s="19"/>
      <c r="Z358" s="19"/>
      <c r="AA358" s="19"/>
      <c r="AB358" s="1"/>
    </row>
    <row r="359" spans="2:28" s="2" customFormat="1" ht="12" customHeight="1">
      <c r="B359" s="3"/>
      <c r="C359" s="30"/>
      <c r="D359" s="3"/>
      <c r="E359" s="3"/>
      <c r="F359" s="3"/>
      <c r="G359" s="3"/>
      <c r="H359" s="3"/>
      <c r="I359" s="3"/>
      <c r="J359" s="1"/>
      <c r="K359" s="4"/>
      <c r="L359" s="4"/>
      <c r="M359" s="19"/>
      <c r="N359" s="19"/>
      <c r="O359" s="19"/>
      <c r="P359" s="19"/>
      <c r="Q359" s="19"/>
      <c r="R359" s="19"/>
      <c r="S359" s="19"/>
      <c r="T359" s="19"/>
      <c r="U359" s="19"/>
      <c r="V359" s="19"/>
      <c r="W359" s="19"/>
      <c r="X359" s="19"/>
      <c r="Y359" s="19"/>
      <c r="Z359" s="19"/>
      <c r="AA359" s="19"/>
      <c r="AB359" s="1"/>
    </row>
    <row r="360" spans="2:28" s="2" customFormat="1" ht="12" customHeight="1">
      <c r="B360" s="1"/>
      <c r="C360" s="34"/>
      <c r="D360" s="1"/>
      <c r="E360" s="1"/>
      <c r="F360" s="1"/>
      <c r="G360" s="1"/>
      <c r="H360" s="1"/>
      <c r="I360" s="1"/>
      <c r="J360" s="1"/>
      <c r="K360" s="4"/>
      <c r="L360" s="4"/>
      <c r="M360" s="19"/>
      <c r="N360" s="19"/>
      <c r="O360" s="19"/>
      <c r="P360" s="19"/>
      <c r="Q360" s="19"/>
      <c r="R360" s="19"/>
      <c r="S360" s="19"/>
      <c r="T360" s="19"/>
      <c r="U360" s="19"/>
      <c r="V360" s="19"/>
      <c r="W360" s="19"/>
      <c r="X360" s="19"/>
      <c r="Y360" s="19"/>
      <c r="Z360" s="19"/>
      <c r="AA360" s="19"/>
      <c r="AB360" s="1"/>
    </row>
    <row r="361" spans="2:28" s="2" customFormat="1" ht="12" customHeight="1">
      <c r="B361" s="1"/>
      <c r="C361" s="34"/>
      <c r="D361" s="1"/>
      <c r="E361" s="1"/>
      <c r="F361" s="1"/>
      <c r="G361" s="1"/>
      <c r="H361" s="1"/>
      <c r="I361" s="1"/>
      <c r="J361" s="1"/>
      <c r="K361" s="4"/>
      <c r="L361" s="4"/>
      <c r="M361" s="19"/>
      <c r="N361" s="19"/>
      <c r="O361" s="19"/>
      <c r="P361" s="19"/>
      <c r="Q361" s="19"/>
      <c r="R361" s="19"/>
      <c r="S361" s="19"/>
      <c r="T361" s="19"/>
      <c r="U361" s="19"/>
      <c r="V361" s="19"/>
      <c r="W361" s="19"/>
      <c r="X361" s="19"/>
      <c r="Y361" s="19"/>
      <c r="Z361" s="19"/>
      <c r="AA361" s="19"/>
      <c r="AB361" s="3"/>
    </row>
    <row r="362" spans="2:28" s="2" customFormat="1" ht="12" customHeight="1">
      <c r="B362" s="1"/>
      <c r="C362" s="34"/>
      <c r="D362" s="1"/>
      <c r="E362" s="1"/>
      <c r="F362" s="1"/>
      <c r="G362" s="1"/>
      <c r="H362" s="1"/>
      <c r="I362" s="1"/>
      <c r="J362" s="3"/>
      <c r="K362" s="4"/>
      <c r="L362" s="4"/>
      <c r="M362" s="19"/>
      <c r="N362" s="19"/>
      <c r="O362" s="19"/>
      <c r="P362" s="19"/>
      <c r="Q362" s="19"/>
      <c r="R362" s="19"/>
      <c r="S362" s="19"/>
      <c r="T362" s="19"/>
      <c r="U362" s="19"/>
      <c r="V362" s="19"/>
      <c r="W362" s="19"/>
      <c r="X362" s="19"/>
      <c r="Y362" s="19"/>
      <c r="Z362" s="19"/>
      <c r="AA362" s="19"/>
      <c r="AB362" s="3"/>
    </row>
    <row r="363" spans="2:28" s="2" customFormat="1" ht="12" customHeight="1">
      <c r="B363" s="1"/>
      <c r="C363" s="34"/>
      <c r="D363" s="1"/>
      <c r="E363" s="1"/>
      <c r="F363" s="1"/>
      <c r="G363" s="1"/>
      <c r="H363" s="1"/>
      <c r="I363" s="1"/>
      <c r="J363" s="3"/>
      <c r="K363" s="4"/>
      <c r="L363" s="4"/>
      <c r="M363" s="19"/>
      <c r="N363" s="19"/>
      <c r="O363" s="19"/>
      <c r="P363" s="19"/>
      <c r="Q363" s="19"/>
      <c r="R363" s="19"/>
      <c r="S363" s="19"/>
      <c r="T363" s="19"/>
      <c r="U363" s="19"/>
      <c r="V363" s="19"/>
      <c r="W363" s="19"/>
      <c r="X363" s="19"/>
      <c r="Y363" s="19"/>
      <c r="Z363" s="19"/>
      <c r="AA363" s="19"/>
      <c r="AB363" s="3"/>
    </row>
    <row r="364" spans="2:28" s="2" customFormat="1" ht="12" customHeight="1">
      <c r="B364" s="1"/>
      <c r="C364" s="34"/>
      <c r="D364" s="1"/>
      <c r="E364" s="1"/>
      <c r="F364" s="1"/>
      <c r="G364" s="1"/>
      <c r="H364" s="1"/>
      <c r="I364" s="1"/>
      <c r="J364" s="1"/>
      <c r="K364" s="4"/>
      <c r="L364" s="4"/>
      <c r="M364" s="19"/>
      <c r="N364" s="19"/>
      <c r="O364" s="19"/>
      <c r="P364" s="19"/>
      <c r="Q364" s="19"/>
      <c r="R364" s="19"/>
      <c r="S364" s="19"/>
      <c r="T364" s="19"/>
      <c r="U364" s="19"/>
      <c r="V364" s="19"/>
      <c r="W364" s="19"/>
      <c r="X364" s="19"/>
      <c r="Y364" s="19"/>
      <c r="Z364" s="19"/>
      <c r="AA364" s="19"/>
      <c r="AB364" s="3"/>
    </row>
    <row r="365" spans="2:28" s="2" customFormat="1" ht="12" customHeight="1">
      <c r="B365" s="1"/>
      <c r="C365" s="34"/>
      <c r="D365" s="1"/>
      <c r="E365" s="1"/>
      <c r="F365" s="1"/>
      <c r="G365" s="1"/>
      <c r="H365" s="1"/>
      <c r="I365" s="1"/>
      <c r="J365" s="1"/>
      <c r="K365" s="4"/>
      <c r="L365" s="4"/>
      <c r="M365" s="19"/>
      <c r="N365" s="19"/>
      <c r="O365" s="19"/>
      <c r="P365" s="19"/>
      <c r="Q365" s="19"/>
      <c r="R365" s="19"/>
      <c r="S365" s="19"/>
      <c r="T365" s="19"/>
      <c r="U365" s="19"/>
      <c r="V365" s="19"/>
      <c r="W365" s="19"/>
      <c r="X365" s="19"/>
      <c r="Y365" s="19"/>
      <c r="Z365" s="19"/>
      <c r="AA365" s="19"/>
      <c r="AB365" s="3"/>
    </row>
    <row r="366" spans="2:28" s="2" customFormat="1" ht="12" customHeight="1">
      <c r="B366" s="1"/>
      <c r="C366" s="34"/>
      <c r="D366" s="1"/>
      <c r="E366" s="1"/>
      <c r="F366" s="1"/>
      <c r="G366" s="1"/>
      <c r="H366" s="1"/>
      <c r="I366" s="1"/>
      <c r="J366" s="1"/>
      <c r="K366" s="4"/>
      <c r="L366" s="4"/>
      <c r="M366" s="19"/>
      <c r="N366" s="19"/>
      <c r="O366" s="19"/>
      <c r="P366" s="19"/>
      <c r="Q366" s="19"/>
      <c r="R366" s="19"/>
      <c r="S366" s="19"/>
      <c r="T366" s="19"/>
      <c r="U366" s="19"/>
      <c r="V366" s="19"/>
      <c r="W366" s="19"/>
      <c r="X366" s="19"/>
      <c r="Y366" s="19"/>
      <c r="Z366" s="19"/>
      <c r="AA366" s="19"/>
      <c r="AB366" s="1"/>
    </row>
    <row r="367" spans="2:28" s="2" customFormat="1" ht="12" customHeight="1">
      <c r="B367" s="3"/>
      <c r="C367" s="30"/>
      <c r="D367" s="3"/>
      <c r="E367" s="3"/>
      <c r="F367" s="3"/>
      <c r="G367" s="3"/>
      <c r="H367" s="3"/>
      <c r="I367" s="3"/>
      <c r="J367" s="1"/>
      <c r="K367" s="4"/>
      <c r="L367" s="4"/>
      <c r="M367" s="19"/>
      <c r="N367" s="19"/>
      <c r="O367" s="19"/>
      <c r="P367" s="19"/>
      <c r="Q367" s="19"/>
      <c r="R367" s="19"/>
      <c r="S367" s="19"/>
      <c r="T367" s="19"/>
      <c r="U367" s="19"/>
      <c r="V367" s="19"/>
      <c r="W367" s="19"/>
      <c r="X367" s="19"/>
      <c r="Y367" s="19"/>
      <c r="Z367" s="19"/>
      <c r="AA367" s="19"/>
      <c r="AB367" s="3"/>
    </row>
    <row r="368" spans="2:28" s="2" customFormat="1" ht="12" customHeight="1">
      <c r="B368" s="3"/>
      <c r="C368" s="30"/>
      <c r="D368" s="3"/>
      <c r="E368" s="3"/>
      <c r="F368" s="3"/>
      <c r="G368" s="3"/>
      <c r="H368" s="3"/>
      <c r="I368" s="3"/>
      <c r="J368" s="1"/>
      <c r="K368" s="4"/>
      <c r="L368" s="4"/>
      <c r="M368" s="19"/>
      <c r="N368" s="19"/>
      <c r="O368" s="19"/>
      <c r="P368" s="19"/>
      <c r="Q368" s="19"/>
      <c r="R368" s="19"/>
      <c r="S368" s="19"/>
      <c r="T368" s="19"/>
      <c r="U368" s="19"/>
      <c r="V368" s="19"/>
      <c r="W368" s="19"/>
      <c r="X368" s="19"/>
      <c r="Y368" s="19"/>
      <c r="Z368" s="19"/>
      <c r="AA368" s="19"/>
      <c r="AB368" s="3"/>
    </row>
    <row r="369" spans="2:28" s="2" customFormat="1" ht="12" customHeight="1">
      <c r="B369" s="3"/>
      <c r="C369" s="30"/>
      <c r="D369" s="3"/>
      <c r="E369" s="3"/>
      <c r="F369" s="3"/>
      <c r="G369" s="3"/>
      <c r="H369" s="3"/>
      <c r="I369" s="3"/>
      <c r="J369" s="1"/>
      <c r="K369" s="4"/>
      <c r="L369" s="4"/>
      <c r="M369" s="19"/>
      <c r="N369" s="19"/>
      <c r="O369" s="19"/>
      <c r="P369" s="19"/>
      <c r="Q369" s="19"/>
      <c r="R369" s="19"/>
      <c r="S369" s="19"/>
      <c r="T369" s="19"/>
      <c r="U369" s="19"/>
      <c r="V369" s="19"/>
      <c r="W369" s="19"/>
      <c r="X369" s="19"/>
      <c r="Y369" s="19"/>
      <c r="Z369" s="19"/>
      <c r="AA369" s="19"/>
      <c r="AB369" s="3"/>
    </row>
    <row r="370" spans="2:28" s="2" customFormat="1" ht="12" customHeight="1">
      <c r="B370" s="3"/>
      <c r="C370" s="30"/>
      <c r="D370" s="3"/>
      <c r="E370" s="3"/>
      <c r="F370" s="3"/>
      <c r="G370" s="3"/>
      <c r="H370" s="3"/>
      <c r="I370" s="3"/>
      <c r="J370" s="1"/>
      <c r="K370" s="4"/>
      <c r="L370" s="4"/>
      <c r="M370" s="19"/>
      <c r="N370" s="19"/>
      <c r="O370" s="19"/>
      <c r="P370" s="19"/>
      <c r="Q370" s="19"/>
      <c r="R370" s="19"/>
      <c r="S370" s="19"/>
      <c r="T370" s="19"/>
      <c r="U370" s="19"/>
      <c r="V370" s="19"/>
      <c r="W370" s="19"/>
      <c r="X370" s="19"/>
      <c r="Y370" s="19"/>
      <c r="Z370" s="19"/>
      <c r="AA370" s="19"/>
      <c r="AB370" s="1"/>
    </row>
    <row r="371" spans="2:28" s="2" customFormat="1" ht="12" customHeight="1">
      <c r="B371" s="3"/>
      <c r="C371" s="30"/>
      <c r="D371" s="3"/>
      <c r="E371" s="3"/>
      <c r="F371" s="3"/>
      <c r="G371" s="3"/>
      <c r="H371" s="3"/>
      <c r="I371" s="3"/>
      <c r="J371" s="3"/>
      <c r="K371" s="4"/>
      <c r="L371" s="4"/>
      <c r="M371" s="19"/>
      <c r="N371" s="19"/>
      <c r="O371" s="19"/>
      <c r="P371" s="19"/>
      <c r="Q371" s="19"/>
      <c r="R371" s="19"/>
      <c r="S371" s="19"/>
      <c r="T371" s="19"/>
      <c r="U371" s="19"/>
      <c r="V371" s="19"/>
      <c r="W371" s="19"/>
      <c r="X371" s="19"/>
      <c r="Y371" s="19"/>
      <c r="Z371" s="19"/>
      <c r="AA371" s="19"/>
      <c r="AB371" s="1"/>
    </row>
    <row r="372" spans="2:28" s="2" customFormat="1" ht="12" customHeight="1">
      <c r="B372" s="3"/>
      <c r="C372" s="30"/>
      <c r="D372" s="3"/>
      <c r="E372" s="3"/>
      <c r="F372" s="3"/>
      <c r="G372" s="3"/>
      <c r="H372" s="3"/>
      <c r="I372" s="3"/>
      <c r="J372" s="3"/>
      <c r="K372" s="4"/>
      <c r="L372" s="4"/>
      <c r="M372" s="19"/>
      <c r="N372" s="19"/>
      <c r="O372" s="19"/>
      <c r="P372" s="19"/>
      <c r="Q372" s="19"/>
      <c r="R372" s="19"/>
      <c r="S372" s="19"/>
      <c r="T372" s="19"/>
      <c r="U372" s="19"/>
      <c r="V372" s="19"/>
      <c r="W372" s="19"/>
      <c r="X372" s="19"/>
      <c r="Y372" s="19"/>
      <c r="Z372" s="19"/>
      <c r="AA372" s="19"/>
      <c r="AB372" s="1"/>
    </row>
    <row r="373" spans="2:28" s="2" customFormat="1" ht="12" customHeight="1">
      <c r="B373" s="3"/>
      <c r="C373" s="30"/>
      <c r="D373" s="3"/>
      <c r="E373" s="3"/>
      <c r="F373" s="3"/>
      <c r="G373" s="3"/>
      <c r="H373" s="3"/>
      <c r="I373" s="3"/>
      <c r="J373" s="3"/>
      <c r="K373" s="4"/>
      <c r="L373" s="4"/>
      <c r="M373" s="19"/>
      <c r="N373" s="19"/>
      <c r="O373" s="19"/>
      <c r="P373" s="19"/>
      <c r="Q373" s="19"/>
      <c r="R373" s="19"/>
      <c r="S373" s="19"/>
      <c r="T373" s="19"/>
      <c r="U373" s="19"/>
      <c r="V373" s="19"/>
      <c r="W373" s="19"/>
      <c r="X373" s="19"/>
      <c r="Y373" s="19"/>
      <c r="Z373" s="19"/>
      <c r="AA373" s="19"/>
      <c r="AB373" s="1"/>
    </row>
    <row r="374" spans="2:28" s="2" customFormat="1" ht="12" customHeight="1">
      <c r="B374" s="3"/>
      <c r="C374" s="30"/>
      <c r="D374" s="3"/>
      <c r="E374" s="3"/>
      <c r="F374" s="3"/>
      <c r="G374" s="3"/>
      <c r="H374" s="3"/>
      <c r="I374" s="3"/>
      <c r="J374" s="3"/>
      <c r="K374" s="4"/>
      <c r="L374" s="4"/>
      <c r="M374" s="19"/>
      <c r="N374" s="19"/>
      <c r="O374" s="19"/>
      <c r="P374" s="19"/>
      <c r="Q374" s="19"/>
      <c r="R374" s="19"/>
      <c r="S374" s="19"/>
      <c r="T374" s="19"/>
      <c r="U374" s="19"/>
      <c r="V374" s="19"/>
      <c r="W374" s="19"/>
      <c r="X374" s="19"/>
      <c r="Y374" s="19"/>
      <c r="Z374" s="19"/>
      <c r="AA374" s="19"/>
      <c r="AB374" s="1"/>
    </row>
    <row r="375" spans="2:28" s="2" customFormat="1" ht="12" customHeight="1">
      <c r="B375" s="3"/>
      <c r="C375" s="30"/>
      <c r="D375" s="3"/>
      <c r="E375" s="3"/>
      <c r="F375" s="3"/>
      <c r="G375" s="3"/>
      <c r="H375" s="3"/>
      <c r="I375" s="3"/>
      <c r="J375" s="3"/>
      <c r="K375" s="4"/>
      <c r="L375" s="4"/>
      <c r="M375" s="19"/>
      <c r="N375" s="19"/>
      <c r="O375" s="19"/>
      <c r="P375" s="19"/>
      <c r="Q375" s="19"/>
      <c r="R375" s="19"/>
      <c r="S375" s="19"/>
      <c r="T375" s="19"/>
      <c r="U375" s="19"/>
      <c r="V375" s="19"/>
      <c r="W375" s="19"/>
      <c r="X375" s="19"/>
      <c r="Y375" s="19"/>
      <c r="Z375" s="19"/>
      <c r="AA375" s="19"/>
      <c r="AB375" s="1"/>
    </row>
    <row r="376" spans="2:28" s="2" customFormat="1" ht="12" customHeight="1">
      <c r="B376" s="3"/>
      <c r="C376" s="30"/>
      <c r="D376" s="3"/>
      <c r="E376" s="3"/>
      <c r="F376" s="3"/>
      <c r="G376" s="3"/>
      <c r="H376" s="3"/>
      <c r="I376" s="3"/>
      <c r="J376" s="3"/>
      <c r="K376" s="4"/>
      <c r="L376" s="4"/>
      <c r="M376" s="19"/>
      <c r="N376" s="19"/>
      <c r="O376" s="19"/>
      <c r="P376" s="19"/>
      <c r="Q376" s="19"/>
      <c r="R376" s="19"/>
      <c r="S376" s="19"/>
      <c r="T376" s="19"/>
      <c r="U376" s="19"/>
      <c r="V376" s="19"/>
      <c r="W376" s="19"/>
      <c r="X376" s="19"/>
      <c r="Y376" s="19"/>
      <c r="Z376" s="19"/>
      <c r="AA376" s="19"/>
      <c r="AB376" s="1"/>
    </row>
    <row r="377" spans="2:28" s="2" customFormat="1" ht="12" customHeight="1">
      <c r="B377" s="3"/>
      <c r="C377" s="30"/>
      <c r="D377" s="3"/>
      <c r="E377" s="3"/>
      <c r="F377" s="3"/>
      <c r="G377" s="3"/>
      <c r="H377" s="3"/>
      <c r="I377" s="3"/>
      <c r="J377" s="3"/>
      <c r="K377" s="4"/>
      <c r="L377" s="4"/>
      <c r="M377" s="19"/>
      <c r="N377" s="19"/>
      <c r="O377" s="19"/>
      <c r="P377" s="19"/>
      <c r="Q377" s="19"/>
      <c r="R377" s="19"/>
      <c r="S377" s="19"/>
      <c r="T377" s="19"/>
      <c r="U377" s="19"/>
      <c r="V377" s="19"/>
      <c r="W377" s="19"/>
      <c r="X377" s="19"/>
      <c r="Y377" s="19"/>
      <c r="Z377" s="19"/>
      <c r="AA377" s="19"/>
      <c r="AB377" s="1"/>
    </row>
    <row r="378" spans="2:28" s="2" customFormat="1" ht="12" customHeight="1">
      <c r="B378" s="3"/>
      <c r="C378" s="30"/>
      <c r="D378" s="3"/>
      <c r="E378" s="3"/>
      <c r="F378" s="3"/>
      <c r="G378" s="3"/>
      <c r="H378" s="3"/>
      <c r="I378" s="3"/>
      <c r="J378" s="3"/>
      <c r="K378" s="4"/>
      <c r="L378" s="4"/>
      <c r="M378" s="19"/>
      <c r="N378" s="19"/>
      <c r="O378" s="19"/>
      <c r="P378" s="19"/>
      <c r="Q378" s="19"/>
      <c r="R378" s="19"/>
      <c r="S378" s="19"/>
      <c r="T378" s="19"/>
      <c r="U378" s="19"/>
      <c r="V378" s="19"/>
      <c r="W378" s="19"/>
      <c r="X378" s="19"/>
      <c r="Y378" s="19"/>
      <c r="Z378" s="19"/>
      <c r="AA378" s="19"/>
      <c r="AB378" s="1"/>
    </row>
    <row r="379" spans="2:28" s="2" customFormat="1" ht="12" customHeight="1">
      <c r="B379" s="3"/>
      <c r="C379" s="30"/>
      <c r="D379" s="3"/>
      <c r="E379" s="3"/>
      <c r="F379" s="3"/>
      <c r="G379" s="3"/>
      <c r="H379" s="3"/>
      <c r="I379" s="3"/>
      <c r="J379" s="3"/>
      <c r="K379" s="4"/>
      <c r="L379" s="4"/>
      <c r="M379" s="19"/>
      <c r="N379" s="19"/>
      <c r="O379" s="19"/>
      <c r="P379" s="19"/>
      <c r="Q379" s="19"/>
      <c r="R379" s="19"/>
      <c r="S379" s="19"/>
      <c r="T379" s="19"/>
      <c r="U379" s="19"/>
      <c r="V379" s="19"/>
      <c r="W379" s="19"/>
      <c r="X379" s="19"/>
      <c r="Y379" s="19"/>
      <c r="Z379" s="19"/>
      <c r="AA379" s="19"/>
      <c r="AB379" s="1"/>
    </row>
    <row r="380" spans="2:28" s="2" customFormat="1" ht="12" customHeight="1">
      <c r="B380" s="3"/>
      <c r="C380" s="30"/>
      <c r="D380" s="3"/>
      <c r="E380" s="3"/>
      <c r="F380" s="3"/>
      <c r="G380" s="3"/>
      <c r="H380" s="3"/>
      <c r="I380" s="3"/>
      <c r="J380" s="3"/>
      <c r="K380" s="4"/>
      <c r="L380" s="4"/>
      <c r="M380" s="19"/>
      <c r="N380" s="19"/>
      <c r="O380" s="19"/>
      <c r="P380" s="19"/>
      <c r="Q380" s="19"/>
      <c r="R380" s="19"/>
      <c r="S380" s="19"/>
      <c r="T380" s="19"/>
      <c r="U380" s="19"/>
      <c r="V380" s="19"/>
      <c r="W380" s="19"/>
      <c r="X380" s="19"/>
      <c r="Y380" s="19"/>
      <c r="Z380" s="19"/>
      <c r="AA380" s="19"/>
      <c r="AB380" s="1"/>
    </row>
    <row r="381" spans="2:28" s="2" customFormat="1" ht="12" customHeight="1">
      <c r="B381" s="3"/>
      <c r="C381" s="30"/>
      <c r="D381" s="3"/>
      <c r="E381" s="3"/>
      <c r="F381" s="3"/>
      <c r="G381" s="3"/>
      <c r="H381" s="3"/>
      <c r="I381" s="3"/>
      <c r="J381" s="1"/>
      <c r="K381" s="4"/>
      <c r="L381" s="4"/>
      <c r="M381" s="19"/>
      <c r="N381" s="19"/>
      <c r="O381" s="19"/>
      <c r="P381" s="19"/>
      <c r="Q381" s="19"/>
      <c r="R381" s="19"/>
      <c r="S381" s="19"/>
      <c r="T381" s="19"/>
      <c r="U381" s="19"/>
      <c r="V381" s="19"/>
      <c r="W381" s="19"/>
      <c r="X381" s="19"/>
      <c r="Y381" s="19"/>
      <c r="Z381" s="19"/>
      <c r="AA381" s="19"/>
      <c r="AB381" s="1"/>
    </row>
    <row r="382" spans="2:28" s="2" customFormat="1" ht="12" customHeight="1">
      <c r="B382" s="3"/>
      <c r="C382" s="30"/>
      <c r="D382" s="3"/>
      <c r="E382" s="3"/>
      <c r="F382" s="3"/>
      <c r="G382" s="3"/>
      <c r="H382" s="3"/>
      <c r="I382" s="3"/>
      <c r="J382" s="1"/>
      <c r="K382" s="4"/>
      <c r="L382" s="4"/>
      <c r="M382" s="19"/>
      <c r="N382" s="19"/>
      <c r="O382" s="19"/>
      <c r="P382" s="19"/>
      <c r="Q382" s="19"/>
      <c r="R382" s="19"/>
      <c r="S382" s="19"/>
      <c r="T382" s="19"/>
      <c r="U382" s="19"/>
      <c r="V382" s="19"/>
      <c r="W382" s="19"/>
      <c r="X382" s="19"/>
      <c r="Y382" s="19"/>
      <c r="Z382" s="19"/>
      <c r="AA382" s="19"/>
      <c r="AB382" s="3"/>
    </row>
    <row r="383" spans="2:28" s="2" customFormat="1" ht="12" customHeight="1">
      <c r="B383" s="3"/>
      <c r="C383" s="30"/>
      <c r="D383" s="3"/>
      <c r="E383" s="3"/>
      <c r="F383" s="3"/>
      <c r="G383" s="3"/>
      <c r="H383" s="3"/>
      <c r="I383" s="3"/>
      <c r="J383" s="1"/>
      <c r="K383" s="4"/>
      <c r="L383" s="4"/>
      <c r="M383" s="19"/>
      <c r="N383" s="19"/>
      <c r="O383" s="19"/>
      <c r="P383" s="19"/>
      <c r="Q383" s="19"/>
      <c r="R383" s="19"/>
      <c r="S383" s="19"/>
      <c r="T383" s="19"/>
      <c r="U383" s="19"/>
      <c r="V383" s="19"/>
      <c r="W383" s="19"/>
      <c r="X383" s="19"/>
      <c r="Y383" s="19"/>
      <c r="Z383" s="19"/>
      <c r="AA383" s="19"/>
      <c r="AB383" s="3"/>
    </row>
    <row r="384" spans="2:28" s="2" customFormat="1" ht="12" customHeight="1">
      <c r="B384" s="3"/>
      <c r="C384" s="30"/>
      <c r="D384" s="3"/>
      <c r="E384" s="3"/>
      <c r="F384" s="3"/>
      <c r="G384" s="3"/>
      <c r="H384" s="3"/>
      <c r="I384" s="3"/>
      <c r="J384" s="3"/>
      <c r="K384" s="4"/>
      <c r="L384" s="4"/>
      <c r="M384" s="19"/>
      <c r="N384" s="19"/>
      <c r="O384" s="19"/>
      <c r="P384" s="19"/>
      <c r="Q384" s="19"/>
      <c r="R384" s="19"/>
      <c r="S384" s="19"/>
      <c r="T384" s="19"/>
      <c r="U384" s="19"/>
      <c r="V384" s="19"/>
      <c r="W384" s="19"/>
      <c r="X384" s="19"/>
      <c r="Y384" s="19"/>
      <c r="Z384" s="19"/>
      <c r="AA384" s="19"/>
      <c r="AB384" s="3"/>
    </row>
    <row r="385" spans="2:28" s="2" customFormat="1" ht="12" customHeight="1">
      <c r="B385" s="3"/>
      <c r="C385" s="30"/>
      <c r="D385" s="3"/>
      <c r="E385" s="3"/>
      <c r="F385" s="3"/>
      <c r="G385" s="3"/>
      <c r="H385" s="3"/>
      <c r="I385" s="3"/>
      <c r="J385" s="3"/>
      <c r="K385" s="4"/>
      <c r="L385" s="4"/>
      <c r="M385" s="19"/>
      <c r="N385" s="19"/>
      <c r="O385" s="19"/>
      <c r="P385" s="19"/>
      <c r="Q385" s="19"/>
      <c r="R385" s="19"/>
      <c r="S385" s="19"/>
      <c r="T385" s="19"/>
      <c r="U385" s="19"/>
      <c r="V385" s="19"/>
      <c r="W385" s="19"/>
      <c r="X385" s="19"/>
      <c r="Y385" s="19"/>
      <c r="Z385" s="19"/>
      <c r="AA385" s="19"/>
      <c r="AB385" s="3"/>
    </row>
    <row r="386" spans="2:28" s="2" customFormat="1" ht="12" customHeight="1">
      <c r="B386" s="3"/>
      <c r="C386" s="30"/>
      <c r="D386" s="3"/>
      <c r="E386" s="3"/>
      <c r="F386" s="3"/>
      <c r="G386" s="3"/>
      <c r="H386" s="3"/>
      <c r="I386" s="3"/>
      <c r="J386" s="1"/>
      <c r="K386" s="4"/>
      <c r="L386" s="4"/>
      <c r="M386" s="19"/>
      <c r="N386" s="19"/>
      <c r="O386" s="19"/>
      <c r="P386" s="19"/>
      <c r="Q386" s="19"/>
      <c r="R386" s="19"/>
      <c r="S386" s="19"/>
      <c r="T386" s="19"/>
      <c r="U386" s="19"/>
      <c r="V386" s="19"/>
      <c r="W386" s="19"/>
      <c r="X386" s="19"/>
      <c r="Y386" s="19"/>
      <c r="Z386" s="19"/>
      <c r="AA386" s="19"/>
      <c r="AB386" s="3"/>
    </row>
    <row r="387" spans="2:28" s="2" customFormat="1" ht="12" customHeight="1">
      <c r="B387" s="3"/>
      <c r="C387" s="30"/>
      <c r="D387" s="3"/>
      <c r="E387" s="3"/>
      <c r="F387" s="3"/>
      <c r="G387" s="3"/>
      <c r="H387" s="3"/>
      <c r="I387" s="3"/>
      <c r="J387" s="1"/>
      <c r="K387" s="4"/>
      <c r="L387" s="4"/>
      <c r="M387" s="19"/>
      <c r="N387" s="19"/>
      <c r="O387" s="19"/>
      <c r="P387" s="19"/>
      <c r="Q387" s="19"/>
      <c r="R387" s="19"/>
      <c r="S387" s="19"/>
      <c r="T387" s="19"/>
      <c r="U387" s="19"/>
      <c r="V387" s="19"/>
      <c r="W387" s="19"/>
      <c r="X387" s="19"/>
      <c r="Y387" s="19"/>
      <c r="Z387" s="19"/>
      <c r="AA387" s="19"/>
      <c r="AB387" s="3"/>
    </row>
    <row r="388" spans="2:28" ht="15" customHeight="1">
      <c r="J388" s="1"/>
      <c r="AB388" s="1"/>
    </row>
    <row r="389" spans="2:28" ht="12" customHeight="1">
      <c r="J389" s="1"/>
    </row>
    <row r="390" spans="2:28" ht="12" customHeight="1">
      <c r="J390" s="1"/>
    </row>
    <row r="391" spans="2:28" ht="12" customHeight="1">
      <c r="J391" s="1"/>
      <c r="AB391" s="2"/>
    </row>
    <row r="392" spans="2:28" ht="12" customHeight="1">
      <c r="J392" s="1"/>
    </row>
    <row r="403" spans="10:28" ht="12" customHeight="1">
      <c r="J403" s="1"/>
    </row>
    <row r="404" spans="10:28" ht="12" customHeight="1">
      <c r="J404" s="1"/>
      <c r="AB404" s="1"/>
    </row>
    <row r="405" spans="10:28" ht="12" customHeight="1">
      <c r="J405" s="1"/>
    </row>
    <row r="408" spans="10:28" ht="12" customHeight="1">
      <c r="J408" s="1"/>
    </row>
    <row r="409" spans="10:28" ht="12" customHeight="1">
      <c r="J409" s="1"/>
    </row>
    <row r="410" spans="10:28" ht="12" customHeight="1">
      <c r="J410" s="1"/>
      <c r="AB410" s="1"/>
    </row>
    <row r="411" spans="10:28" ht="12" customHeight="1">
      <c r="J411" s="1"/>
    </row>
    <row r="412" spans="10:28" ht="12" customHeight="1">
      <c r="J412" s="1"/>
    </row>
    <row r="413" spans="10:28" ht="12" customHeight="1">
      <c r="J413" s="1"/>
      <c r="AB413" s="14"/>
    </row>
    <row r="414" spans="10:28" ht="12" customHeight="1">
      <c r="J414" s="1"/>
      <c r="AB414" s="12"/>
    </row>
    <row r="415" spans="10:28" ht="12" customHeight="1">
      <c r="AB415" s="12"/>
    </row>
    <row r="416" spans="10:28" ht="12" customHeight="1">
      <c r="AB416" s="12"/>
    </row>
    <row r="417" spans="28:28" ht="12" customHeight="1">
      <c r="AB417" s="12"/>
    </row>
    <row r="418" spans="28:28" ht="12" customHeight="1">
      <c r="AB418" s="12"/>
    </row>
    <row r="419" spans="28:28" ht="12" customHeight="1">
      <c r="AB419" s="12"/>
    </row>
    <row r="420" spans="28:28" ht="12" customHeight="1">
      <c r="AB420" s="12"/>
    </row>
    <row r="421" spans="28:28" ht="12" customHeight="1">
      <c r="AB421" s="12"/>
    </row>
    <row r="422" spans="28:28" ht="12" customHeight="1">
      <c r="AB422" s="12"/>
    </row>
    <row r="423" spans="28:28" ht="12" customHeight="1">
      <c r="AB423" s="12"/>
    </row>
    <row r="424" spans="28:28" ht="12" customHeight="1">
      <c r="AB424" s="12"/>
    </row>
    <row r="426" spans="28:28" ht="12" customHeight="1">
      <c r="AB426" s="1"/>
    </row>
    <row r="436" spans="3:27" s="3" customFormat="1" ht="12" customHeight="1">
      <c r="C436" s="30"/>
      <c r="K436" s="4"/>
      <c r="L436" s="4"/>
      <c r="M436" s="19"/>
      <c r="N436" s="19"/>
      <c r="O436" s="19"/>
      <c r="P436" s="19"/>
      <c r="Q436" s="19"/>
      <c r="R436" s="19"/>
      <c r="S436" s="19"/>
      <c r="T436" s="19"/>
      <c r="U436" s="19"/>
      <c r="V436" s="19"/>
      <c r="W436" s="19"/>
      <c r="X436" s="19"/>
      <c r="Y436" s="19"/>
      <c r="Z436" s="19"/>
      <c r="AA436" s="19"/>
    </row>
    <row r="437" spans="3:27" s="3" customFormat="1" ht="12" customHeight="1">
      <c r="C437" s="30"/>
      <c r="K437" s="4"/>
      <c r="L437" s="4"/>
      <c r="M437" s="19"/>
      <c r="N437" s="19"/>
      <c r="O437" s="19"/>
      <c r="P437" s="19"/>
      <c r="Q437" s="19"/>
      <c r="R437" s="19"/>
      <c r="S437" s="19"/>
      <c r="T437" s="19"/>
      <c r="U437" s="19"/>
      <c r="V437" s="19"/>
      <c r="W437" s="19"/>
      <c r="X437" s="19"/>
      <c r="Y437" s="19"/>
      <c r="Z437" s="19"/>
      <c r="AA437" s="19"/>
    </row>
    <row r="438" spans="3:27" s="3" customFormat="1" ht="12" customHeight="1">
      <c r="C438" s="30"/>
      <c r="K438" s="4"/>
      <c r="L438" s="4"/>
      <c r="M438" s="19"/>
      <c r="N438" s="19"/>
      <c r="O438" s="19"/>
      <c r="P438" s="19"/>
      <c r="Q438" s="19"/>
      <c r="R438" s="19"/>
      <c r="S438" s="19"/>
      <c r="T438" s="19"/>
      <c r="U438" s="19"/>
      <c r="V438" s="19"/>
      <c r="W438" s="19"/>
      <c r="X438" s="19"/>
      <c r="Y438" s="19"/>
      <c r="Z438" s="19"/>
      <c r="AA438" s="19"/>
    </row>
    <row r="439" spans="3:27" s="3" customFormat="1" ht="12" customHeight="1">
      <c r="C439" s="30"/>
      <c r="K439" s="4"/>
      <c r="L439" s="4"/>
      <c r="M439" s="19"/>
      <c r="N439" s="19"/>
      <c r="O439" s="19"/>
      <c r="P439" s="19"/>
      <c r="Q439" s="19"/>
      <c r="R439" s="19"/>
      <c r="S439" s="19"/>
      <c r="T439" s="19"/>
      <c r="U439" s="19"/>
      <c r="V439" s="19"/>
      <c r="W439" s="19"/>
      <c r="X439" s="19"/>
      <c r="Y439" s="19"/>
      <c r="Z439" s="19"/>
      <c r="AA439" s="19"/>
    </row>
    <row r="440" spans="3:27" s="3" customFormat="1" ht="12" customHeight="1">
      <c r="C440" s="30"/>
      <c r="K440" s="4"/>
      <c r="L440" s="4"/>
      <c r="M440" s="19"/>
      <c r="N440" s="19"/>
      <c r="O440" s="19"/>
      <c r="P440" s="19"/>
      <c r="Q440" s="19"/>
      <c r="R440" s="19"/>
      <c r="S440" s="19"/>
      <c r="T440" s="19"/>
      <c r="U440" s="19"/>
      <c r="V440" s="19"/>
      <c r="W440" s="19"/>
      <c r="X440" s="19"/>
      <c r="Y440" s="19"/>
      <c r="Z440" s="19"/>
      <c r="AA440" s="19"/>
    </row>
    <row r="441" spans="3:27" s="3" customFormat="1" ht="12" customHeight="1">
      <c r="C441" s="30"/>
      <c r="K441" s="4"/>
      <c r="L441" s="4"/>
      <c r="M441" s="19"/>
      <c r="N441" s="19"/>
      <c r="O441" s="19"/>
      <c r="P441" s="19"/>
      <c r="Q441" s="19"/>
      <c r="R441" s="19"/>
      <c r="S441" s="19"/>
      <c r="T441" s="19"/>
      <c r="U441" s="19"/>
      <c r="V441" s="19"/>
      <c r="W441" s="19"/>
      <c r="X441" s="19"/>
      <c r="Y441" s="19"/>
      <c r="Z441" s="19"/>
      <c r="AA441" s="19"/>
    </row>
    <row r="442" spans="3:27" s="3" customFormat="1" ht="12" customHeight="1">
      <c r="C442" s="30"/>
      <c r="K442" s="4"/>
      <c r="L442" s="4"/>
      <c r="M442" s="19"/>
      <c r="N442" s="19"/>
      <c r="O442" s="19"/>
      <c r="P442" s="19"/>
      <c r="Q442" s="19"/>
      <c r="R442" s="19"/>
      <c r="S442" s="19"/>
      <c r="T442" s="19"/>
      <c r="U442" s="19"/>
      <c r="V442" s="19"/>
      <c r="W442" s="19"/>
      <c r="X442" s="19"/>
      <c r="Y442" s="19"/>
      <c r="Z442" s="19"/>
      <c r="AA442" s="19"/>
    </row>
    <row r="443" spans="3:27" s="3" customFormat="1" ht="12" customHeight="1">
      <c r="C443" s="30"/>
      <c r="K443" s="4"/>
      <c r="L443" s="4"/>
      <c r="M443" s="19"/>
      <c r="N443" s="19"/>
      <c r="O443" s="19"/>
      <c r="P443" s="19"/>
      <c r="Q443" s="19"/>
      <c r="R443" s="19"/>
      <c r="S443" s="19"/>
      <c r="T443" s="19"/>
      <c r="U443" s="19"/>
      <c r="V443" s="19"/>
      <c r="W443" s="19"/>
      <c r="X443" s="19"/>
      <c r="Y443" s="19"/>
      <c r="Z443" s="19"/>
      <c r="AA443" s="19"/>
    </row>
    <row r="444" spans="3:27" s="3" customFormat="1" ht="12" customHeight="1">
      <c r="C444" s="30"/>
      <c r="K444" s="4"/>
      <c r="L444" s="4"/>
      <c r="M444" s="19"/>
      <c r="N444" s="19"/>
      <c r="O444" s="19"/>
      <c r="P444" s="19"/>
      <c r="Q444" s="19"/>
      <c r="R444" s="19"/>
      <c r="S444" s="19"/>
      <c r="T444" s="19"/>
      <c r="U444" s="19"/>
      <c r="V444" s="19"/>
      <c r="W444" s="19"/>
      <c r="X444" s="19"/>
      <c r="Y444" s="19"/>
      <c r="Z444" s="19"/>
      <c r="AA444" s="19"/>
    </row>
    <row r="445" spans="3:27" s="3" customFormat="1" ht="12" customHeight="1">
      <c r="C445" s="30"/>
      <c r="K445" s="4"/>
      <c r="L445" s="4"/>
      <c r="M445" s="19"/>
      <c r="N445" s="19"/>
      <c r="O445" s="19"/>
      <c r="P445" s="19"/>
      <c r="Q445" s="19"/>
      <c r="R445" s="19"/>
      <c r="S445" s="19"/>
      <c r="T445" s="19"/>
      <c r="U445" s="19"/>
      <c r="V445" s="19"/>
      <c r="W445" s="19"/>
      <c r="X445" s="19"/>
      <c r="Y445" s="19"/>
      <c r="Z445" s="19"/>
      <c r="AA445" s="19"/>
    </row>
    <row r="446" spans="3:27" s="3" customFormat="1" ht="12" customHeight="1">
      <c r="C446" s="30"/>
      <c r="K446" s="4"/>
      <c r="L446" s="4"/>
      <c r="M446" s="19"/>
      <c r="N446" s="19"/>
      <c r="O446" s="19"/>
      <c r="P446" s="19"/>
      <c r="Q446" s="19"/>
      <c r="R446" s="19"/>
      <c r="S446" s="19"/>
      <c r="T446" s="19"/>
      <c r="U446" s="19"/>
      <c r="V446" s="19"/>
      <c r="W446" s="19"/>
      <c r="X446" s="19"/>
      <c r="Y446" s="19"/>
      <c r="Z446" s="19"/>
      <c r="AA446" s="19"/>
    </row>
    <row r="447" spans="3:27" s="3" customFormat="1" ht="12" customHeight="1">
      <c r="C447" s="30"/>
      <c r="K447" s="4"/>
      <c r="L447" s="4"/>
      <c r="M447" s="19"/>
      <c r="N447" s="19"/>
      <c r="O447" s="19"/>
      <c r="P447" s="19"/>
      <c r="Q447" s="19"/>
      <c r="R447" s="19"/>
      <c r="S447" s="19"/>
      <c r="T447" s="19"/>
      <c r="U447" s="19"/>
      <c r="V447" s="19"/>
      <c r="W447" s="19"/>
      <c r="X447" s="19"/>
      <c r="Y447" s="19"/>
      <c r="Z447" s="19"/>
      <c r="AA447" s="19"/>
    </row>
    <row r="448" spans="3:27" s="3" customFormat="1" ht="12" customHeight="1">
      <c r="C448" s="30"/>
      <c r="K448" s="4"/>
      <c r="L448" s="4"/>
      <c r="M448" s="19"/>
      <c r="N448" s="19"/>
      <c r="O448" s="19"/>
      <c r="P448" s="19"/>
      <c r="Q448" s="19"/>
      <c r="R448" s="19"/>
      <c r="S448" s="19"/>
      <c r="T448" s="19"/>
      <c r="U448" s="19"/>
      <c r="V448" s="19"/>
      <c r="W448" s="19"/>
      <c r="X448" s="19"/>
      <c r="Y448" s="19"/>
      <c r="Z448" s="19"/>
      <c r="AA448" s="19"/>
    </row>
    <row r="449" spans="3:27" s="3" customFormat="1" ht="12" customHeight="1">
      <c r="C449" s="30"/>
      <c r="K449" s="4"/>
      <c r="L449" s="4"/>
      <c r="M449" s="19"/>
      <c r="N449" s="19"/>
      <c r="O449" s="19"/>
      <c r="P449" s="19"/>
      <c r="Q449" s="19"/>
      <c r="R449" s="19"/>
      <c r="S449" s="19"/>
      <c r="T449" s="19"/>
      <c r="U449" s="19"/>
      <c r="V449" s="19"/>
      <c r="W449" s="19"/>
      <c r="X449" s="19"/>
      <c r="Y449" s="19"/>
      <c r="Z449" s="19"/>
      <c r="AA449" s="19"/>
    </row>
    <row r="450" spans="3:27" s="3" customFormat="1" ht="12" customHeight="1">
      <c r="C450" s="30"/>
      <c r="K450" s="4"/>
      <c r="L450" s="4"/>
      <c r="M450" s="19"/>
      <c r="N450" s="19"/>
      <c r="O450" s="19"/>
      <c r="P450" s="19"/>
      <c r="Q450" s="19"/>
      <c r="R450" s="19"/>
      <c r="S450" s="19"/>
      <c r="T450" s="19"/>
      <c r="U450" s="19"/>
      <c r="V450" s="19"/>
      <c r="W450" s="19"/>
      <c r="X450" s="19"/>
      <c r="Y450" s="19"/>
      <c r="Z450" s="19"/>
      <c r="AA450" s="19"/>
    </row>
    <row r="451" spans="3:27" s="3" customFormat="1" ht="12" customHeight="1">
      <c r="C451" s="30"/>
      <c r="K451" s="4"/>
      <c r="L451" s="4"/>
      <c r="M451" s="19"/>
      <c r="N451" s="19"/>
      <c r="O451" s="19"/>
      <c r="P451" s="19"/>
      <c r="Q451" s="19"/>
      <c r="R451" s="19"/>
      <c r="S451" s="19"/>
      <c r="T451" s="19"/>
      <c r="U451" s="19"/>
      <c r="V451" s="19"/>
      <c r="W451" s="19"/>
      <c r="X451" s="19"/>
      <c r="Y451" s="19"/>
      <c r="Z451" s="19"/>
      <c r="AA451" s="19"/>
    </row>
    <row r="452" spans="3:27" s="3" customFormat="1" ht="12" customHeight="1">
      <c r="C452" s="30"/>
      <c r="K452" s="4"/>
      <c r="L452" s="4"/>
      <c r="M452" s="19"/>
      <c r="N452" s="19"/>
      <c r="O452" s="19"/>
      <c r="P452" s="19"/>
      <c r="Q452" s="19"/>
      <c r="R452" s="19"/>
      <c r="S452" s="19"/>
      <c r="T452" s="19"/>
      <c r="U452" s="19"/>
      <c r="V452" s="19"/>
      <c r="W452" s="19"/>
      <c r="X452" s="19"/>
      <c r="Y452" s="19"/>
      <c r="Z452" s="19"/>
      <c r="AA452" s="19"/>
    </row>
    <row r="453" spans="3:27" s="3" customFormat="1" ht="12" customHeight="1">
      <c r="C453" s="30"/>
      <c r="K453" s="4"/>
      <c r="L453" s="4"/>
      <c r="M453" s="19"/>
      <c r="N453" s="19"/>
      <c r="O453" s="19"/>
      <c r="P453" s="19"/>
      <c r="Q453" s="19"/>
      <c r="R453" s="19"/>
      <c r="S453" s="19"/>
      <c r="T453" s="19"/>
      <c r="U453" s="19"/>
      <c r="V453" s="19"/>
      <c r="W453" s="19"/>
      <c r="X453" s="19"/>
      <c r="Y453" s="19"/>
      <c r="Z453" s="19"/>
      <c r="AA453" s="19"/>
    </row>
  </sheetData>
  <mergeCells count="15">
    <mergeCell ref="B5:C7"/>
    <mergeCell ref="D5:E6"/>
    <mergeCell ref="F5:I5"/>
    <mergeCell ref="J5:K6"/>
    <mergeCell ref="L5:Q5"/>
    <mergeCell ref="T5:U6"/>
    <mergeCell ref="V5:W6"/>
    <mergeCell ref="X5:Y6"/>
    <mergeCell ref="Z5:AA6"/>
    <mergeCell ref="F6:G6"/>
    <mergeCell ref="H6:I6"/>
    <mergeCell ref="L6:M6"/>
    <mergeCell ref="P6:Q6"/>
    <mergeCell ref="R5:S6"/>
    <mergeCell ref="N6:O6"/>
  </mergeCells>
  <phoneticPr fontId="2"/>
  <pageMargins left="0.59055118110236227" right="0" top="0.59055118110236227" bottom="0" header="0" footer="0"/>
  <pageSetup paperSize="9" scale="57" orientation="landscape" horizontalDpi="4294967294" r:id="rId1"/>
  <headerFooter alignWithMargins="0"/>
  <ignoredErrors>
    <ignoredError sqref="B9:C74 B75:C196" numberStoredAsText="1"/>
    <ignoredError sqref="X21:Z74 X75:Z19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2022-06-24T08:06:34Z</cp:lastPrinted>
  <dcterms:created xsi:type="dcterms:W3CDTF">2002-07-22T04:03:10Z</dcterms:created>
  <dcterms:modified xsi:type="dcterms:W3CDTF">2025-04-28T06:27:14Z</dcterms:modified>
</cp:coreProperties>
</file>