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705" yWindow="1770" windowWidth="28200" windowHeight="10125" tabRatio="580" activeTab="1"/>
  </bookViews>
  <sheets>
    <sheet name="年度" sheetId="18" r:id="rId1"/>
    <sheet name="月次" sheetId="20" r:id="rId2"/>
  </sheets>
  <externalReferences>
    <externalReference r:id="rId3"/>
  </externalReferences>
  <definedNames>
    <definedName name="_xlnm.Print_Area" localSheetId="1">月次!$B$1:$AA$338</definedName>
    <definedName name="_xlnm.Print_Area" localSheetId="0">年度!$B$2:$AA$45</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X331" i="20" l="1"/>
  <c r="W331" i="20"/>
  <c r="U331" i="20"/>
  <c r="S331" i="20"/>
  <c r="Q331" i="20"/>
  <c r="N331" i="20"/>
  <c r="M331" i="20"/>
  <c r="K331" i="20"/>
  <c r="I331" i="20"/>
  <c r="G331" i="20"/>
  <c r="E331" i="20"/>
  <c r="X330" i="20"/>
  <c r="Z330" i="20" s="1"/>
  <c r="W330" i="20"/>
  <c r="U330" i="20"/>
  <c r="S330" i="20"/>
  <c r="Q330" i="20"/>
  <c r="N330" i="20"/>
  <c r="M330" i="20"/>
  <c r="K330" i="20"/>
  <c r="I330" i="20"/>
  <c r="G330" i="20"/>
  <c r="E330" i="20"/>
  <c r="X329" i="20"/>
  <c r="Z329" i="20" s="1"/>
  <c r="W329" i="20"/>
  <c r="U329" i="20"/>
  <c r="S329" i="20"/>
  <c r="Q329" i="20"/>
  <c r="N329" i="20"/>
  <c r="M329" i="20"/>
  <c r="K329" i="20"/>
  <c r="I329" i="20"/>
  <c r="G329" i="20"/>
  <c r="E329" i="20"/>
  <c r="X328" i="20"/>
  <c r="Y328" i="20" s="1"/>
  <c r="W328" i="20"/>
  <c r="U328" i="20"/>
  <c r="S328" i="20"/>
  <c r="Q328" i="20"/>
  <c r="N328" i="20"/>
  <c r="O328" i="20" s="1"/>
  <c r="M328" i="20"/>
  <c r="K328" i="20"/>
  <c r="I328" i="20"/>
  <c r="G328" i="20"/>
  <c r="E328" i="20"/>
  <c r="X327" i="20"/>
  <c r="Z327" i="20" s="1"/>
  <c r="AA327" i="20" s="1"/>
  <c r="W327" i="20"/>
  <c r="U327" i="20"/>
  <c r="S327" i="20"/>
  <c r="Q327" i="20"/>
  <c r="N327" i="20"/>
  <c r="O327" i="20" s="1"/>
  <c r="M327" i="20"/>
  <c r="K327" i="20"/>
  <c r="I327" i="20"/>
  <c r="G327" i="20"/>
  <c r="E327" i="20"/>
  <c r="X326" i="20"/>
  <c r="Z326" i="20" s="1"/>
  <c r="AA326" i="20" s="1"/>
  <c r="W326" i="20"/>
  <c r="U326" i="20"/>
  <c r="S326" i="20"/>
  <c r="Q326" i="20"/>
  <c r="N326" i="20"/>
  <c r="O326" i="20" s="1"/>
  <c r="M326" i="20"/>
  <c r="K326" i="20"/>
  <c r="I326" i="20"/>
  <c r="G326" i="20"/>
  <c r="E326" i="20"/>
  <c r="X325" i="20"/>
  <c r="Z325" i="20" s="1"/>
  <c r="AA325" i="20" s="1"/>
  <c r="W325" i="20"/>
  <c r="U325" i="20"/>
  <c r="S325" i="20"/>
  <c r="Q325" i="20"/>
  <c r="N325" i="20"/>
  <c r="O325" i="20" s="1"/>
  <c r="M325" i="20"/>
  <c r="K325" i="20"/>
  <c r="I325" i="20"/>
  <c r="G325" i="20"/>
  <c r="E325" i="20"/>
  <c r="X324" i="20"/>
  <c r="Y324" i="20" s="1"/>
  <c r="W324" i="20"/>
  <c r="U324" i="20"/>
  <c r="S324" i="20"/>
  <c r="Q324" i="20"/>
  <c r="N324" i="20"/>
  <c r="O324" i="20" s="1"/>
  <c r="M324" i="20"/>
  <c r="K324" i="20"/>
  <c r="I324" i="20"/>
  <c r="G324" i="20"/>
  <c r="E324" i="20"/>
  <c r="X323" i="20"/>
  <c r="Z323" i="20" s="1"/>
  <c r="AA323" i="20" s="1"/>
  <c r="W323" i="20"/>
  <c r="U323" i="20"/>
  <c r="S323" i="20"/>
  <c r="Q323" i="20"/>
  <c r="N323" i="20"/>
  <c r="O323" i="20" s="1"/>
  <c r="M323" i="20"/>
  <c r="K323" i="20"/>
  <c r="I323" i="20"/>
  <c r="G323" i="20"/>
  <c r="E323" i="20"/>
  <c r="X322" i="20"/>
  <c r="Z322" i="20" s="1"/>
  <c r="AA322" i="20" s="1"/>
  <c r="W322" i="20"/>
  <c r="U322" i="20"/>
  <c r="S322" i="20"/>
  <c r="Q322" i="20"/>
  <c r="N322" i="20"/>
  <c r="O322" i="20" s="1"/>
  <c r="M322" i="20"/>
  <c r="K322" i="20"/>
  <c r="I322" i="20"/>
  <c r="G322" i="20"/>
  <c r="E322" i="20"/>
  <c r="X321" i="20"/>
  <c r="Z321" i="20" s="1"/>
  <c r="AA321" i="20" s="1"/>
  <c r="W321" i="20"/>
  <c r="U321" i="20"/>
  <c r="S321" i="20"/>
  <c r="Q321" i="20"/>
  <c r="N321" i="20"/>
  <c r="O321" i="20" s="1"/>
  <c r="M321" i="20"/>
  <c r="K321" i="20"/>
  <c r="I321" i="20"/>
  <c r="G321" i="20"/>
  <c r="E321" i="20"/>
  <c r="X320" i="20"/>
  <c r="Y320" i="20" s="1"/>
  <c r="W320" i="20"/>
  <c r="U320" i="20"/>
  <c r="S320" i="20"/>
  <c r="Q320" i="20"/>
  <c r="N320" i="20"/>
  <c r="O320" i="20" s="1"/>
  <c r="M320" i="20"/>
  <c r="K320" i="20"/>
  <c r="I320" i="20"/>
  <c r="G320" i="20"/>
  <c r="E320" i="20"/>
  <c r="Y327" i="20" l="1"/>
  <c r="Z331" i="20"/>
  <c r="Z324" i="20"/>
  <c r="AA324" i="20" s="1"/>
  <c r="Y323" i="20"/>
  <c r="Z328" i="20"/>
  <c r="AA328" i="20" s="1"/>
  <c r="Z320" i="20"/>
  <c r="AA320" i="20" s="1"/>
  <c r="Y322" i="20"/>
  <c r="Y326" i="20"/>
  <c r="Y321" i="20"/>
  <c r="Y325" i="20"/>
  <c r="D41" i="18"/>
  <c r="V41" i="18"/>
  <c r="T41" i="18"/>
  <c r="R41" i="18"/>
  <c r="P41" i="18"/>
  <c r="L41" i="18"/>
  <c r="J41" i="18"/>
  <c r="H41" i="18"/>
  <c r="F41" i="18"/>
  <c r="X41" i="18" l="1"/>
  <c r="Z41" i="18" s="1"/>
  <c r="N41" i="18"/>
  <c r="S317" i="20"/>
  <c r="X319" i="20" l="1"/>
  <c r="Y331" i="20" s="1"/>
  <c r="W319" i="20"/>
  <c r="U319" i="20"/>
  <c r="S319" i="20"/>
  <c r="Q319" i="20"/>
  <c r="N319" i="20"/>
  <c r="M319" i="20"/>
  <c r="K319" i="20"/>
  <c r="I319" i="20"/>
  <c r="G319" i="20"/>
  <c r="E319" i="20"/>
  <c r="X318" i="20"/>
  <c r="W318" i="20"/>
  <c r="U318" i="20"/>
  <c r="S318" i="20"/>
  <c r="Q318" i="20"/>
  <c r="N318" i="20"/>
  <c r="O330" i="20" s="1"/>
  <c r="M318" i="20"/>
  <c r="K318" i="20"/>
  <c r="I318" i="20"/>
  <c r="G318" i="20"/>
  <c r="E318" i="20"/>
  <c r="X317" i="20"/>
  <c r="W317" i="20"/>
  <c r="U317" i="20"/>
  <c r="Q317" i="20"/>
  <c r="N317" i="20"/>
  <c r="O329" i="20" s="1"/>
  <c r="M317" i="20"/>
  <c r="K317" i="20"/>
  <c r="I317" i="20"/>
  <c r="G317" i="20"/>
  <c r="E317" i="20"/>
  <c r="X316" i="20"/>
  <c r="Z316" i="20" s="1"/>
  <c r="W316" i="20"/>
  <c r="U316" i="20"/>
  <c r="S316" i="20"/>
  <c r="Q316" i="20"/>
  <c r="N316" i="20"/>
  <c r="O316" i="20" s="1"/>
  <c r="M316" i="20"/>
  <c r="K316" i="20"/>
  <c r="I316" i="20"/>
  <c r="G316" i="20"/>
  <c r="E316" i="20"/>
  <c r="X315" i="20"/>
  <c r="Z315" i="20" s="1"/>
  <c r="W315" i="20"/>
  <c r="U315" i="20"/>
  <c r="S315" i="20"/>
  <c r="Q315" i="20"/>
  <c r="N315" i="20"/>
  <c r="M315" i="20"/>
  <c r="K315" i="20"/>
  <c r="I315" i="20"/>
  <c r="G315" i="20"/>
  <c r="E315" i="20"/>
  <c r="X314" i="20"/>
  <c r="Z314" i="20" s="1"/>
  <c r="W314" i="20"/>
  <c r="U314" i="20"/>
  <c r="S314" i="20"/>
  <c r="Q314" i="20"/>
  <c r="N314" i="20"/>
  <c r="M314" i="20"/>
  <c r="K314" i="20"/>
  <c r="I314" i="20"/>
  <c r="G314" i="20"/>
  <c r="E314" i="20"/>
  <c r="X313" i="20"/>
  <c r="Z313" i="20" s="1"/>
  <c r="W313" i="20"/>
  <c r="U313" i="20"/>
  <c r="S313" i="20"/>
  <c r="Q313" i="20"/>
  <c r="N313" i="20"/>
  <c r="M313" i="20"/>
  <c r="K313" i="20"/>
  <c r="I313" i="20"/>
  <c r="G313" i="20"/>
  <c r="E313" i="20"/>
  <c r="X312" i="20"/>
  <c r="Z312" i="20" s="1"/>
  <c r="W312" i="20"/>
  <c r="U312" i="20"/>
  <c r="S312" i="20"/>
  <c r="Q312" i="20"/>
  <c r="N312" i="20"/>
  <c r="M312" i="20"/>
  <c r="K312" i="20"/>
  <c r="I312" i="20"/>
  <c r="G312" i="20"/>
  <c r="E312" i="20"/>
  <c r="X311" i="20"/>
  <c r="Z311" i="20" s="1"/>
  <c r="W311" i="20"/>
  <c r="U311" i="20"/>
  <c r="S311" i="20"/>
  <c r="Q311" i="20"/>
  <c r="N311" i="20"/>
  <c r="M311" i="20"/>
  <c r="K311" i="20"/>
  <c r="I311" i="20"/>
  <c r="G311" i="20"/>
  <c r="E311" i="20"/>
  <c r="X310" i="20"/>
  <c r="Z310" i="20" s="1"/>
  <c r="W310" i="20"/>
  <c r="U310" i="20"/>
  <c r="S310" i="20"/>
  <c r="Q310" i="20"/>
  <c r="N310" i="20"/>
  <c r="M310" i="20"/>
  <c r="K310" i="20"/>
  <c r="I310" i="20"/>
  <c r="G310" i="20"/>
  <c r="E310" i="20"/>
  <c r="X309" i="20"/>
  <c r="Z309" i="20" s="1"/>
  <c r="W309" i="20"/>
  <c r="U309" i="20"/>
  <c r="S309" i="20"/>
  <c r="Q309" i="20"/>
  <c r="N309" i="20"/>
  <c r="M309" i="20"/>
  <c r="K309" i="20"/>
  <c r="I309" i="20"/>
  <c r="G309" i="20"/>
  <c r="E309" i="20"/>
  <c r="X308" i="20"/>
  <c r="Z308" i="20" s="1"/>
  <c r="W308" i="20"/>
  <c r="U308" i="20"/>
  <c r="S308" i="20"/>
  <c r="Q308" i="20"/>
  <c r="N308" i="20"/>
  <c r="M308" i="20"/>
  <c r="K308" i="20"/>
  <c r="I308" i="20"/>
  <c r="G308" i="20"/>
  <c r="E308" i="20"/>
  <c r="V40" i="18"/>
  <c r="W41" i="18" s="1"/>
  <c r="T40" i="18"/>
  <c r="U41" i="18" s="1"/>
  <c r="R40" i="18"/>
  <c r="P40" i="18"/>
  <c r="L40" i="18"/>
  <c r="M41" i="18" s="1"/>
  <c r="J40" i="18"/>
  <c r="H40" i="18"/>
  <c r="I41" i="18" s="1"/>
  <c r="F40" i="18"/>
  <c r="G41" i="18" s="1"/>
  <c r="D40" i="18"/>
  <c r="E41" i="18" s="1"/>
  <c r="R39" i="18"/>
  <c r="V39" i="18"/>
  <c r="T39" i="18"/>
  <c r="X39" i="18"/>
  <c r="Z39" i="18" s="1"/>
  <c r="U40" i="18"/>
  <c r="P39" i="18"/>
  <c r="J39" i="18"/>
  <c r="N39" i="18" s="1"/>
  <c r="L39" i="18"/>
  <c r="M40" i="18" s="1"/>
  <c r="H39" i="18"/>
  <c r="I40" i="18" s="1"/>
  <c r="F39" i="18"/>
  <c r="D39" i="18"/>
  <c r="E39" i="18" s="1"/>
  <c r="X307" i="20"/>
  <c r="W307" i="20"/>
  <c r="U307" i="20"/>
  <c r="S307" i="20"/>
  <c r="Q307" i="20"/>
  <c r="N307" i="20"/>
  <c r="M307" i="20"/>
  <c r="K307" i="20"/>
  <c r="I307" i="20"/>
  <c r="G307" i="20"/>
  <c r="E307" i="20"/>
  <c r="X306" i="20"/>
  <c r="Y306" i="20" s="1"/>
  <c r="W306" i="20"/>
  <c r="U306" i="20"/>
  <c r="S306" i="20"/>
  <c r="Q306" i="20"/>
  <c r="N306" i="20"/>
  <c r="M306" i="20"/>
  <c r="K306" i="20"/>
  <c r="I306" i="20"/>
  <c r="G306" i="20"/>
  <c r="E306" i="20"/>
  <c r="X305" i="20"/>
  <c r="Y305" i="20" s="1"/>
  <c r="W305" i="20"/>
  <c r="U305" i="20"/>
  <c r="S305" i="20"/>
  <c r="Q305" i="20"/>
  <c r="N305" i="20"/>
  <c r="M305" i="20"/>
  <c r="K305" i="20"/>
  <c r="I305" i="20"/>
  <c r="G305" i="20"/>
  <c r="E305" i="20"/>
  <c r="X304" i="20"/>
  <c r="Z304" i="20"/>
  <c r="AA304" i="20" s="1"/>
  <c r="X292" i="20"/>
  <c r="Z292" i="20"/>
  <c r="W304" i="20"/>
  <c r="U304" i="20"/>
  <c r="S304" i="20"/>
  <c r="Q304" i="20"/>
  <c r="N304" i="20"/>
  <c r="M304" i="20"/>
  <c r="K304" i="20"/>
  <c r="I304" i="20"/>
  <c r="G304" i="20"/>
  <c r="E304" i="20"/>
  <c r="X303" i="20"/>
  <c r="Z303" i="20"/>
  <c r="AA303" i="20" s="1"/>
  <c r="W303" i="20"/>
  <c r="U303" i="20"/>
  <c r="S303" i="20"/>
  <c r="Q303" i="20"/>
  <c r="N303" i="20"/>
  <c r="M303" i="20"/>
  <c r="K303" i="20"/>
  <c r="I303" i="20"/>
  <c r="G303" i="20"/>
  <c r="E303" i="20"/>
  <c r="X302" i="20"/>
  <c r="Z302" i="20"/>
  <c r="AA302" i="20" s="1"/>
  <c r="W302" i="20"/>
  <c r="U302" i="20"/>
  <c r="S302" i="20"/>
  <c r="Q302" i="20"/>
  <c r="N302" i="20"/>
  <c r="O302" i="20" s="1"/>
  <c r="M302" i="20"/>
  <c r="K302" i="20"/>
  <c r="I302" i="20"/>
  <c r="G302" i="20"/>
  <c r="E302" i="20"/>
  <c r="X301" i="20"/>
  <c r="W301" i="20"/>
  <c r="U301" i="20"/>
  <c r="S301" i="20"/>
  <c r="Q301" i="20"/>
  <c r="N301" i="20"/>
  <c r="M301" i="20"/>
  <c r="K301" i="20"/>
  <c r="I301" i="20"/>
  <c r="G301" i="20"/>
  <c r="E301" i="20"/>
  <c r="X300" i="20"/>
  <c r="X288" i="20"/>
  <c r="Z288" i="20"/>
  <c r="W300" i="20"/>
  <c r="U300" i="20"/>
  <c r="S300" i="20"/>
  <c r="Q300" i="20"/>
  <c r="N300" i="20"/>
  <c r="O312" i="20" s="1"/>
  <c r="M300" i="20"/>
  <c r="K300" i="20"/>
  <c r="I300" i="20"/>
  <c r="G300" i="20"/>
  <c r="E300" i="20"/>
  <c r="X299" i="20"/>
  <c r="Y311" i="20" s="1"/>
  <c r="W299" i="20"/>
  <c r="U299" i="20"/>
  <c r="S299" i="20"/>
  <c r="Q299" i="20"/>
  <c r="N299" i="20"/>
  <c r="O311" i="20" s="1"/>
  <c r="M299" i="20"/>
  <c r="K299" i="20"/>
  <c r="I299" i="20"/>
  <c r="G299" i="20"/>
  <c r="E299" i="20"/>
  <c r="X298" i="20"/>
  <c r="W298" i="20"/>
  <c r="U298" i="20"/>
  <c r="S298" i="20"/>
  <c r="Q298" i="20"/>
  <c r="N298" i="20"/>
  <c r="O310" i="20" s="1"/>
  <c r="M298" i="20"/>
  <c r="K298" i="20"/>
  <c r="I298" i="20"/>
  <c r="G298" i="20"/>
  <c r="E298" i="20"/>
  <c r="X297" i="20"/>
  <c r="W297" i="20"/>
  <c r="U297" i="20"/>
  <c r="S297" i="20"/>
  <c r="Q297" i="20"/>
  <c r="N297" i="20"/>
  <c r="O309" i="20" s="1"/>
  <c r="M297" i="20"/>
  <c r="K297" i="20"/>
  <c r="I297" i="20"/>
  <c r="G297" i="20"/>
  <c r="E297" i="20"/>
  <c r="X296" i="20"/>
  <c r="Z296" i="20" s="1"/>
  <c r="W296" i="20"/>
  <c r="U296" i="20"/>
  <c r="S296" i="20"/>
  <c r="Q296" i="20"/>
  <c r="N296" i="20"/>
  <c r="O308" i="20" s="1"/>
  <c r="M296" i="20"/>
  <c r="K296" i="20"/>
  <c r="I296" i="20"/>
  <c r="G296" i="20"/>
  <c r="E296" i="20"/>
  <c r="N286" i="20"/>
  <c r="O298" i="20"/>
  <c r="X291" i="20"/>
  <c r="Z291" i="20"/>
  <c r="N285" i="20"/>
  <c r="O297" i="20"/>
  <c r="N289" i="20"/>
  <c r="O301" i="20"/>
  <c r="Z295" i="20"/>
  <c r="Z299" i="20"/>
  <c r="X290" i="20"/>
  <c r="Y302" i="20"/>
  <c r="Z298" i="20"/>
  <c r="Z297" i="20"/>
  <c r="Z301" i="20"/>
  <c r="AA301" i="20" s="1"/>
  <c r="X295" i="20"/>
  <c r="W295" i="20"/>
  <c r="U295" i="20"/>
  <c r="S295" i="20"/>
  <c r="Q295" i="20"/>
  <c r="N295" i="20"/>
  <c r="O307" i="20" s="1"/>
  <c r="M295" i="20"/>
  <c r="K295" i="20"/>
  <c r="I295" i="20"/>
  <c r="G295" i="20"/>
  <c r="E295" i="20"/>
  <c r="X294" i="20"/>
  <c r="W294" i="20"/>
  <c r="U294" i="20"/>
  <c r="S294" i="20"/>
  <c r="Q294" i="20"/>
  <c r="N294" i="20"/>
  <c r="O306" i="20" s="1"/>
  <c r="M294" i="20"/>
  <c r="K294" i="20"/>
  <c r="I294" i="20"/>
  <c r="G294" i="20"/>
  <c r="E294" i="20"/>
  <c r="X293" i="20"/>
  <c r="Z293" i="20"/>
  <c r="AA293" i="20" s="1"/>
  <c r="W293" i="20"/>
  <c r="U293" i="20"/>
  <c r="S293" i="20"/>
  <c r="Q293" i="20"/>
  <c r="N293" i="20"/>
  <c r="O305" i="20" s="1"/>
  <c r="M293" i="20"/>
  <c r="K293" i="20"/>
  <c r="I293" i="20"/>
  <c r="G293" i="20"/>
  <c r="E293" i="20"/>
  <c r="W292" i="20"/>
  <c r="U292" i="20"/>
  <c r="S292" i="20"/>
  <c r="Q292" i="20"/>
  <c r="N292" i="20"/>
  <c r="O304" i="20"/>
  <c r="M292" i="20"/>
  <c r="K292" i="20"/>
  <c r="I292" i="20"/>
  <c r="G292" i="20"/>
  <c r="E292" i="20"/>
  <c r="W291" i="20"/>
  <c r="U291" i="20"/>
  <c r="S291" i="20"/>
  <c r="Q291" i="20"/>
  <c r="N291" i="20"/>
  <c r="M291" i="20"/>
  <c r="K291" i="20"/>
  <c r="I291" i="20"/>
  <c r="G291" i="20"/>
  <c r="E291" i="20"/>
  <c r="W290" i="20"/>
  <c r="U290" i="20"/>
  <c r="S290" i="20"/>
  <c r="Q290" i="20"/>
  <c r="N290" i="20"/>
  <c r="M290" i="20"/>
  <c r="K290" i="20"/>
  <c r="I290" i="20"/>
  <c r="G290" i="20"/>
  <c r="E290" i="20"/>
  <c r="X289" i="20"/>
  <c r="Z289" i="20"/>
  <c r="W289" i="20"/>
  <c r="U289" i="20"/>
  <c r="S289" i="20"/>
  <c r="Q289" i="20"/>
  <c r="M289" i="20"/>
  <c r="K289" i="20"/>
  <c r="I289" i="20"/>
  <c r="G289" i="20"/>
  <c r="E289" i="20"/>
  <c r="W288" i="20"/>
  <c r="U288" i="20"/>
  <c r="S288" i="20"/>
  <c r="Q288" i="20"/>
  <c r="N288" i="20"/>
  <c r="O300" i="20"/>
  <c r="M288" i="20"/>
  <c r="K288" i="20"/>
  <c r="I288" i="20"/>
  <c r="G288" i="20"/>
  <c r="E288" i="20"/>
  <c r="X287" i="20"/>
  <c r="Z287" i="20"/>
  <c r="W287" i="20"/>
  <c r="U287" i="20"/>
  <c r="S287" i="20"/>
  <c r="Q287" i="20"/>
  <c r="N287" i="20"/>
  <c r="O299" i="20"/>
  <c r="M287" i="20"/>
  <c r="K287" i="20"/>
  <c r="I287" i="20"/>
  <c r="G287" i="20"/>
  <c r="E287" i="20"/>
  <c r="X286" i="20"/>
  <c r="W286" i="20"/>
  <c r="U286" i="20"/>
  <c r="S286" i="20"/>
  <c r="Q286" i="20"/>
  <c r="M286" i="20"/>
  <c r="K286" i="20"/>
  <c r="I286" i="20"/>
  <c r="G286" i="20"/>
  <c r="E286" i="20"/>
  <c r="X285" i="20"/>
  <c r="Z285" i="20"/>
  <c r="W285" i="20"/>
  <c r="U285" i="20"/>
  <c r="S285" i="20"/>
  <c r="Q285" i="20"/>
  <c r="M285" i="20"/>
  <c r="K285" i="20"/>
  <c r="I285" i="20"/>
  <c r="G285" i="20"/>
  <c r="E285" i="20"/>
  <c r="X284" i="20"/>
  <c r="Z284" i="20"/>
  <c r="W284" i="20"/>
  <c r="U284" i="20"/>
  <c r="S284" i="20"/>
  <c r="Q284" i="20"/>
  <c r="N284" i="20"/>
  <c r="O296" i="20"/>
  <c r="M284" i="20"/>
  <c r="K284" i="20"/>
  <c r="I284" i="20"/>
  <c r="G284" i="20"/>
  <c r="E284" i="20"/>
  <c r="Y297" i="20"/>
  <c r="Y300" i="20"/>
  <c r="Y303" i="20"/>
  <c r="Y307" i="20"/>
  <c r="Y301" i="20"/>
  <c r="Y298" i="20"/>
  <c r="Y299" i="20"/>
  <c r="AA297" i="20"/>
  <c r="Z294" i="20"/>
  <c r="Z290" i="20"/>
  <c r="Z286" i="20"/>
  <c r="V38" i="18"/>
  <c r="W39" i="18" s="1"/>
  <c r="T38" i="18"/>
  <c r="X38" i="18" s="1"/>
  <c r="R38" i="18"/>
  <c r="P38" i="18"/>
  <c r="Q38" i="18" s="1"/>
  <c r="Q39" i="18"/>
  <c r="L38" i="18"/>
  <c r="J38" i="18"/>
  <c r="H38" i="18"/>
  <c r="F38" i="18"/>
  <c r="G38" i="18" s="1"/>
  <c r="D38" i="18"/>
  <c r="M283" i="20"/>
  <c r="V37" i="18"/>
  <c r="W38" i="18" s="1"/>
  <c r="T37" i="18"/>
  <c r="R37" i="18"/>
  <c r="S38" i="18" s="1"/>
  <c r="P37" i="18"/>
  <c r="Q37" i="18" s="1"/>
  <c r="L37" i="18"/>
  <c r="M37" i="18" s="1"/>
  <c r="J37" i="18"/>
  <c r="H37" i="18"/>
  <c r="I37" i="18" s="1"/>
  <c r="F37" i="18"/>
  <c r="D37" i="18"/>
  <c r="X283" i="20"/>
  <c r="W283" i="20"/>
  <c r="U283" i="20"/>
  <c r="S283" i="20"/>
  <c r="Q283" i="20"/>
  <c r="N283" i="20"/>
  <c r="K283" i="20"/>
  <c r="I283" i="20"/>
  <c r="G283" i="20"/>
  <c r="E283" i="20"/>
  <c r="X282" i="20"/>
  <c r="W282" i="20"/>
  <c r="U282" i="20"/>
  <c r="S282" i="20"/>
  <c r="Q282" i="20"/>
  <c r="N282" i="20"/>
  <c r="M282" i="20"/>
  <c r="K282" i="20"/>
  <c r="I282" i="20"/>
  <c r="G282" i="20"/>
  <c r="E282" i="20"/>
  <c r="X281" i="20"/>
  <c r="W281" i="20"/>
  <c r="U281" i="20"/>
  <c r="S281" i="20"/>
  <c r="Q281" i="20"/>
  <c r="N281" i="20"/>
  <c r="M281" i="20"/>
  <c r="K281" i="20"/>
  <c r="I281" i="20"/>
  <c r="G281" i="20"/>
  <c r="E281" i="20"/>
  <c r="X280" i="20"/>
  <c r="Y292" i="20"/>
  <c r="W280" i="20"/>
  <c r="U280" i="20"/>
  <c r="S280" i="20"/>
  <c r="Q280" i="20"/>
  <c r="N280" i="20"/>
  <c r="O292" i="20"/>
  <c r="M280" i="20"/>
  <c r="K280" i="20"/>
  <c r="I280" i="20"/>
  <c r="G280" i="20"/>
  <c r="E280" i="20"/>
  <c r="X279" i="20"/>
  <c r="W279" i="20"/>
  <c r="U279" i="20"/>
  <c r="S279" i="20"/>
  <c r="Q279" i="20"/>
  <c r="N279" i="20"/>
  <c r="O291" i="20"/>
  <c r="M279" i="20"/>
  <c r="K279" i="20"/>
  <c r="I279" i="20"/>
  <c r="G279" i="20"/>
  <c r="E279" i="20"/>
  <c r="X278" i="20"/>
  <c r="W278" i="20"/>
  <c r="U278" i="20"/>
  <c r="S278" i="20"/>
  <c r="Q278" i="20"/>
  <c r="N278" i="20"/>
  <c r="O290" i="20"/>
  <c r="M278" i="20"/>
  <c r="K278" i="20"/>
  <c r="I278" i="20"/>
  <c r="G278" i="20"/>
  <c r="E278" i="20"/>
  <c r="X277" i="20"/>
  <c r="W277" i="20"/>
  <c r="U277" i="20"/>
  <c r="S277" i="20"/>
  <c r="Q277" i="20"/>
  <c r="N277" i="20"/>
  <c r="O289" i="20"/>
  <c r="M277" i="20"/>
  <c r="K277" i="20"/>
  <c r="I277" i="20"/>
  <c r="G277" i="20"/>
  <c r="E277" i="20"/>
  <c r="X276" i="20"/>
  <c r="Y288" i="20"/>
  <c r="W276" i="20"/>
  <c r="U276" i="20"/>
  <c r="S276" i="20"/>
  <c r="Q276" i="20"/>
  <c r="N276" i="20"/>
  <c r="O288" i="20"/>
  <c r="M276" i="20"/>
  <c r="K276" i="20"/>
  <c r="I276" i="20"/>
  <c r="G276" i="20"/>
  <c r="E276" i="20"/>
  <c r="X275" i="20"/>
  <c r="Y287" i="20"/>
  <c r="W275" i="20"/>
  <c r="U275" i="20"/>
  <c r="S275" i="20"/>
  <c r="Q275" i="20"/>
  <c r="N275" i="20"/>
  <c r="O287" i="20"/>
  <c r="K275" i="20"/>
  <c r="I275" i="20"/>
  <c r="G275" i="20"/>
  <c r="E275" i="20"/>
  <c r="X274" i="20"/>
  <c r="W274" i="20"/>
  <c r="U274" i="20"/>
  <c r="S274" i="20"/>
  <c r="Q274" i="20"/>
  <c r="N274" i="20"/>
  <c r="O286" i="20"/>
  <c r="M274" i="20"/>
  <c r="K274" i="20"/>
  <c r="I274" i="20"/>
  <c r="G274" i="20"/>
  <c r="E274" i="20"/>
  <c r="X273" i="20"/>
  <c r="Y285" i="20"/>
  <c r="W273" i="20"/>
  <c r="U273" i="20"/>
  <c r="S273" i="20"/>
  <c r="Q273" i="20"/>
  <c r="N273" i="20"/>
  <c r="O285" i="20"/>
  <c r="M273" i="20"/>
  <c r="K273" i="20"/>
  <c r="I273" i="20"/>
  <c r="G273" i="20"/>
  <c r="E273" i="20"/>
  <c r="X272" i="20"/>
  <c r="Y284" i="20"/>
  <c r="W272" i="20"/>
  <c r="U272" i="20"/>
  <c r="S272" i="20"/>
  <c r="Q272" i="20"/>
  <c r="N272" i="20"/>
  <c r="O284" i="20"/>
  <c r="M272" i="20"/>
  <c r="K272" i="20"/>
  <c r="I272" i="20"/>
  <c r="G272" i="20"/>
  <c r="E272" i="20"/>
  <c r="Z283" i="20"/>
  <c r="AA295" i="20"/>
  <c r="Y295" i="20"/>
  <c r="Z279" i="20"/>
  <c r="AA291" i="20"/>
  <c r="Y291" i="20"/>
  <c r="Z278" i="20"/>
  <c r="AA290" i="20"/>
  <c r="Y290" i="20"/>
  <c r="Z282" i="20"/>
  <c r="Y294" i="20"/>
  <c r="Z274" i="20"/>
  <c r="AA286" i="20"/>
  <c r="Y286" i="20"/>
  <c r="Z277" i="20"/>
  <c r="AA289" i="20"/>
  <c r="Y289" i="20"/>
  <c r="Z281" i="20"/>
  <c r="Y293" i="20"/>
  <c r="Z272" i="20"/>
  <c r="AA284" i="20"/>
  <c r="Z275" i="20"/>
  <c r="AA287" i="20"/>
  <c r="Z276" i="20"/>
  <c r="AA288" i="20"/>
  <c r="Z273" i="20"/>
  <c r="AA285" i="20"/>
  <c r="Z280" i="20"/>
  <c r="AA292" i="20"/>
  <c r="E245" i="20"/>
  <c r="G245" i="20"/>
  <c r="I245" i="20"/>
  <c r="K245" i="20"/>
  <c r="M245" i="20"/>
  <c r="N245" i="20"/>
  <c r="X271" i="20"/>
  <c r="Y283" i="20"/>
  <c r="W271" i="20"/>
  <c r="U271" i="20"/>
  <c r="S271" i="20"/>
  <c r="Q271" i="20"/>
  <c r="N271" i="20"/>
  <c r="O283" i="20"/>
  <c r="M271" i="20"/>
  <c r="K271" i="20"/>
  <c r="I271" i="20"/>
  <c r="G271" i="20"/>
  <c r="E271" i="20"/>
  <c r="X270" i="20"/>
  <c r="W270" i="20"/>
  <c r="U270" i="20"/>
  <c r="S270" i="20"/>
  <c r="Q270" i="20"/>
  <c r="N270" i="20"/>
  <c r="O282" i="20"/>
  <c r="M270" i="20"/>
  <c r="K270" i="20"/>
  <c r="I270" i="20"/>
  <c r="G270" i="20"/>
  <c r="E270" i="20"/>
  <c r="X269" i="20"/>
  <c r="Y281" i="20"/>
  <c r="W269" i="20"/>
  <c r="U269" i="20"/>
  <c r="S269" i="20"/>
  <c r="Q269" i="20"/>
  <c r="N269" i="20"/>
  <c r="O281" i="20"/>
  <c r="M269" i="20"/>
  <c r="K269" i="20"/>
  <c r="I269" i="20"/>
  <c r="G269" i="20"/>
  <c r="E269" i="20"/>
  <c r="X268" i="20"/>
  <c r="W268" i="20"/>
  <c r="U268" i="20"/>
  <c r="S268" i="20"/>
  <c r="Q268" i="20"/>
  <c r="N268" i="20"/>
  <c r="O280" i="20"/>
  <c r="M268" i="20"/>
  <c r="K268" i="20"/>
  <c r="I268" i="20"/>
  <c r="G268" i="20"/>
  <c r="E268" i="20"/>
  <c r="X267" i="20"/>
  <c r="Y279" i="20"/>
  <c r="W267" i="20"/>
  <c r="U267" i="20"/>
  <c r="S267" i="20"/>
  <c r="Q267" i="20"/>
  <c r="N267" i="20"/>
  <c r="O279" i="20"/>
  <c r="M267" i="20"/>
  <c r="K267" i="20"/>
  <c r="I267" i="20"/>
  <c r="G267" i="20"/>
  <c r="E267" i="20"/>
  <c r="X266" i="20"/>
  <c r="W266" i="20"/>
  <c r="U266" i="20"/>
  <c r="S266" i="20"/>
  <c r="Q266" i="20"/>
  <c r="N266" i="20"/>
  <c r="O278" i="20"/>
  <c r="M266" i="20"/>
  <c r="K266" i="20"/>
  <c r="I266" i="20"/>
  <c r="G266" i="20"/>
  <c r="E266" i="20"/>
  <c r="X265" i="20"/>
  <c r="Y277" i="20"/>
  <c r="W265" i="20"/>
  <c r="U265" i="20"/>
  <c r="S265" i="20"/>
  <c r="Q265" i="20"/>
  <c r="N265" i="20"/>
  <c r="O277" i="20"/>
  <c r="M265" i="20"/>
  <c r="K265" i="20"/>
  <c r="I265" i="20"/>
  <c r="G265" i="20"/>
  <c r="E265" i="20"/>
  <c r="X264" i="20"/>
  <c r="W264" i="20"/>
  <c r="U264" i="20"/>
  <c r="S264" i="20"/>
  <c r="Q264" i="20"/>
  <c r="N264" i="20"/>
  <c r="O276" i="20"/>
  <c r="M264" i="20"/>
  <c r="K264" i="20"/>
  <c r="I264" i="20"/>
  <c r="G264" i="20"/>
  <c r="E264" i="20"/>
  <c r="X263" i="20"/>
  <c r="Y275" i="20"/>
  <c r="W263" i="20"/>
  <c r="U263" i="20"/>
  <c r="S263" i="20"/>
  <c r="Q263" i="20"/>
  <c r="N263" i="20"/>
  <c r="O275" i="20"/>
  <c r="K263" i="20"/>
  <c r="I263" i="20"/>
  <c r="G263" i="20"/>
  <c r="E263" i="20"/>
  <c r="X262" i="20"/>
  <c r="W262" i="20"/>
  <c r="U262" i="20"/>
  <c r="S262" i="20"/>
  <c r="Q262" i="20"/>
  <c r="N262" i="20"/>
  <c r="O274" i="20"/>
  <c r="M262" i="20"/>
  <c r="K262" i="20"/>
  <c r="I262" i="20"/>
  <c r="G262" i="20"/>
  <c r="E262" i="20"/>
  <c r="X261" i="20"/>
  <c r="Y273" i="20"/>
  <c r="W261" i="20"/>
  <c r="U261" i="20"/>
  <c r="S261" i="20"/>
  <c r="Q261" i="20"/>
  <c r="N261" i="20"/>
  <c r="O273" i="20"/>
  <c r="M261" i="20"/>
  <c r="K261" i="20"/>
  <c r="I261" i="20"/>
  <c r="G261" i="20"/>
  <c r="E261" i="20"/>
  <c r="X260" i="20"/>
  <c r="W260" i="20"/>
  <c r="U260" i="20"/>
  <c r="S260" i="20"/>
  <c r="Q260" i="20"/>
  <c r="N260" i="20"/>
  <c r="M260" i="20"/>
  <c r="K260" i="20"/>
  <c r="I260" i="20"/>
  <c r="G260" i="20"/>
  <c r="E260" i="20"/>
  <c r="O272" i="20"/>
  <c r="Z264" i="20"/>
  <c r="AA276" i="20"/>
  <c r="Y276" i="20"/>
  <c r="Z268" i="20"/>
  <c r="AA280" i="20"/>
  <c r="Y280" i="20"/>
  <c r="Z262" i="20"/>
  <c r="AA274" i="20"/>
  <c r="Y274" i="20"/>
  <c r="Z260" i="20"/>
  <c r="AA272" i="20"/>
  <c r="Y272" i="20"/>
  <c r="Z266" i="20"/>
  <c r="AA278" i="20"/>
  <c r="Y278" i="20"/>
  <c r="Z270" i="20"/>
  <c r="AA282" i="20"/>
  <c r="Y282" i="20"/>
  <c r="Z261" i="20"/>
  <c r="AA273" i="20"/>
  <c r="Z263" i="20"/>
  <c r="AA275" i="20"/>
  <c r="Z265" i="20"/>
  <c r="AA277" i="20"/>
  <c r="Z267" i="20"/>
  <c r="AA279" i="20"/>
  <c r="Z269" i="20"/>
  <c r="AA281" i="20"/>
  <c r="Z271" i="20"/>
  <c r="AA283" i="20"/>
  <c r="D36" i="18"/>
  <c r="E37" i="18"/>
  <c r="F36" i="18"/>
  <c r="G37" i="18" s="1"/>
  <c r="H36" i="18"/>
  <c r="J36" i="18"/>
  <c r="L36" i="18"/>
  <c r="P36" i="18"/>
  <c r="R36" i="18"/>
  <c r="S37" i="18" s="1"/>
  <c r="T36" i="18"/>
  <c r="V36" i="18"/>
  <c r="X36" i="18" s="1"/>
  <c r="Z36" i="18" s="1"/>
  <c r="W37" i="18"/>
  <c r="V339" i="20"/>
  <c r="T339" i="20"/>
  <c r="R339" i="20"/>
  <c r="P339" i="20"/>
  <c r="L339" i="20"/>
  <c r="J339" i="20"/>
  <c r="H339" i="20"/>
  <c r="F339" i="20"/>
  <c r="D339" i="20"/>
  <c r="M259" i="20"/>
  <c r="M233" i="20"/>
  <c r="M235" i="20"/>
  <c r="M258" i="20"/>
  <c r="M247" i="20"/>
  <c r="M248" i="20"/>
  <c r="M249" i="20"/>
  <c r="M250" i="20"/>
  <c r="M251" i="20"/>
  <c r="M252" i="20"/>
  <c r="M253" i="20"/>
  <c r="M254" i="20"/>
  <c r="M255" i="20"/>
  <c r="M256" i="20"/>
  <c r="M257" i="20"/>
  <c r="U149" i="20"/>
  <c r="W149" i="20"/>
  <c r="X149" i="20"/>
  <c r="U150" i="20"/>
  <c r="W150" i="20"/>
  <c r="X150" i="20"/>
  <c r="U151" i="20"/>
  <c r="W151" i="20"/>
  <c r="X151" i="20"/>
  <c r="U152" i="20"/>
  <c r="W152" i="20"/>
  <c r="X152" i="20"/>
  <c r="U153" i="20"/>
  <c r="W153" i="20"/>
  <c r="X153" i="20"/>
  <c r="U154" i="20"/>
  <c r="W154" i="20"/>
  <c r="X154" i="20"/>
  <c r="U155" i="20"/>
  <c r="W155" i="20"/>
  <c r="X155" i="20"/>
  <c r="U156" i="20"/>
  <c r="W156" i="20"/>
  <c r="X156" i="20"/>
  <c r="U157" i="20"/>
  <c r="W157" i="20"/>
  <c r="X157" i="20"/>
  <c r="U158" i="20"/>
  <c r="W158" i="20"/>
  <c r="X158" i="20"/>
  <c r="U159" i="20"/>
  <c r="W159" i="20"/>
  <c r="X159" i="20"/>
  <c r="U160" i="20"/>
  <c r="W160" i="20"/>
  <c r="X160" i="20"/>
  <c r="U161" i="20"/>
  <c r="W161" i="20"/>
  <c r="X161" i="20"/>
  <c r="Y161" i="20"/>
  <c r="U162" i="20"/>
  <c r="W162" i="20"/>
  <c r="X162" i="20"/>
  <c r="Y162" i="20"/>
  <c r="U163" i="20"/>
  <c r="W163" i="20"/>
  <c r="X163" i="20"/>
  <c r="Y163" i="20"/>
  <c r="U164" i="20"/>
  <c r="W164" i="20"/>
  <c r="X164" i="20"/>
  <c r="Z164" i="20"/>
  <c r="U165" i="20"/>
  <c r="W165" i="20"/>
  <c r="X165" i="20"/>
  <c r="Z165" i="20"/>
  <c r="U166" i="20"/>
  <c r="W166" i="20"/>
  <c r="X166" i="20"/>
  <c r="Z166" i="20"/>
  <c r="U167" i="20"/>
  <c r="W167" i="20"/>
  <c r="X167" i="20"/>
  <c r="Z167" i="20"/>
  <c r="U168" i="20"/>
  <c r="W168" i="20"/>
  <c r="X168" i="20"/>
  <c r="Z168" i="20"/>
  <c r="U169" i="20"/>
  <c r="W169" i="20"/>
  <c r="X169" i="20"/>
  <c r="Z169" i="20"/>
  <c r="U170" i="20"/>
  <c r="W170" i="20"/>
  <c r="X170" i="20"/>
  <c r="Z170" i="20"/>
  <c r="U171" i="20"/>
  <c r="W171" i="20"/>
  <c r="X171" i="20"/>
  <c r="Z171" i="20"/>
  <c r="U172" i="20"/>
  <c r="W172" i="20"/>
  <c r="X172" i="20"/>
  <c r="Z172" i="20"/>
  <c r="U173" i="20"/>
  <c r="W173" i="20"/>
  <c r="X173" i="20"/>
  <c r="Z173" i="20"/>
  <c r="U174" i="20"/>
  <c r="W174" i="20"/>
  <c r="X174" i="20"/>
  <c r="Z174" i="20"/>
  <c r="U175" i="20"/>
  <c r="W175" i="20"/>
  <c r="X175" i="20"/>
  <c r="Z175" i="20"/>
  <c r="U176" i="20"/>
  <c r="W176" i="20"/>
  <c r="X176" i="20"/>
  <c r="Z176" i="20"/>
  <c r="AA176" i="20"/>
  <c r="U177" i="20"/>
  <c r="W177" i="20"/>
  <c r="X177" i="20"/>
  <c r="Z177" i="20"/>
  <c r="AA177" i="20"/>
  <c r="U178" i="20"/>
  <c r="W178" i="20"/>
  <c r="X178" i="20"/>
  <c r="Y178" i="20"/>
  <c r="U179" i="20"/>
  <c r="W179" i="20"/>
  <c r="X179" i="20"/>
  <c r="Y179" i="20"/>
  <c r="U180" i="20"/>
  <c r="W180" i="20"/>
  <c r="X180" i="20"/>
  <c r="Y180" i="20"/>
  <c r="U181" i="20"/>
  <c r="W181" i="20"/>
  <c r="X181" i="20"/>
  <c r="Y181" i="20"/>
  <c r="U182" i="20"/>
  <c r="W182" i="20"/>
  <c r="X182" i="20"/>
  <c r="Y182" i="20"/>
  <c r="U183" i="20"/>
  <c r="W183" i="20"/>
  <c r="X183" i="20"/>
  <c r="Y183" i="20"/>
  <c r="U184" i="20"/>
  <c r="W184" i="20"/>
  <c r="X184" i="20"/>
  <c r="Y184" i="20"/>
  <c r="U185" i="20"/>
  <c r="W185" i="20"/>
  <c r="X185" i="20"/>
  <c r="Y185" i="20"/>
  <c r="U186" i="20"/>
  <c r="W186" i="20"/>
  <c r="X186" i="20"/>
  <c r="Y186" i="20"/>
  <c r="U187" i="20"/>
  <c r="W187" i="20"/>
  <c r="X187" i="20"/>
  <c r="Y187" i="20"/>
  <c r="U188" i="20"/>
  <c r="W188" i="20"/>
  <c r="X188" i="20"/>
  <c r="Y188" i="20"/>
  <c r="U189" i="20"/>
  <c r="W189" i="20"/>
  <c r="X189" i="20"/>
  <c r="Y189" i="20"/>
  <c r="U190" i="20"/>
  <c r="W190" i="20"/>
  <c r="X190" i="20"/>
  <c r="Y190" i="20"/>
  <c r="U191" i="20"/>
  <c r="W191" i="20"/>
  <c r="X191" i="20"/>
  <c r="Y191" i="20"/>
  <c r="U192" i="20"/>
  <c r="W192" i="20"/>
  <c r="X192" i="20"/>
  <c r="Y192" i="20"/>
  <c r="U193" i="20"/>
  <c r="W193" i="20"/>
  <c r="X193" i="20"/>
  <c r="Y193" i="20"/>
  <c r="U194" i="20"/>
  <c r="W194" i="20"/>
  <c r="X194" i="20"/>
  <c r="Y194" i="20"/>
  <c r="U195" i="20"/>
  <c r="W195" i="20"/>
  <c r="X195" i="20"/>
  <c r="Y195" i="20"/>
  <c r="U196" i="20"/>
  <c r="W196" i="20"/>
  <c r="X196" i="20"/>
  <c r="Y196" i="20"/>
  <c r="U197" i="20"/>
  <c r="W197" i="20"/>
  <c r="X197" i="20"/>
  <c r="Y197" i="20"/>
  <c r="U198" i="20"/>
  <c r="W198" i="20"/>
  <c r="X198" i="20"/>
  <c r="Y198" i="20"/>
  <c r="U199" i="20"/>
  <c r="W199" i="20"/>
  <c r="X199" i="20"/>
  <c r="Y199" i="20"/>
  <c r="U200" i="20"/>
  <c r="W200" i="20"/>
  <c r="X200" i="20"/>
  <c r="Y200" i="20"/>
  <c r="U201" i="20"/>
  <c r="W201" i="20"/>
  <c r="X201" i="20"/>
  <c r="Y201" i="20"/>
  <c r="U202" i="20"/>
  <c r="W202" i="20"/>
  <c r="X202" i="20"/>
  <c r="Y202" i="20"/>
  <c r="U203" i="20"/>
  <c r="W203" i="20"/>
  <c r="X203" i="20"/>
  <c r="Y203" i="20"/>
  <c r="U204" i="20"/>
  <c r="W204" i="20"/>
  <c r="X204" i="20"/>
  <c r="Y204" i="20"/>
  <c r="U205" i="20"/>
  <c r="W205" i="20"/>
  <c r="X205" i="20"/>
  <c r="Y205" i="20"/>
  <c r="U206" i="20"/>
  <c r="W206" i="20"/>
  <c r="X206" i="20"/>
  <c r="Y206" i="20"/>
  <c r="U207" i="20"/>
  <c r="W207" i="20"/>
  <c r="X207" i="20"/>
  <c r="Y207" i="20"/>
  <c r="U208" i="20"/>
  <c r="W208" i="20"/>
  <c r="X208" i="20"/>
  <c r="Y208" i="20"/>
  <c r="U209" i="20"/>
  <c r="W209" i="20"/>
  <c r="X209" i="20"/>
  <c r="Y209" i="20"/>
  <c r="U210" i="20"/>
  <c r="W210" i="20"/>
  <c r="X210" i="20"/>
  <c r="Y210" i="20"/>
  <c r="U211" i="20"/>
  <c r="W211" i="20"/>
  <c r="X211" i="20"/>
  <c r="Y211" i="20"/>
  <c r="U212" i="20"/>
  <c r="W212" i="20"/>
  <c r="X212" i="20"/>
  <c r="Y212" i="20"/>
  <c r="U213" i="20"/>
  <c r="W213" i="20"/>
  <c r="X213" i="20"/>
  <c r="Y213" i="20"/>
  <c r="U214" i="20"/>
  <c r="W214" i="20"/>
  <c r="X214" i="20"/>
  <c r="Y214" i="20"/>
  <c r="U215" i="20"/>
  <c r="W215" i="20"/>
  <c r="X215" i="20"/>
  <c r="Y215" i="20"/>
  <c r="U216" i="20"/>
  <c r="W216" i="20"/>
  <c r="X216" i="20"/>
  <c r="Y216" i="20"/>
  <c r="U217" i="20"/>
  <c r="W217" i="20"/>
  <c r="X217" i="20"/>
  <c r="Y217" i="20"/>
  <c r="U218" i="20"/>
  <c r="W218" i="20"/>
  <c r="X218" i="20"/>
  <c r="Y218" i="20"/>
  <c r="U219" i="20"/>
  <c r="W219" i="20"/>
  <c r="X219" i="20"/>
  <c r="Y219" i="20"/>
  <c r="U220" i="20"/>
  <c r="W220" i="20"/>
  <c r="X220" i="20"/>
  <c r="Y220" i="20"/>
  <c r="U221" i="20"/>
  <c r="W221" i="20"/>
  <c r="X221" i="20"/>
  <c r="Y221" i="20"/>
  <c r="U222" i="20"/>
  <c r="W222" i="20"/>
  <c r="X222" i="20"/>
  <c r="Y222" i="20"/>
  <c r="U223" i="20"/>
  <c r="W223" i="20"/>
  <c r="X223" i="20"/>
  <c r="Y223" i="20"/>
  <c r="U224" i="20"/>
  <c r="W224" i="20"/>
  <c r="X224" i="20"/>
  <c r="Y224" i="20"/>
  <c r="U225" i="20"/>
  <c r="W225" i="20"/>
  <c r="X225" i="20"/>
  <c r="Y225" i="20"/>
  <c r="U226" i="20"/>
  <c r="W226" i="20"/>
  <c r="X226" i="20"/>
  <c r="Y226" i="20"/>
  <c r="U227" i="20"/>
  <c r="W227" i="20"/>
  <c r="X227" i="20"/>
  <c r="Y227" i="20"/>
  <c r="U228" i="20"/>
  <c r="W228" i="20"/>
  <c r="X228" i="20"/>
  <c r="Y228" i="20"/>
  <c r="U229" i="20"/>
  <c r="W229" i="20"/>
  <c r="X229" i="20"/>
  <c r="Y229" i="20"/>
  <c r="U230" i="20"/>
  <c r="W230" i="20"/>
  <c r="X230" i="20"/>
  <c r="U231" i="20"/>
  <c r="W231" i="20"/>
  <c r="X231" i="20"/>
  <c r="Y231" i="20"/>
  <c r="U232" i="20"/>
  <c r="W232" i="20"/>
  <c r="X232" i="20"/>
  <c r="Z232" i="20"/>
  <c r="U233" i="20"/>
  <c r="W233" i="20"/>
  <c r="X233" i="20"/>
  <c r="Y233" i="20"/>
  <c r="U234" i="20"/>
  <c r="W234" i="20"/>
  <c r="X234" i="20"/>
  <c r="Y234" i="20"/>
  <c r="U235" i="20"/>
  <c r="W235" i="20"/>
  <c r="X235" i="20"/>
  <c r="Y235" i="20"/>
  <c r="U236" i="20"/>
  <c r="W236" i="20"/>
  <c r="X236" i="20"/>
  <c r="Z236" i="20"/>
  <c r="U237" i="20"/>
  <c r="W237" i="20"/>
  <c r="X237" i="20"/>
  <c r="U238" i="20"/>
  <c r="W238" i="20"/>
  <c r="X238" i="20"/>
  <c r="Y238" i="20"/>
  <c r="U239" i="20"/>
  <c r="W239" i="20"/>
  <c r="X239" i="20"/>
  <c r="U240" i="20"/>
  <c r="W240" i="20"/>
  <c r="X240" i="20"/>
  <c r="Y240" i="20"/>
  <c r="U241" i="20"/>
  <c r="W241" i="20"/>
  <c r="X241" i="20"/>
  <c r="U242" i="20"/>
  <c r="W242" i="20"/>
  <c r="X242" i="20"/>
  <c r="Z242" i="20"/>
  <c r="U243" i="20"/>
  <c r="W243" i="20"/>
  <c r="X243" i="20"/>
  <c r="Z243" i="20"/>
  <c r="U244" i="20"/>
  <c r="W244" i="20"/>
  <c r="X244" i="20"/>
  <c r="Z244" i="20"/>
  <c r="AA244" i="20"/>
  <c r="U245" i="20"/>
  <c r="W245" i="20"/>
  <c r="X245" i="20"/>
  <c r="Y245" i="20"/>
  <c r="U246" i="20"/>
  <c r="W246" i="20"/>
  <c r="X246" i="20"/>
  <c r="Y246" i="20"/>
  <c r="U247" i="20"/>
  <c r="W247" i="20"/>
  <c r="X247" i="20"/>
  <c r="Y247" i="20"/>
  <c r="U248" i="20"/>
  <c r="W248" i="20"/>
  <c r="X248" i="20"/>
  <c r="U249" i="20"/>
  <c r="W249" i="20"/>
  <c r="X249" i="20"/>
  <c r="Y261" i="20"/>
  <c r="U250" i="20"/>
  <c r="W250" i="20"/>
  <c r="X250" i="20"/>
  <c r="Y262" i="20"/>
  <c r="Y260" i="20"/>
  <c r="Y249" i="20"/>
  <c r="Y250" i="20"/>
  <c r="Y248" i="20"/>
  <c r="Z246" i="20"/>
  <c r="Z245" i="20"/>
  <c r="Y241" i="20"/>
  <c r="Y239" i="20"/>
  <c r="Y237" i="20"/>
  <c r="Z235" i="20"/>
  <c r="Z234" i="20"/>
  <c r="Z233" i="20"/>
  <c r="Y230" i="20"/>
  <c r="Z228" i="20"/>
  <c r="Z227" i="20"/>
  <c r="Z226" i="20"/>
  <c r="Z225" i="20"/>
  <c r="Z224" i="20"/>
  <c r="Z223" i="20"/>
  <c r="Z222" i="20"/>
  <c r="Z221" i="20"/>
  <c r="Z220" i="20"/>
  <c r="Z219" i="20"/>
  <c r="Z218" i="20"/>
  <c r="Z217" i="20"/>
  <c r="Z216" i="20"/>
  <c r="Z215" i="20"/>
  <c r="Z214" i="20"/>
  <c r="Z213" i="20"/>
  <c r="Z212" i="20"/>
  <c r="Z211" i="20"/>
  <c r="Z210" i="20"/>
  <c r="Z209" i="20"/>
  <c r="Z208" i="20"/>
  <c r="Z207" i="20"/>
  <c r="Z206" i="20"/>
  <c r="Z205" i="20"/>
  <c r="Z204" i="20"/>
  <c r="Z203" i="20"/>
  <c r="Z202" i="20"/>
  <c r="Z201" i="20"/>
  <c r="Z200" i="20"/>
  <c r="Z199" i="20"/>
  <c r="Z198" i="20"/>
  <c r="Z197" i="20"/>
  <c r="Z196" i="20"/>
  <c r="Z195" i="20"/>
  <c r="Z194" i="20"/>
  <c r="Z193" i="20"/>
  <c r="Z192" i="20"/>
  <c r="Z191" i="20"/>
  <c r="Z190" i="20"/>
  <c r="Z189" i="20"/>
  <c r="AA189" i="20"/>
  <c r="Z188" i="20"/>
  <c r="AA188" i="20"/>
  <c r="Z187" i="20"/>
  <c r="AA187" i="20"/>
  <c r="Z186" i="20"/>
  <c r="AA186" i="20"/>
  <c r="Z185" i="20"/>
  <c r="AA185" i="20"/>
  <c r="Z184" i="20"/>
  <c r="AA184" i="20"/>
  <c r="Z183" i="20"/>
  <c r="AA183" i="20"/>
  <c r="Z182" i="20"/>
  <c r="AA182" i="20"/>
  <c r="Z181" i="20"/>
  <c r="AA181" i="20"/>
  <c r="Z180" i="20"/>
  <c r="AA180" i="20"/>
  <c r="Z179" i="20"/>
  <c r="AA179" i="20"/>
  <c r="Z178" i="20"/>
  <c r="AA178" i="20"/>
  <c r="Z249" i="20"/>
  <c r="AA261" i="20"/>
  <c r="Z248" i="20"/>
  <c r="Y244" i="20"/>
  <c r="Y243" i="20"/>
  <c r="Y242" i="20"/>
  <c r="Z240" i="20"/>
  <c r="AA240" i="20"/>
  <c r="Z239" i="20"/>
  <c r="AA239" i="20"/>
  <c r="Z238" i="20"/>
  <c r="AA238" i="20"/>
  <c r="Z237" i="20"/>
  <c r="AA237" i="20"/>
  <c r="AA236" i="20"/>
  <c r="Z231" i="20"/>
  <c r="AA231" i="20"/>
  <c r="Z230" i="20"/>
  <c r="AA230" i="20"/>
  <c r="Y175" i="20"/>
  <c r="Y174" i="20"/>
  <c r="Y173" i="20"/>
  <c r="Y172" i="20"/>
  <c r="Y171" i="20"/>
  <c r="Y170" i="20"/>
  <c r="Y169" i="20"/>
  <c r="Y168" i="20"/>
  <c r="Y167" i="20"/>
  <c r="Y166" i="20"/>
  <c r="Z163" i="20"/>
  <c r="AA175" i="20"/>
  <c r="Z162" i="20"/>
  <c r="AA174" i="20"/>
  <c r="Z161" i="20"/>
  <c r="Z160" i="20"/>
  <c r="Z159" i="20"/>
  <c r="AA171" i="20"/>
  <c r="Z158" i="20"/>
  <c r="AA170" i="20"/>
  <c r="Z157" i="20"/>
  <c r="Z156" i="20"/>
  <c r="Z155" i="20"/>
  <c r="Z154" i="20"/>
  <c r="AA166" i="20"/>
  <c r="Z153" i="20"/>
  <c r="Z152" i="20"/>
  <c r="Z151" i="20"/>
  <c r="Z150" i="20"/>
  <c r="Z149" i="20"/>
  <c r="AA173" i="20"/>
  <c r="AA172" i="20"/>
  <c r="AA169" i="20"/>
  <c r="AA168" i="20"/>
  <c r="AA167" i="20"/>
  <c r="AA165" i="20"/>
  <c r="AA164" i="20"/>
  <c r="Z250" i="20"/>
  <c r="AA262" i="20"/>
  <c r="Z247" i="20"/>
  <c r="Z241" i="20"/>
  <c r="Z229" i="20"/>
  <c r="Y236" i="20"/>
  <c r="Y232" i="20"/>
  <c r="K233" i="20"/>
  <c r="N233" i="20"/>
  <c r="O245" i="20"/>
  <c r="Q233" i="20"/>
  <c r="S233" i="20"/>
  <c r="E233" i="20"/>
  <c r="G233" i="20"/>
  <c r="I233" i="20"/>
  <c r="AA242" i="20"/>
  <c r="AA248" i="20"/>
  <c r="AA260" i="20"/>
  <c r="AA247" i="20"/>
  <c r="AA229" i="20"/>
  <c r="AA190" i="20"/>
  <c r="AA194" i="20"/>
  <c r="AA198" i="20"/>
  <c r="AA200" i="20"/>
  <c r="AA204" i="20"/>
  <c r="AA208" i="20"/>
  <c r="AA210" i="20"/>
  <c r="AA214" i="20"/>
  <c r="AA218" i="20"/>
  <c r="AA220" i="20"/>
  <c r="AA224" i="20"/>
  <c r="AA226" i="20"/>
  <c r="AA228" i="20"/>
  <c r="AA234" i="20"/>
  <c r="AA246" i="20"/>
  <c r="AA241" i="20"/>
  <c r="AA250" i="20"/>
  <c r="AA191" i="20"/>
  <c r="AA193" i="20"/>
  <c r="AA195" i="20"/>
  <c r="AA197" i="20"/>
  <c r="AA199" i="20"/>
  <c r="AA201" i="20"/>
  <c r="AA203" i="20"/>
  <c r="AA205" i="20"/>
  <c r="AA207" i="20"/>
  <c r="AA209" i="20"/>
  <c r="AA211" i="20"/>
  <c r="AA213" i="20"/>
  <c r="AA215" i="20"/>
  <c r="AA217" i="20"/>
  <c r="AA219" i="20"/>
  <c r="AA221" i="20"/>
  <c r="AA223" i="20"/>
  <c r="AA225" i="20"/>
  <c r="AA227" i="20"/>
  <c r="AA233" i="20"/>
  <c r="AA235" i="20"/>
  <c r="AA245" i="20"/>
  <c r="AA192" i="20"/>
  <c r="AA196" i="20"/>
  <c r="AA202" i="20"/>
  <c r="AA206" i="20"/>
  <c r="AA212" i="20"/>
  <c r="AA216" i="20"/>
  <c r="AA222" i="20"/>
  <c r="AA232" i="20"/>
  <c r="AA161" i="20"/>
  <c r="AA163" i="20"/>
  <c r="AA249" i="20"/>
  <c r="AA162" i="20"/>
  <c r="AA243" i="20"/>
  <c r="L343" i="20"/>
  <c r="X259" i="20"/>
  <c r="W259" i="20"/>
  <c r="U259" i="20"/>
  <c r="S259" i="20"/>
  <c r="Q259" i="20"/>
  <c r="N259" i="20"/>
  <c r="O271" i="20"/>
  <c r="K259" i="20"/>
  <c r="I259" i="20"/>
  <c r="G259" i="20"/>
  <c r="E259" i="20"/>
  <c r="X258" i="20"/>
  <c r="W258" i="20"/>
  <c r="U258" i="20"/>
  <c r="S258" i="20"/>
  <c r="Q258" i="20"/>
  <c r="N258" i="20"/>
  <c r="O270" i="20"/>
  <c r="K258" i="20"/>
  <c r="I258" i="20"/>
  <c r="G258" i="20"/>
  <c r="E258" i="20"/>
  <c r="X257" i="20"/>
  <c r="W257" i="20"/>
  <c r="U257" i="20"/>
  <c r="S257" i="20"/>
  <c r="Q257" i="20"/>
  <c r="N257" i="20"/>
  <c r="O269" i="20"/>
  <c r="K257" i="20"/>
  <c r="I257" i="20"/>
  <c r="G257" i="20"/>
  <c r="E257" i="20"/>
  <c r="X256" i="20"/>
  <c r="W256" i="20"/>
  <c r="U256" i="20"/>
  <c r="S256" i="20"/>
  <c r="Q256" i="20"/>
  <c r="N256" i="20"/>
  <c r="O268" i="20"/>
  <c r="K256" i="20"/>
  <c r="I256" i="20"/>
  <c r="G256" i="20"/>
  <c r="E256" i="20"/>
  <c r="X255" i="20"/>
  <c r="W255" i="20"/>
  <c r="U255" i="20"/>
  <c r="S255" i="20"/>
  <c r="Q255" i="20"/>
  <c r="N255" i="20"/>
  <c r="O267" i="20"/>
  <c r="K255" i="20"/>
  <c r="I255" i="20"/>
  <c r="G255" i="20"/>
  <c r="E255" i="20"/>
  <c r="X254" i="20"/>
  <c r="W254" i="20"/>
  <c r="U254" i="20"/>
  <c r="S254" i="20"/>
  <c r="Q254" i="20"/>
  <c r="N254" i="20"/>
  <c r="O266" i="20"/>
  <c r="K254" i="20"/>
  <c r="I254" i="20"/>
  <c r="G254" i="20"/>
  <c r="E254" i="20"/>
  <c r="X253" i="20"/>
  <c r="W253" i="20"/>
  <c r="U253" i="20"/>
  <c r="S253" i="20"/>
  <c r="Q253" i="20"/>
  <c r="N253" i="20"/>
  <c r="O265" i="20"/>
  <c r="K253" i="20"/>
  <c r="I253" i="20"/>
  <c r="G253" i="20"/>
  <c r="E253" i="20"/>
  <c r="X252" i="20"/>
  <c r="W252" i="20"/>
  <c r="U252" i="20"/>
  <c r="S252" i="20"/>
  <c r="Q252" i="20"/>
  <c r="N252" i="20"/>
  <c r="O264" i="20"/>
  <c r="K252" i="20"/>
  <c r="I252" i="20"/>
  <c r="G252" i="20"/>
  <c r="E252" i="20"/>
  <c r="X251" i="20"/>
  <c r="W251" i="20"/>
  <c r="U251" i="20"/>
  <c r="S251" i="20"/>
  <c r="Q251" i="20"/>
  <c r="N251" i="20"/>
  <c r="O263" i="20"/>
  <c r="K251" i="20"/>
  <c r="I251" i="20"/>
  <c r="G251" i="20"/>
  <c r="E251" i="20"/>
  <c r="S250" i="20"/>
  <c r="Q250" i="20"/>
  <c r="N250" i="20"/>
  <c r="O262" i="20"/>
  <c r="K250" i="20"/>
  <c r="I250" i="20"/>
  <c r="G250" i="20"/>
  <c r="E250" i="20"/>
  <c r="S249" i="20"/>
  <c r="Q249" i="20"/>
  <c r="N249" i="20"/>
  <c r="O261" i="20"/>
  <c r="K249" i="20"/>
  <c r="I249" i="20"/>
  <c r="G249" i="20"/>
  <c r="E249" i="20"/>
  <c r="S248" i="20"/>
  <c r="Q248" i="20"/>
  <c r="N248" i="20"/>
  <c r="K248" i="20"/>
  <c r="I248" i="20"/>
  <c r="G248" i="20"/>
  <c r="E248" i="20"/>
  <c r="Z251" i="20"/>
  <c r="Y263" i="20"/>
  <c r="X339" i="20"/>
  <c r="Z253" i="20"/>
  <c r="AA265" i="20"/>
  <c r="Y265" i="20"/>
  <c r="Z255" i="20"/>
  <c r="AA267" i="20"/>
  <c r="Y267" i="20"/>
  <c r="Z257" i="20"/>
  <c r="AA269" i="20"/>
  <c r="Y269" i="20"/>
  <c r="Z259" i="20"/>
  <c r="AA271" i="20"/>
  <c r="Y271" i="20"/>
  <c r="O260" i="20"/>
  <c r="N339" i="20"/>
  <c r="Z252" i="20"/>
  <c r="AA264" i="20"/>
  <c r="Y264" i="20"/>
  <c r="Z254" i="20"/>
  <c r="AA266" i="20"/>
  <c r="Y266" i="20"/>
  <c r="Z256" i="20"/>
  <c r="AA268" i="20"/>
  <c r="Y268" i="20"/>
  <c r="Z258" i="20"/>
  <c r="AA270" i="20"/>
  <c r="Y270" i="20"/>
  <c r="F343" i="20"/>
  <c r="H343" i="20"/>
  <c r="J343" i="20"/>
  <c r="P343" i="20"/>
  <c r="R343" i="20"/>
  <c r="T343" i="20"/>
  <c r="V343" i="20"/>
  <c r="D343" i="20"/>
  <c r="AA263" i="20"/>
  <c r="Z339" i="20"/>
  <c r="V35" i="18"/>
  <c r="W36" i="18" s="1"/>
  <c r="T35" i="18"/>
  <c r="T48" i="18" s="1"/>
  <c r="R35" i="18"/>
  <c r="P35" i="18"/>
  <c r="L35" i="18"/>
  <c r="M36" i="18" s="1"/>
  <c r="J35" i="18"/>
  <c r="H35" i="18"/>
  <c r="F35" i="18"/>
  <c r="D35" i="18"/>
  <c r="F48" i="18"/>
  <c r="G36" i="18"/>
  <c r="P48" i="18"/>
  <c r="D48" i="18"/>
  <c r="H48" i="18"/>
  <c r="I36" i="18"/>
  <c r="L48" i="18"/>
  <c r="R48" i="18"/>
  <c r="S36" i="18"/>
  <c r="V48" i="18"/>
  <c r="Q191" i="20"/>
  <c r="Q183" i="20"/>
  <c r="Q176" i="20"/>
  <c r="N169" i="20"/>
  <c r="Y259" i="20"/>
  <c r="S247" i="20"/>
  <c r="Q247" i="20"/>
  <c r="N247" i="20"/>
  <c r="O259" i="20"/>
  <c r="K247" i="20"/>
  <c r="I247" i="20"/>
  <c r="G247" i="20"/>
  <c r="E247" i="20"/>
  <c r="Y258" i="20"/>
  <c r="S246" i="20"/>
  <c r="Q246" i="20"/>
  <c r="N246" i="20"/>
  <c r="O258" i="20"/>
  <c r="K246" i="20"/>
  <c r="I246" i="20"/>
  <c r="G246" i="20"/>
  <c r="E246" i="20"/>
  <c r="Y257" i="20"/>
  <c r="S245" i="20"/>
  <c r="Q245" i="20"/>
  <c r="O257" i="20"/>
  <c r="Y256" i="20"/>
  <c r="S244" i="20"/>
  <c r="Q244" i="20"/>
  <c r="N244" i="20"/>
  <c r="O256" i="20"/>
  <c r="K244" i="20"/>
  <c r="I244" i="20"/>
  <c r="G244" i="20"/>
  <c r="E244" i="20"/>
  <c r="Y255" i="20"/>
  <c r="S243" i="20"/>
  <c r="Q243" i="20"/>
  <c r="N243" i="20"/>
  <c r="O255" i="20"/>
  <c r="K243" i="20"/>
  <c r="I243" i="20"/>
  <c r="G243" i="20"/>
  <c r="E243" i="20"/>
  <c r="Y254" i="20"/>
  <c r="S242" i="20"/>
  <c r="Q242" i="20"/>
  <c r="N242" i="20"/>
  <c r="O254" i="20"/>
  <c r="K242" i="20"/>
  <c r="I242" i="20"/>
  <c r="G242" i="20"/>
  <c r="E242" i="20"/>
  <c r="Y253" i="20"/>
  <c r="S241" i="20"/>
  <c r="Q241" i="20"/>
  <c r="N241" i="20"/>
  <c r="O253" i="20"/>
  <c r="K241" i="20"/>
  <c r="I241" i="20"/>
  <c r="G241" i="20"/>
  <c r="E241" i="20"/>
  <c r="Y252" i="20"/>
  <c r="S240" i="20"/>
  <c r="Q240" i="20"/>
  <c r="N240" i="20"/>
  <c r="O252" i="20"/>
  <c r="K240" i="20"/>
  <c r="I240" i="20"/>
  <c r="G240" i="20"/>
  <c r="E240" i="20"/>
  <c r="Y251" i="20"/>
  <c r="S239" i="20"/>
  <c r="Q239" i="20"/>
  <c r="N239" i="20"/>
  <c r="O251" i="20"/>
  <c r="K239" i="20"/>
  <c r="I239" i="20"/>
  <c r="G239" i="20"/>
  <c r="E239" i="20"/>
  <c r="S238" i="20"/>
  <c r="Q238" i="20"/>
  <c r="N238" i="20"/>
  <c r="O250" i="20"/>
  <c r="K238" i="20"/>
  <c r="I238" i="20"/>
  <c r="G238" i="20"/>
  <c r="E238" i="20"/>
  <c r="S237" i="20"/>
  <c r="Q237" i="20"/>
  <c r="N237" i="20"/>
  <c r="O249" i="20"/>
  <c r="K237" i="20"/>
  <c r="I237" i="20"/>
  <c r="G237" i="20"/>
  <c r="E237" i="20"/>
  <c r="S236" i="20"/>
  <c r="Q236" i="20"/>
  <c r="N236" i="20"/>
  <c r="K236" i="20"/>
  <c r="I236" i="20"/>
  <c r="G236" i="20"/>
  <c r="E236" i="20"/>
  <c r="O248" i="20"/>
  <c r="N343" i="20"/>
  <c r="AA251" i="20"/>
  <c r="AA252" i="20"/>
  <c r="AA253" i="20"/>
  <c r="AA254" i="20"/>
  <c r="AA255" i="20"/>
  <c r="AA256" i="20"/>
  <c r="AA257" i="20"/>
  <c r="AA258" i="20"/>
  <c r="AA259" i="20"/>
  <c r="V34" i="18"/>
  <c r="X34" i="18" s="1"/>
  <c r="T34" i="18"/>
  <c r="R34" i="18"/>
  <c r="S35" i="18"/>
  <c r="P34" i="18"/>
  <c r="Q35" i="18" s="1"/>
  <c r="L34" i="18"/>
  <c r="J34" i="18"/>
  <c r="N34" i="18" s="1"/>
  <c r="H34" i="18"/>
  <c r="I35" i="18" s="1"/>
  <c r="F34" i="18"/>
  <c r="G35" i="18" s="1"/>
  <c r="D34" i="18"/>
  <c r="E35" i="18" s="1"/>
  <c r="M35" i="18"/>
  <c r="E197" i="20"/>
  <c r="G197" i="20"/>
  <c r="I197" i="20"/>
  <c r="K197" i="20"/>
  <c r="N197" i="20"/>
  <c r="Q197" i="20"/>
  <c r="S197" i="20"/>
  <c r="S235" i="20"/>
  <c r="Q235" i="20"/>
  <c r="N235" i="20"/>
  <c r="O247" i="20"/>
  <c r="K235" i="20"/>
  <c r="I235" i="20"/>
  <c r="G235" i="20"/>
  <c r="E235" i="20"/>
  <c r="S234" i="20"/>
  <c r="Q234" i="20"/>
  <c r="N234" i="20"/>
  <c r="O246" i="20"/>
  <c r="K234" i="20"/>
  <c r="I234" i="20"/>
  <c r="G234" i="20"/>
  <c r="E234" i="20"/>
  <c r="S232" i="20"/>
  <c r="Q232" i="20"/>
  <c r="N232" i="20"/>
  <c r="O244" i="20"/>
  <c r="K232" i="20"/>
  <c r="I232" i="20"/>
  <c r="G232" i="20"/>
  <c r="E232" i="20"/>
  <c r="S231" i="20"/>
  <c r="Q231" i="20"/>
  <c r="N231" i="20"/>
  <c r="O243" i="20"/>
  <c r="K231" i="20"/>
  <c r="I231" i="20"/>
  <c r="G231" i="20"/>
  <c r="E231" i="20"/>
  <c r="S230" i="20"/>
  <c r="Q230" i="20"/>
  <c r="N230" i="20"/>
  <c r="O242" i="20"/>
  <c r="K230" i="20"/>
  <c r="I230" i="20"/>
  <c r="G230" i="20"/>
  <c r="E230" i="20"/>
  <c r="S229" i="20"/>
  <c r="Q229" i="20"/>
  <c r="N229" i="20"/>
  <c r="O241" i="20"/>
  <c r="K229" i="20"/>
  <c r="I229" i="20"/>
  <c r="G229" i="20"/>
  <c r="E229" i="20"/>
  <c r="S228" i="20"/>
  <c r="Q228" i="20"/>
  <c r="N228" i="20"/>
  <c r="O240" i="20"/>
  <c r="K228" i="20"/>
  <c r="I228" i="20"/>
  <c r="G228" i="20"/>
  <c r="E228" i="20"/>
  <c r="S227" i="20"/>
  <c r="Q227" i="20"/>
  <c r="N227" i="20"/>
  <c r="O239" i="20"/>
  <c r="K227" i="20"/>
  <c r="I227" i="20"/>
  <c r="G227" i="20"/>
  <c r="E227" i="20"/>
  <c r="S226" i="20"/>
  <c r="Q226" i="20"/>
  <c r="N226" i="20"/>
  <c r="O238" i="20"/>
  <c r="K226" i="20"/>
  <c r="I226" i="20"/>
  <c r="G226" i="20"/>
  <c r="E226" i="20"/>
  <c r="S225" i="20"/>
  <c r="Q225" i="20"/>
  <c r="N225" i="20"/>
  <c r="O237" i="20"/>
  <c r="K225" i="20"/>
  <c r="I225" i="20"/>
  <c r="G225" i="20"/>
  <c r="E225" i="20"/>
  <c r="S224" i="20"/>
  <c r="Q224" i="20"/>
  <c r="N224" i="20"/>
  <c r="O236" i="20"/>
  <c r="K224" i="20"/>
  <c r="I224" i="20"/>
  <c r="G224" i="20"/>
  <c r="E224" i="20"/>
  <c r="L33" i="18"/>
  <c r="M34" i="18" s="1"/>
  <c r="D33" i="18"/>
  <c r="E34" i="18" s="1"/>
  <c r="F33" i="18"/>
  <c r="H33" i="18"/>
  <c r="I34" i="18" s="1"/>
  <c r="J33" i="18"/>
  <c r="P33" i="18"/>
  <c r="Q34" i="18" s="1"/>
  <c r="R33" i="18"/>
  <c r="S34" i="18"/>
  <c r="T33" i="18"/>
  <c r="U34" i="18" s="1"/>
  <c r="V33" i="18"/>
  <c r="W34" i="18" s="1"/>
  <c r="X33" i="18"/>
  <c r="N79" i="20"/>
  <c r="N78" i="20"/>
  <c r="N77" i="20"/>
  <c r="N76" i="20"/>
  <c r="N75" i="20"/>
  <c r="N74" i="20"/>
  <c r="N73" i="20"/>
  <c r="N72" i="20"/>
  <c r="N71" i="20"/>
  <c r="N70" i="20"/>
  <c r="N69" i="20"/>
  <c r="N68" i="20"/>
  <c r="X8" i="18"/>
  <c r="Z8" i="18"/>
  <c r="U15" i="18"/>
  <c r="Q91" i="20"/>
  <c r="Q90" i="20"/>
  <c r="Q89" i="20"/>
  <c r="Q88" i="20"/>
  <c r="Q87" i="20"/>
  <c r="Q86" i="20"/>
  <c r="Q85" i="20"/>
  <c r="Q84" i="20"/>
  <c r="Q83" i="20"/>
  <c r="Q82" i="20"/>
  <c r="Q81" i="20"/>
  <c r="Q80" i="20"/>
  <c r="G80" i="20"/>
  <c r="G91" i="20"/>
  <c r="G90" i="20"/>
  <c r="G89" i="20"/>
  <c r="G88" i="20"/>
  <c r="G87" i="20"/>
  <c r="G86" i="20"/>
  <c r="G85" i="20"/>
  <c r="G84" i="20"/>
  <c r="G83" i="20"/>
  <c r="G82" i="20"/>
  <c r="G81" i="20"/>
  <c r="M80" i="20"/>
  <c r="M92" i="20"/>
  <c r="M91" i="20"/>
  <c r="M90" i="20"/>
  <c r="M89" i="20"/>
  <c r="M88" i="20"/>
  <c r="M87" i="20"/>
  <c r="M86" i="20"/>
  <c r="M85" i="20"/>
  <c r="M84" i="20"/>
  <c r="M83" i="20"/>
  <c r="M82" i="20"/>
  <c r="M81" i="20"/>
  <c r="S185" i="20"/>
  <c r="I185" i="20"/>
  <c r="K185" i="20"/>
  <c r="N185" i="20"/>
  <c r="O197" i="20"/>
  <c r="Q185" i="20"/>
  <c r="M161" i="20"/>
  <c r="N161" i="20"/>
  <c r="Q161" i="20"/>
  <c r="S161" i="20"/>
  <c r="S101" i="20"/>
  <c r="U101" i="20"/>
  <c r="W101" i="20"/>
  <c r="X101" i="20"/>
  <c r="K89" i="20"/>
  <c r="N89" i="20"/>
  <c r="O89" i="20"/>
  <c r="S89" i="20"/>
  <c r="U89" i="20"/>
  <c r="Z101" i="20"/>
  <c r="S77" i="20"/>
  <c r="U77" i="20"/>
  <c r="W77" i="20"/>
  <c r="E53" i="20"/>
  <c r="K53" i="20"/>
  <c r="V32" i="18"/>
  <c r="V31" i="18"/>
  <c r="V30" i="18"/>
  <c r="W31" i="18" s="1"/>
  <c r="V29" i="18"/>
  <c r="W30" i="18" s="1"/>
  <c r="V28" i="18"/>
  <c r="V27" i="18"/>
  <c r="V26" i="18"/>
  <c r="V25" i="18"/>
  <c r="W26" i="18" s="1"/>
  <c r="V24" i="18"/>
  <c r="V23" i="18"/>
  <c r="V22" i="18"/>
  <c r="V21" i="18"/>
  <c r="W22" i="18" s="1"/>
  <c r="V20" i="18"/>
  <c r="V19" i="18"/>
  <c r="V18" i="18"/>
  <c r="V17" i="18"/>
  <c r="W17" i="18" s="1"/>
  <c r="V16" i="18"/>
  <c r="T32" i="18"/>
  <c r="T31" i="18"/>
  <c r="X31" i="18" s="1"/>
  <c r="Y31" i="18" s="1"/>
  <c r="T30" i="18"/>
  <c r="X30" i="18" s="1"/>
  <c r="T29" i="18"/>
  <c r="T28" i="18"/>
  <c r="T27" i="18"/>
  <c r="X27" i="18" s="1"/>
  <c r="T26" i="18"/>
  <c r="U26" i="18" s="1"/>
  <c r="T25" i="18"/>
  <c r="T24" i="18"/>
  <c r="T23" i="18"/>
  <c r="X23" i="18" s="1"/>
  <c r="T22" i="18"/>
  <c r="U23" i="18" s="1"/>
  <c r="T21" i="18"/>
  <c r="T20" i="18"/>
  <c r="T19" i="18"/>
  <c r="X19" i="18" s="1"/>
  <c r="T18" i="18"/>
  <c r="U19" i="18" s="1"/>
  <c r="T17" i="18"/>
  <c r="T16" i="18"/>
  <c r="R32" i="18"/>
  <c r="R31" i="18"/>
  <c r="S32" i="18" s="1"/>
  <c r="R30" i="18"/>
  <c r="R29" i="18"/>
  <c r="R28" i="18"/>
  <c r="R27" i="18"/>
  <c r="S27" i="18" s="1"/>
  <c r="R26" i="18"/>
  <c r="R25" i="18"/>
  <c r="R24" i="18"/>
  <c r="R23" i="18"/>
  <c r="R22" i="18"/>
  <c r="R21" i="18"/>
  <c r="R20" i="18"/>
  <c r="R19" i="18"/>
  <c r="S19" i="18" s="1"/>
  <c r="R18" i="18"/>
  <c r="R17" i="18"/>
  <c r="R16" i="18"/>
  <c r="P32" i="18"/>
  <c r="P31" i="18"/>
  <c r="P30" i="18"/>
  <c r="P29" i="18"/>
  <c r="P28" i="18"/>
  <c r="P27" i="18"/>
  <c r="P26" i="18"/>
  <c r="P25" i="18"/>
  <c r="P24" i="18"/>
  <c r="P23" i="18"/>
  <c r="P22" i="18"/>
  <c r="P21" i="18"/>
  <c r="L29" i="18"/>
  <c r="L28" i="18"/>
  <c r="L27" i="18"/>
  <c r="L26" i="18"/>
  <c r="L25" i="18"/>
  <c r="L24" i="18"/>
  <c r="L23" i="18"/>
  <c r="L22" i="18"/>
  <c r="L21" i="18"/>
  <c r="J32" i="18"/>
  <c r="J31" i="18"/>
  <c r="J30" i="18"/>
  <c r="J29" i="18"/>
  <c r="J28" i="18"/>
  <c r="J27" i="18"/>
  <c r="J26" i="18"/>
  <c r="J25" i="18"/>
  <c r="J24" i="18"/>
  <c r="J23" i="18"/>
  <c r="J22" i="18"/>
  <c r="J21" i="18"/>
  <c r="K21" i="18" s="1"/>
  <c r="J20" i="18"/>
  <c r="J19" i="18"/>
  <c r="J18" i="18"/>
  <c r="J17" i="18"/>
  <c r="K17" i="18" s="1"/>
  <c r="J16" i="18"/>
  <c r="H32" i="18"/>
  <c r="H31" i="18"/>
  <c r="H30" i="18"/>
  <c r="I30" i="18" s="1"/>
  <c r="H29" i="18"/>
  <c r="H28" i="18"/>
  <c r="H27" i="18"/>
  <c r="H26" i="18"/>
  <c r="I26" i="18" s="1"/>
  <c r="H25" i="18"/>
  <c r="F32" i="18"/>
  <c r="G33" i="18" s="1"/>
  <c r="F31" i="18"/>
  <c r="F30" i="18"/>
  <c r="G30" i="18" s="1"/>
  <c r="F29" i="18"/>
  <c r="F28" i="18"/>
  <c r="F27" i="18"/>
  <c r="F26" i="18"/>
  <c r="F25" i="18"/>
  <c r="F24" i="18"/>
  <c r="F23" i="18"/>
  <c r="F22" i="18"/>
  <c r="G22" i="18" s="1"/>
  <c r="F21" i="18"/>
  <c r="D32" i="18"/>
  <c r="D31" i="18"/>
  <c r="E31" i="18" s="1"/>
  <c r="D30" i="18"/>
  <c r="D29" i="18"/>
  <c r="D28" i="18"/>
  <c r="D27" i="18"/>
  <c r="E27" i="18" s="1"/>
  <c r="D26" i="18"/>
  <c r="E26" i="18" s="1"/>
  <c r="D25" i="18"/>
  <c r="D24" i="18"/>
  <c r="D23" i="18"/>
  <c r="D22" i="18"/>
  <c r="E22" i="18" s="1"/>
  <c r="D21" i="18"/>
  <c r="D20" i="18"/>
  <c r="D19" i="18"/>
  <c r="E20" i="18" s="1"/>
  <c r="D18" i="18"/>
  <c r="E18" i="18" s="1"/>
  <c r="D17" i="18"/>
  <c r="D16" i="18"/>
  <c r="S33" i="18"/>
  <c r="E33" i="18"/>
  <c r="Q33" i="18"/>
  <c r="K33" i="18"/>
  <c r="W33" i="18"/>
  <c r="N21" i="18"/>
  <c r="M29" i="18"/>
  <c r="M24" i="18"/>
  <c r="M28" i="18"/>
  <c r="N181" i="20"/>
  <c r="S223" i="20"/>
  <c r="Q223" i="20"/>
  <c r="N223" i="20"/>
  <c r="O235" i="20"/>
  <c r="K223" i="20"/>
  <c r="I223" i="20"/>
  <c r="G223" i="20"/>
  <c r="E223" i="20"/>
  <c r="S222" i="20"/>
  <c r="Q222" i="20"/>
  <c r="N222" i="20"/>
  <c r="O234" i="20"/>
  <c r="K222" i="20"/>
  <c r="I222" i="20"/>
  <c r="G222" i="20"/>
  <c r="E222" i="20"/>
  <c r="S221" i="20"/>
  <c r="Q221" i="20"/>
  <c r="N221" i="20"/>
  <c r="O233" i="20"/>
  <c r="K221" i="20"/>
  <c r="I221" i="20"/>
  <c r="G221" i="20"/>
  <c r="E221" i="20"/>
  <c r="S220" i="20"/>
  <c r="Q220" i="20"/>
  <c r="N220" i="20"/>
  <c r="O232" i="20"/>
  <c r="K220" i="20"/>
  <c r="I220" i="20"/>
  <c r="G220" i="20"/>
  <c r="E220" i="20"/>
  <c r="S219" i="20"/>
  <c r="Q219" i="20"/>
  <c r="N219" i="20"/>
  <c r="O231" i="20"/>
  <c r="K219" i="20"/>
  <c r="I219" i="20"/>
  <c r="G219" i="20"/>
  <c r="E219" i="20"/>
  <c r="S218" i="20"/>
  <c r="Q218" i="20"/>
  <c r="N218" i="20"/>
  <c r="O230" i="20"/>
  <c r="K218" i="20"/>
  <c r="I218" i="20"/>
  <c r="G218" i="20"/>
  <c r="E218" i="20"/>
  <c r="S217" i="20"/>
  <c r="Q217" i="20"/>
  <c r="N217" i="20"/>
  <c r="O229" i="20"/>
  <c r="K217" i="20"/>
  <c r="I217" i="20"/>
  <c r="G217" i="20"/>
  <c r="E217" i="20"/>
  <c r="S216" i="20"/>
  <c r="Q216" i="20"/>
  <c r="N216" i="20"/>
  <c r="O228" i="20"/>
  <c r="K216" i="20"/>
  <c r="I216" i="20"/>
  <c r="G216" i="20"/>
  <c r="E216" i="20"/>
  <c r="S215" i="20"/>
  <c r="Q215" i="20"/>
  <c r="N215" i="20"/>
  <c r="O227" i="20"/>
  <c r="K215" i="20"/>
  <c r="I215" i="20"/>
  <c r="G215" i="20"/>
  <c r="E215" i="20"/>
  <c r="S214" i="20"/>
  <c r="Q214" i="20"/>
  <c r="N214" i="20"/>
  <c r="O226" i="20"/>
  <c r="K214" i="20"/>
  <c r="I214" i="20"/>
  <c r="G214" i="20"/>
  <c r="E214" i="20"/>
  <c r="S213" i="20"/>
  <c r="Q213" i="20"/>
  <c r="N213" i="20"/>
  <c r="O225" i="20"/>
  <c r="K213" i="20"/>
  <c r="I213" i="20"/>
  <c r="G213" i="20"/>
  <c r="E213" i="20"/>
  <c r="S212" i="20"/>
  <c r="Q212" i="20"/>
  <c r="N212" i="20"/>
  <c r="K212" i="20"/>
  <c r="I212" i="20"/>
  <c r="G212" i="20"/>
  <c r="E212" i="20"/>
  <c r="N33" i="18"/>
  <c r="O224" i="20"/>
  <c r="X32" i="18"/>
  <c r="Y32" i="18" s="1"/>
  <c r="W32" i="18"/>
  <c r="Q32" i="18"/>
  <c r="K32" i="18"/>
  <c r="G32" i="18"/>
  <c r="E32" i="18"/>
  <c r="S211" i="20"/>
  <c r="Q211" i="20"/>
  <c r="N211" i="20"/>
  <c r="K211" i="20"/>
  <c r="I211" i="20"/>
  <c r="G211" i="20"/>
  <c r="E211" i="20"/>
  <c r="S210" i="20"/>
  <c r="Q210" i="20"/>
  <c r="N210" i="20"/>
  <c r="K210" i="20"/>
  <c r="I210" i="20"/>
  <c r="G210" i="20"/>
  <c r="E210" i="20"/>
  <c r="S209" i="20"/>
  <c r="Q209" i="20"/>
  <c r="N209" i="20"/>
  <c r="K209" i="20"/>
  <c r="I209" i="20"/>
  <c r="G209" i="20"/>
  <c r="E209" i="20"/>
  <c r="S208" i="20"/>
  <c r="Q208" i="20"/>
  <c r="N208" i="20"/>
  <c r="O220" i="20"/>
  <c r="K208" i="20"/>
  <c r="I208" i="20"/>
  <c r="G208" i="20"/>
  <c r="E208" i="20"/>
  <c r="S207" i="20"/>
  <c r="Q207" i="20"/>
  <c r="N207" i="20"/>
  <c r="O219" i="20"/>
  <c r="K207" i="20"/>
  <c r="I207" i="20"/>
  <c r="G207" i="20"/>
  <c r="E207" i="20"/>
  <c r="S206" i="20"/>
  <c r="Q206" i="20"/>
  <c r="N206" i="20"/>
  <c r="O218" i="20"/>
  <c r="K206" i="20"/>
  <c r="I206" i="20"/>
  <c r="G206" i="20"/>
  <c r="E206" i="20"/>
  <c r="S205" i="20"/>
  <c r="Q205" i="20"/>
  <c r="N205" i="20"/>
  <c r="O217" i="20"/>
  <c r="K205" i="20"/>
  <c r="I205" i="20"/>
  <c r="G205" i="20"/>
  <c r="E205" i="20"/>
  <c r="S204" i="20"/>
  <c r="Q204" i="20"/>
  <c r="N204" i="20"/>
  <c r="O216" i="20"/>
  <c r="K204" i="20"/>
  <c r="I204" i="20"/>
  <c r="G204" i="20"/>
  <c r="E204" i="20"/>
  <c r="S203" i="20"/>
  <c r="Q203" i="20"/>
  <c r="N203" i="20"/>
  <c r="O215" i="20"/>
  <c r="K203" i="20"/>
  <c r="I203" i="20"/>
  <c r="G203" i="20"/>
  <c r="E203" i="20"/>
  <c r="S202" i="20"/>
  <c r="Q202" i="20"/>
  <c r="N202" i="20"/>
  <c r="O214" i="20"/>
  <c r="K202" i="20"/>
  <c r="I202" i="20"/>
  <c r="G202" i="20"/>
  <c r="E202" i="20"/>
  <c r="S201" i="20"/>
  <c r="Q201" i="20"/>
  <c r="N201" i="20"/>
  <c r="O213" i="20"/>
  <c r="K201" i="20"/>
  <c r="I201" i="20"/>
  <c r="G201" i="20"/>
  <c r="E201" i="20"/>
  <c r="S200" i="20"/>
  <c r="Q200" i="20"/>
  <c r="N200" i="20"/>
  <c r="K200" i="20"/>
  <c r="I200" i="20"/>
  <c r="G200" i="20"/>
  <c r="E200" i="20"/>
  <c r="N32" i="18"/>
  <c r="O33" i="18" s="1"/>
  <c r="O212" i="20"/>
  <c r="O222" i="20"/>
  <c r="O221" i="20"/>
  <c r="O223" i="20"/>
  <c r="S31" i="18"/>
  <c r="Q31" i="18"/>
  <c r="G31" i="18"/>
  <c r="S199" i="20"/>
  <c r="Q199" i="20"/>
  <c r="N199" i="20"/>
  <c r="O211" i="20"/>
  <c r="K199" i="20"/>
  <c r="I199" i="20"/>
  <c r="G199" i="20"/>
  <c r="E199" i="20"/>
  <c r="S198" i="20"/>
  <c r="Q198" i="20"/>
  <c r="N198" i="20"/>
  <c r="O210" i="20"/>
  <c r="K198" i="20"/>
  <c r="I198" i="20"/>
  <c r="G198" i="20"/>
  <c r="E198" i="20"/>
  <c r="O209" i="20"/>
  <c r="N81" i="20"/>
  <c r="O81" i="20"/>
  <c r="N82" i="20"/>
  <c r="O82" i="20"/>
  <c r="N83" i="20"/>
  <c r="O83" i="20"/>
  <c r="N84" i="20"/>
  <c r="O84" i="20"/>
  <c r="N85" i="20"/>
  <c r="O85" i="20"/>
  <c r="N86" i="20"/>
  <c r="O86" i="20"/>
  <c r="N87" i="20"/>
  <c r="O87" i="20"/>
  <c r="N88" i="20"/>
  <c r="O88" i="20"/>
  <c r="N90" i="20"/>
  <c r="O90" i="20"/>
  <c r="N91" i="20"/>
  <c r="O91" i="20"/>
  <c r="N92" i="20"/>
  <c r="N93" i="20"/>
  <c r="N94" i="20"/>
  <c r="N95" i="20"/>
  <c r="N96" i="20"/>
  <c r="N97" i="20"/>
  <c r="N98" i="20"/>
  <c r="N99" i="20"/>
  <c r="N100" i="20"/>
  <c r="N101" i="20"/>
  <c r="O101" i="20"/>
  <c r="N102" i="20"/>
  <c r="N103" i="20"/>
  <c r="N104" i="20"/>
  <c r="N105" i="20"/>
  <c r="O105" i="20"/>
  <c r="N106" i="20"/>
  <c r="N107" i="20"/>
  <c r="N108" i="20"/>
  <c r="O108" i="20"/>
  <c r="N109" i="20"/>
  <c r="O109" i="20"/>
  <c r="N110" i="20"/>
  <c r="O110" i="20"/>
  <c r="N111" i="20"/>
  <c r="N112" i="20"/>
  <c r="O112" i="20"/>
  <c r="N113" i="20"/>
  <c r="N114" i="20"/>
  <c r="N115" i="20"/>
  <c r="O115" i="20"/>
  <c r="N116" i="20"/>
  <c r="N117" i="20"/>
  <c r="O117" i="20"/>
  <c r="N118" i="20"/>
  <c r="N119" i="20"/>
  <c r="N120" i="20"/>
  <c r="O120" i="20"/>
  <c r="N121" i="20"/>
  <c r="N122" i="20"/>
  <c r="N123" i="20"/>
  <c r="N124" i="20"/>
  <c r="O124" i="20"/>
  <c r="N125" i="20"/>
  <c r="O125" i="20"/>
  <c r="N126" i="20"/>
  <c r="N127" i="20"/>
  <c r="N128" i="20"/>
  <c r="N129" i="20"/>
  <c r="O129" i="20"/>
  <c r="N130" i="20"/>
  <c r="N131" i="20"/>
  <c r="O131" i="20"/>
  <c r="N132" i="20"/>
  <c r="O132" i="20"/>
  <c r="N133" i="20"/>
  <c r="O133" i="20"/>
  <c r="N134" i="20"/>
  <c r="N135" i="20"/>
  <c r="O135" i="20"/>
  <c r="N136" i="20"/>
  <c r="O136" i="20"/>
  <c r="N137" i="20"/>
  <c r="O137" i="20"/>
  <c r="N138" i="20"/>
  <c r="N139" i="20"/>
  <c r="N140" i="20"/>
  <c r="N141" i="20"/>
  <c r="O141" i="20"/>
  <c r="N142" i="20"/>
  <c r="O142" i="20"/>
  <c r="N143" i="20"/>
  <c r="O143" i="20"/>
  <c r="N144" i="20"/>
  <c r="O144" i="20"/>
  <c r="N145" i="20"/>
  <c r="O145" i="20"/>
  <c r="N146" i="20"/>
  <c r="N147" i="20"/>
  <c r="N148" i="20"/>
  <c r="O148" i="20"/>
  <c r="N149" i="20"/>
  <c r="N150" i="20"/>
  <c r="N151" i="20"/>
  <c r="N152" i="20"/>
  <c r="N153" i="20"/>
  <c r="N154" i="20"/>
  <c r="N155" i="20"/>
  <c r="O155" i="20"/>
  <c r="N156" i="20"/>
  <c r="O156" i="20"/>
  <c r="N157" i="20"/>
  <c r="O157" i="20"/>
  <c r="N158" i="20"/>
  <c r="N159" i="20"/>
  <c r="N160" i="20"/>
  <c r="O160" i="20"/>
  <c r="N162" i="20"/>
  <c r="N163" i="20"/>
  <c r="N164" i="20"/>
  <c r="N165" i="20"/>
  <c r="N166" i="20"/>
  <c r="N167" i="20"/>
  <c r="N168" i="20"/>
  <c r="O181" i="20"/>
  <c r="N170" i="20"/>
  <c r="N171" i="20"/>
  <c r="N172" i="20"/>
  <c r="N173" i="20"/>
  <c r="N174" i="20"/>
  <c r="O174" i="20"/>
  <c r="N175" i="20"/>
  <c r="N176" i="20"/>
  <c r="N177" i="20"/>
  <c r="O177" i="20"/>
  <c r="N178" i="20"/>
  <c r="N179" i="20"/>
  <c r="N180" i="20"/>
  <c r="N182" i="20"/>
  <c r="N183" i="20"/>
  <c r="N184" i="20"/>
  <c r="N186" i="20"/>
  <c r="O198" i="20"/>
  <c r="N187" i="20"/>
  <c r="O199" i="20"/>
  <c r="N188" i="20"/>
  <c r="N189" i="20"/>
  <c r="O201" i="20"/>
  <c r="N190" i="20"/>
  <c r="O202" i="20"/>
  <c r="N191" i="20"/>
  <c r="O203" i="20"/>
  <c r="N192" i="20"/>
  <c r="O204" i="20"/>
  <c r="N193" i="20"/>
  <c r="O205" i="20"/>
  <c r="N194" i="20"/>
  <c r="O206" i="20"/>
  <c r="N195" i="20"/>
  <c r="O207" i="20"/>
  <c r="N196" i="20"/>
  <c r="O208" i="20"/>
  <c r="N80" i="20"/>
  <c r="O80" i="20"/>
  <c r="O113" i="20"/>
  <c r="O167" i="20"/>
  <c r="O163" i="20"/>
  <c r="O98" i="20"/>
  <c r="O180" i="20"/>
  <c r="O191" i="20"/>
  <c r="O187" i="20"/>
  <c r="O183" i="20"/>
  <c r="O165" i="20"/>
  <c r="O100" i="20"/>
  <c r="O96" i="20"/>
  <c r="O175" i="20"/>
  <c r="O149" i="20"/>
  <c r="O161" i="20"/>
  <c r="O97" i="20"/>
  <c r="O93" i="20"/>
  <c r="O173" i="20"/>
  <c r="O185" i="20"/>
  <c r="O92" i="20"/>
  <c r="O172" i="20"/>
  <c r="O168" i="20"/>
  <c r="O195" i="20"/>
  <c r="O200" i="20"/>
  <c r="N31" i="18"/>
  <c r="O190" i="20"/>
  <c r="O176" i="20"/>
  <c r="N30" i="18"/>
  <c r="O179" i="20"/>
  <c r="O178" i="20"/>
  <c r="O171" i="20"/>
  <c r="O170" i="20"/>
  <c r="O166" i="20"/>
  <c r="O162" i="20"/>
  <c r="O182" i="20"/>
  <c r="O164" i="20"/>
  <c r="N29" i="18"/>
  <c r="O30" i="18" s="1"/>
  <c r="O169" i="20"/>
  <c r="O158" i="20"/>
  <c r="O150" i="20"/>
  <c r="O152" i="20"/>
  <c r="N28" i="18"/>
  <c r="O159" i="20"/>
  <c r="O151" i="20"/>
  <c r="O153" i="20"/>
  <c r="O146" i="20"/>
  <c r="O154" i="20"/>
  <c r="O138" i="20"/>
  <c r="O140" i="20"/>
  <c r="N27" i="18"/>
  <c r="O147" i="20"/>
  <c r="O139" i="20"/>
  <c r="O127" i="20"/>
  <c r="O134" i="20"/>
  <c r="O130" i="20"/>
  <c r="O126" i="20"/>
  <c r="O128" i="20"/>
  <c r="N26" i="18"/>
  <c r="O26" i="18" s="1"/>
  <c r="O122" i="20"/>
  <c r="O118" i="20"/>
  <c r="O114" i="20"/>
  <c r="O116" i="20"/>
  <c r="N25" i="18"/>
  <c r="O123" i="20"/>
  <c r="O119" i="20"/>
  <c r="O111" i="20"/>
  <c r="O103" i="20"/>
  <c r="O107" i="20"/>
  <c r="O106" i="20"/>
  <c r="O102" i="20"/>
  <c r="O121" i="20"/>
  <c r="O104" i="20"/>
  <c r="N24" i="18"/>
  <c r="O25" i="18" s="1"/>
  <c r="O99" i="20"/>
  <c r="O95" i="20"/>
  <c r="O94" i="20"/>
  <c r="N23" i="18"/>
  <c r="N22" i="18"/>
  <c r="O22" i="18" s="1"/>
  <c r="O186" i="20"/>
  <c r="O193" i="20"/>
  <c r="O184" i="20"/>
  <c r="O189" i="20"/>
  <c r="O194" i="20"/>
  <c r="O188" i="20"/>
  <c r="O192" i="20"/>
  <c r="O196" i="20"/>
  <c r="X148" i="20"/>
  <c r="X147" i="20"/>
  <c r="X146" i="20"/>
  <c r="X145" i="20"/>
  <c r="X144" i="20"/>
  <c r="X143" i="20"/>
  <c r="X142" i="20"/>
  <c r="X141" i="20"/>
  <c r="X140" i="20"/>
  <c r="X139" i="20"/>
  <c r="X138" i="20"/>
  <c r="X137" i="20"/>
  <c r="X136" i="20"/>
  <c r="Z136" i="20"/>
  <c r="X135" i="20"/>
  <c r="Z135" i="20"/>
  <c r="X134" i="20"/>
  <c r="Z134" i="20"/>
  <c r="X133" i="20"/>
  <c r="Z133" i="20"/>
  <c r="X132" i="20"/>
  <c r="Z132" i="20"/>
  <c r="X131" i="20"/>
  <c r="Z131" i="20"/>
  <c r="X130" i="20"/>
  <c r="Z130" i="20"/>
  <c r="X129" i="20"/>
  <c r="Z129" i="20"/>
  <c r="X128" i="20"/>
  <c r="Z128" i="20"/>
  <c r="X127" i="20"/>
  <c r="Z127" i="20"/>
  <c r="X126" i="20"/>
  <c r="Z126" i="20"/>
  <c r="X125" i="20"/>
  <c r="Z125" i="20"/>
  <c r="X124" i="20"/>
  <c r="Z124" i="20"/>
  <c r="X123" i="20"/>
  <c r="Z123" i="20"/>
  <c r="X122" i="20"/>
  <c r="Z122" i="20"/>
  <c r="X121" i="20"/>
  <c r="Z121" i="20"/>
  <c r="X120" i="20"/>
  <c r="Z120" i="20"/>
  <c r="X119" i="20"/>
  <c r="Z119" i="20"/>
  <c r="X118" i="20"/>
  <c r="Z118" i="20"/>
  <c r="X117" i="20"/>
  <c r="Z117" i="20"/>
  <c r="X116" i="20"/>
  <c r="Z116" i="20"/>
  <c r="X115" i="20"/>
  <c r="Z115" i="20"/>
  <c r="X114" i="20"/>
  <c r="Z114" i="20"/>
  <c r="X113" i="20"/>
  <c r="Z113" i="20"/>
  <c r="X112" i="20"/>
  <c r="Z112" i="20"/>
  <c r="X111" i="20"/>
  <c r="Z111" i="20"/>
  <c r="X110" i="20"/>
  <c r="Z110" i="20"/>
  <c r="X109" i="20"/>
  <c r="Z109" i="20"/>
  <c r="X108" i="20"/>
  <c r="Z108" i="20"/>
  <c r="X107" i="20"/>
  <c r="Z107" i="20"/>
  <c r="X106" i="20"/>
  <c r="Z106" i="20"/>
  <c r="X105" i="20"/>
  <c r="Z105" i="20"/>
  <c r="X104" i="20"/>
  <c r="Z104" i="20"/>
  <c r="X103" i="20"/>
  <c r="Z103" i="20"/>
  <c r="X102" i="20"/>
  <c r="Z102" i="20"/>
  <c r="X100" i="20"/>
  <c r="Z100" i="20"/>
  <c r="X99" i="20"/>
  <c r="Z99" i="20"/>
  <c r="X98" i="20"/>
  <c r="Z98" i="20"/>
  <c r="X97" i="20"/>
  <c r="Z97" i="20"/>
  <c r="X96" i="20"/>
  <c r="Z96" i="20"/>
  <c r="X95" i="20"/>
  <c r="Z95" i="20"/>
  <c r="X94" i="20"/>
  <c r="Z94" i="20"/>
  <c r="X93" i="20"/>
  <c r="Z93" i="20"/>
  <c r="X92" i="20"/>
  <c r="Z92" i="20"/>
  <c r="X91" i="20"/>
  <c r="Z91" i="20"/>
  <c r="X90" i="20"/>
  <c r="Z90" i="20"/>
  <c r="X89" i="20"/>
  <c r="X88" i="20"/>
  <c r="Z88" i="20"/>
  <c r="X87" i="20"/>
  <c r="Z87" i="20"/>
  <c r="X86" i="20"/>
  <c r="Z86" i="20"/>
  <c r="X85" i="20"/>
  <c r="Z85" i="20"/>
  <c r="X84" i="20"/>
  <c r="Z84" i="20"/>
  <c r="X83" i="20"/>
  <c r="Z83" i="20"/>
  <c r="X82" i="20"/>
  <c r="Z82" i="20"/>
  <c r="X81" i="20"/>
  <c r="Z81" i="20"/>
  <c r="X80" i="20"/>
  <c r="Z80" i="20"/>
  <c r="X79" i="20"/>
  <c r="Z79" i="20"/>
  <c r="X78" i="20"/>
  <c r="Z78" i="20"/>
  <c r="X77" i="20"/>
  <c r="Z77" i="20"/>
  <c r="X76" i="20"/>
  <c r="Z76" i="20"/>
  <c r="X75" i="20"/>
  <c r="Z75" i="20"/>
  <c r="X74" i="20"/>
  <c r="Z74" i="20"/>
  <c r="X73" i="20"/>
  <c r="Z73" i="20"/>
  <c r="X72" i="20"/>
  <c r="Z72" i="20"/>
  <c r="X71" i="20"/>
  <c r="Z71" i="20"/>
  <c r="X70" i="20"/>
  <c r="Z70" i="20"/>
  <c r="X69" i="20"/>
  <c r="Z69" i="20"/>
  <c r="X68" i="20"/>
  <c r="Z68" i="20"/>
  <c r="X67" i="20"/>
  <c r="Z67" i="20"/>
  <c r="X66" i="20"/>
  <c r="Z66" i="20"/>
  <c r="X65" i="20"/>
  <c r="Z65" i="20"/>
  <c r="X64" i="20"/>
  <c r="Z64" i="20"/>
  <c r="X63" i="20"/>
  <c r="Z63" i="20"/>
  <c r="X62" i="20"/>
  <c r="Z62" i="20"/>
  <c r="X61" i="20"/>
  <c r="Z61" i="20"/>
  <c r="X60" i="20"/>
  <c r="Z60" i="20"/>
  <c r="X59" i="20"/>
  <c r="Z59" i="20"/>
  <c r="X58" i="20"/>
  <c r="Z58" i="20"/>
  <c r="X57" i="20"/>
  <c r="Z57" i="20"/>
  <c r="X56" i="20"/>
  <c r="Z56" i="20"/>
  <c r="X55" i="20"/>
  <c r="Z55" i="20"/>
  <c r="X54" i="20"/>
  <c r="Z54" i="20"/>
  <c r="X53" i="20"/>
  <c r="Z53" i="20"/>
  <c r="X52" i="20"/>
  <c r="Z52" i="20"/>
  <c r="X51" i="20"/>
  <c r="Z51" i="20"/>
  <c r="X50" i="20"/>
  <c r="Z50" i="20"/>
  <c r="X49" i="20"/>
  <c r="Z49" i="20"/>
  <c r="X48" i="20"/>
  <c r="Z48" i="20"/>
  <c r="X47" i="20"/>
  <c r="Z47" i="20"/>
  <c r="X46" i="20"/>
  <c r="Z46" i="20"/>
  <c r="X45" i="20"/>
  <c r="Z45" i="20"/>
  <c r="X44" i="20"/>
  <c r="Z44" i="20"/>
  <c r="X43" i="20"/>
  <c r="Z43" i="20"/>
  <c r="X42" i="20"/>
  <c r="Z42" i="20"/>
  <c r="X41" i="20"/>
  <c r="Z41" i="20"/>
  <c r="X40" i="20"/>
  <c r="Z40" i="20"/>
  <c r="X39" i="20"/>
  <c r="Z39" i="20"/>
  <c r="X38" i="20"/>
  <c r="Z38" i="20"/>
  <c r="X37" i="20"/>
  <c r="Z37" i="20"/>
  <c r="X36" i="20"/>
  <c r="Z36" i="20"/>
  <c r="X35" i="20"/>
  <c r="Z35" i="20"/>
  <c r="X34" i="20"/>
  <c r="Z34" i="20"/>
  <c r="X33" i="20"/>
  <c r="Z33" i="20"/>
  <c r="X32" i="20"/>
  <c r="Z32" i="20"/>
  <c r="X31" i="20"/>
  <c r="Z31" i="20"/>
  <c r="X30" i="20"/>
  <c r="Z30" i="20"/>
  <c r="X29" i="20"/>
  <c r="Z29" i="20"/>
  <c r="X28" i="20"/>
  <c r="Z28" i="20"/>
  <c r="X27" i="20"/>
  <c r="Z27" i="20"/>
  <c r="X26" i="20"/>
  <c r="Z26" i="20"/>
  <c r="X25" i="20"/>
  <c r="Z25" i="20"/>
  <c r="X24" i="20"/>
  <c r="Z24" i="20"/>
  <c r="X23" i="20"/>
  <c r="Z23" i="20"/>
  <c r="X22" i="20"/>
  <c r="Z22" i="20"/>
  <c r="X21" i="20"/>
  <c r="Z21" i="20"/>
  <c r="X20" i="20"/>
  <c r="Z20" i="20"/>
  <c r="X19" i="20"/>
  <c r="Z19" i="20"/>
  <c r="X18" i="20"/>
  <c r="Z18" i="20"/>
  <c r="X17" i="20"/>
  <c r="Z17" i="20"/>
  <c r="X16" i="20"/>
  <c r="Z16" i="20"/>
  <c r="X15" i="20"/>
  <c r="Z15" i="20"/>
  <c r="X14" i="20"/>
  <c r="Z14" i="20"/>
  <c r="X13" i="20"/>
  <c r="Z13" i="20"/>
  <c r="X12" i="20"/>
  <c r="Z12" i="20"/>
  <c r="X11" i="20"/>
  <c r="Z11" i="20"/>
  <c r="X10" i="20"/>
  <c r="Z10" i="20"/>
  <c r="X9" i="20"/>
  <c r="Z9" i="20"/>
  <c r="X8" i="20"/>
  <c r="Z8" i="20"/>
  <c r="Z138" i="20"/>
  <c r="AA150" i="20"/>
  <c r="Y150" i="20"/>
  <c r="Z140" i="20"/>
  <c r="AA152" i="20"/>
  <c r="Y152" i="20"/>
  <c r="Z142" i="20"/>
  <c r="AA154" i="20"/>
  <c r="Y154" i="20"/>
  <c r="Z144" i="20"/>
  <c r="AA156" i="20"/>
  <c r="Y156" i="20"/>
  <c r="Z146" i="20"/>
  <c r="AA158" i="20"/>
  <c r="Y158" i="20"/>
  <c r="Z148" i="20"/>
  <c r="AA160" i="20"/>
  <c r="Y160" i="20"/>
  <c r="Z137" i="20"/>
  <c r="AA149" i="20"/>
  <c r="Y149" i="20"/>
  <c r="Z139" i="20"/>
  <c r="AA151" i="20"/>
  <c r="Y151" i="20"/>
  <c r="Z141" i="20"/>
  <c r="AA153" i="20"/>
  <c r="Y153" i="20"/>
  <c r="Z143" i="20"/>
  <c r="AA155" i="20"/>
  <c r="Y155" i="20"/>
  <c r="Z145" i="20"/>
  <c r="AA157" i="20"/>
  <c r="Y157" i="20"/>
  <c r="Z147" i="20"/>
  <c r="AA159" i="20"/>
  <c r="Y159" i="20"/>
  <c r="Z89" i="20"/>
  <c r="AA101" i="20"/>
  <c r="Y101" i="20"/>
  <c r="O31" i="18"/>
  <c r="O28" i="18"/>
  <c r="O24" i="18"/>
  <c r="O23" i="18"/>
  <c r="X28" i="18"/>
  <c r="Z28" i="18" s="1"/>
  <c r="X24" i="18"/>
  <c r="Z24" i="18" s="1"/>
  <c r="X20" i="18"/>
  <c r="Z20" i="18" s="1"/>
  <c r="X16" i="18"/>
  <c r="Z16" i="18" s="1"/>
  <c r="AA16" i="18" s="1"/>
  <c r="X15" i="18"/>
  <c r="X14" i="18"/>
  <c r="X13" i="18"/>
  <c r="X12" i="18"/>
  <c r="X11" i="18"/>
  <c r="X10" i="18"/>
  <c r="X9" i="18"/>
  <c r="Z23" i="18"/>
  <c r="Z19" i="18"/>
  <c r="Z15" i="18"/>
  <c r="Z14" i="18"/>
  <c r="Z13" i="18"/>
  <c r="Z12" i="18"/>
  <c r="Z11" i="18"/>
  <c r="Z10" i="18"/>
  <c r="Z9" i="18"/>
  <c r="S196" i="20"/>
  <c r="Q196" i="20"/>
  <c r="K196" i="20"/>
  <c r="I196" i="20"/>
  <c r="G196" i="20"/>
  <c r="E196" i="20"/>
  <c r="S195" i="20"/>
  <c r="Q195" i="20"/>
  <c r="K195" i="20"/>
  <c r="I195" i="20"/>
  <c r="G195" i="20"/>
  <c r="E195" i="20"/>
  <c r="S194" i="20"/>
  <c r="Q194" i="20"/>
  <c r="K194" i="20"/>
  <c r="I194" i="20"/>
  <c r="G194" i="20"/>
  <c r="E194" i="20"/>
  <c r="S193" i="20"/>
  <c r="Q193" i="20"/>
  <c r="K193" i="20"/>
  <c r="I193" i="20"/>
  <c r="G193" i="20"/>
  <c r="E193" i="20"/>
  <c r="S192" i="20"/>
  <c r="Q192" i="20"/>
  <c r="K192" i="20"/>
  <c r="I192" i="20"/>
  <c r="G192" i="20"/>
  <c r="E192" i="20"/>
  <c r="S191" i="20"/>
  <c r="K191" i="20"/>
  <c r="I191" i="20"/>
  <c r="G191" i="20"/>
  <c r="E191" i="20"/>
  <c r="S190" i="20"/>
  <c r="Q190" i="20"/>
  <c r="K190" i="20"/>
  <c r="I190" i="20"/>
  <c r="G190" i="20"/>
  <c r="E190" i="20"/>
  <c r="S189" i="20"/>
  <c r="Q189" i="20"/>
  <c r="K189" i="20"/>
  <c r="I189" i="20"/>
  <c r="G189" i="20"/>
  <c r="E189" i="20"/>
  <c r="S188" i="20"/>
  <c r="Q188" i="20"/>
  <c r="K188" i="20"/>
  <c r="I188" i="20"/>
  <c r="G188" i="20"/>
  <c r="E188" i="20"/>
  <c r="S187" i="20"/>
  <c r="Q187" i="20"/>
  <c r="K187" i="20"/>
  <c r="I187" i="20"/>
  <c r="G187" i="20"/>
  <c r="E187" i="20"/>
  <c r="S186" i="20"/>
  <c r="Q186" i="20"/>
  <c r="K186" i="20"/>
  <c r="I186" i="20"/>
  <c r="G186" i="20"/>
  <c r="E186" i="20"/>
  <c r="G185" i="20"/>
  <c r="E185" i="20"/>
  <c r="S184" i="20"/>
  <c r="Q184" i="20"/>
  <c r="K184" i="20"/>
  <c r="I184" i="20"/>
  <c r="G184" i="20"/>
  <c r="E184" i="20"/>
  <c r="S183" i="20"/>
  <c r="K183" i="20"/>
  <c r="I183" i="20"/>
  <c r="G183" i="20"/>
  <c r="E183" i="20"/>
  <c r="S182" i="20"/>
  <c r="Q182" i="20"/>
  <c r="K182" i="20"/>
  <c r="I182" i="20"/>
  <c r="G182" i="20"/>
  <c r="E182" i="20"/>
  <c r="S181" i="20"/>
  <c r="Q181" i="20"/>
  <c r="K181" i="20"/>
  <c r="I181" i="20"/>
  <c r="G181" i="20"/>
  <c r="E181" i="20"/>
  <c r="S180" i="20"/>
  <c r="Q180" i="20"/>
  <c r="K180" i="20"/>
  <c r="I180" i="20"/>
  <c r="G180" i="20"/>
  <c r="E180" i="20"/>
  <c r="S179" i="20"/>
  <c r="Q179" i="20"/>
  <c r="K179" i="20"/>
  <c r="I179" i="20"/>
  <c r="G179" i="20"/>
  <c r="E179" i="20"/>
  <c r="S178" i="20"/>
  <c r="Q178" i="20"/>
  <c r="K178" i="20"/>
  <c r="I178" i="20"/>
  <c r="G178" i="20"/>
  <c r="E178" i="20"/>
  <c r="S177" i="20"/>
  <c r="Q177" i="20"/>
  <c r="K177" i="20"/>
  <c r="I177" i="20"/>
  <c r="G177" i="20"/>
  <c r="E177" i="20"/>
  <c r="S176" i="20"/>
  <c r="K176" i="20"/>
  <c r="I176" i="20"/>
  <c r="G176" i="20"/>
  <c r="E176" i="20"/>
  <c r="S175" i="20"/>
  <c r="Q175" i="20"/>
  <c r="K175" i="20"/>
  <c r="I175" i="20"/>
  <c r="G175" i="20"/>
  <c r="E175" i="20"/>
  <c r="S174" i="20"/>
  <c r="Q174" i="20"/>
  <c r="K174" i="20"/>
  <c r="I174" i="20"/>
  <c r="G174" i="20"/>
  <c r="E174" i="20"/>
  <c r="S173" i="20"/>
  <c r="Q173" i="20"/>
  <c r="K173" i="20"/>
  <c r="I173" i="20"/>
  <c r="G173" i="20"/>
  <c r="E173" i="20"/>
  <c r="S172" i="20"/>
  <c r="Q172" i="20"/>
  <c r="K172" i="20"/>
  <c r="I172" i="20"/>
  <c r="G172" i="20"/>
  <c r="E172" i="20"/>
  <c r="S171" i="20"/>
  <c r="Q171" i="20"/>
  <c r="K171" i="20"/>
  <c r="I171" i="20"/>
  <c r="G171" i="20"/>
  <c r="E171" i="20"/>
  <c r="S170" i="20"/>
  <c r="Q170" i="20"/>
  <c r="K170" i="20"/>
  <c r="I170" i="20"/>
  <c r="G170" i="20"/>
  <c r="E170" i="20"/>
  <c r="S169" i="20"/>
  <c r="Q169" i="20"/>
  <c r="K169" i="20"/>
  <c r="I169" i="20"/>
  <c r="G169" i="20"/>
  <c r="E169" i="20"/>
  <c r="S168" i="20"/>
  <c r="Q168" i="20"/>
  <c r="M168" i="20"/>
  <c r="K168" i="20"/>
  <c r="I168" i="20"/>
  <c r="G168" i="20"/>
  <c r="E168" i="20"/>
  <c r="S167" i="20"/>
  <c r="Q167" i="20"/>
  <c r="M167" i="20"/>
  <c r="K167" i="20"/>
  <c r="I167" i="20"/>
  <c r="G167" i="20"/>
  <c r="E167" i="20"/>
  <c r="S166" i="20"/>
  <c r="Q166" i="20"/>
  <c r="M166" i="20"/>
  <c r="K166" i="20"/>
  <c r="I166" i="20"/>
  <c r="G166" i="20"/>
  <c r="E166" i="20"/>
  <c r="S165" i="20"/>
  <c r="Q165" i="20"/>
  <c r="M165" i="20"/>
  <c r="K165" i="20"/>
  <c r="I165" i="20"/>
  <c r="G165" i="20"/>
  <c r="E165" i="20"/>
  <c r="S164" i="20"/>
  <c r="Q164" i="20"/>
  <c r="M164" i="20"/>
  <c r="K164" i="20"/>
  <c r="I164" i="20"/>
  <c r="G164" i="20"/>
  <c r="E164" i="20"/>
  <c r="S163" i="20"/>
  <c r="Q163" i="20"/>
  <c r="M163" i="20"/>
  <c r="K163" i="20"/>
  <c r="I163" i="20"/>
  <c r="G163" i="20"/>
  <c r="E163" i="20"/>
  <c r="S162" i="20"/>
  <c r="Q162" i="20"/>
  <c r="M162" i="20"/>
  <c r="K162" i="20"/>
  <c r="I162" i="20"/>
  <c r="G162" i="20"/>
  <c r="E162" i="20"/>
  <c r="K161" i="20"/>
  <c r="I161" i="20"/>
  <c r="G161" i="20"/>
  <c r="E161" i="20"/>
  <c r="S160" i="20"/>
  <c r="Q160" i="20"/>
  <c r="M160" i="20"/>
  <c r="K160" i="20"/>
  <c r="I160" i="20"/>
  <c r="G160" i="20"/>
  <c r="E160" i="20"/>
  <c r="S159" i="20"/>
  <c r="Q159" i="20"/>
  <c r="M159" i="20"/>
  <c r="K159" i="20"/>
  <c r="I159" i="20"/>
  <c r="G159" i="20"/>
  <c r="E159" i="20"/>
  <c r="S158" i="20"/>
  <c r="Q158" i="20"/>
  <c r="M158" i="20"/>
  <c r="K158" i="20"/>
  <c r="I158" i="20"/>
  <c r="G158" i="20"/>
  <c r="E158" i="20"/>
  <c r="S157" i="20"/>
  <c r="Q157" i="20"/>
  <c r="M157" i="20"/>
  <c r="K157" i="20"/>
  <c r="I157" i="20"/>
  <c r="G157" i="20"/>
  <c r="E157" i="20"/>
  <c r="S156" i="20"/>
  <c r="Q156" i="20"/>
  <c r="M156" i="20"/>
  <c r="K156" i="20"/>
  <c r="I156" i="20"/>
  <c r="G156" i="20"/>
  <c r="E156" i="20"/>
  <c r="S155" i="20"/>
  <c r="Q155" i="20"/>
  <c r="M155" i="20"/>
  <c r="K155" i="20"/>
  <c r="I155" i="20"/>
  <c r="G155" i="20"/>
  <c r="E155" i="20"/>
  <c r="S154" i="20"/>
  <c r="Q154" i="20"/>
  <c r="M154" i="20"/>
  <c r="K154" i="20"/>
  <c r="I154" i="20"/>
  <c r="G154" i="20"/>
  <c r="E154" i="20"/>
  <c r="S153" i="20"/>
  <c r="Q153" i="20"/>
  <c r="M153" i="20"/>
  <c r="K153" i="20"/>
  <c r="I153" i="20"/>
  <c r="G153" i="20"/>
  <c r="E153" i="20"/>
  <c r="S152" i="20"/>
  <c r="Q152" i="20"/>
  <c r="M152" i="20"/>
  <c r="K152" i="20"/>
  <c r="I152" i="20"/>
  <c r="G152" i="20"/>
  <c r="E152" i="20"/>
  <c r="S151" i="20"/>
  <c r="Q151" i="20"/>
  <c r="M151" i="20"/>
  <c r="K151" i="20"/>
  <c r="I151" i="20"/>
  <c r="G151" i="20"/>
  <c r="E151" i="20"/>
  <c r="S150" i="20"/>
  <c r="Q150" i="20"/>
  <c r="M150" i="20"/>
  <c r="K150" i="20"/>
  <c r="I150" i="20"/>
  <c r="G150" i="20"/>
  <c r="E150" i="20"/>
  <c r="S149" i="20"/>
  <c r="Q149" i="20"/>
  <c r="M149" i="20"/>
  <c r="K149" i="20"/>
  <c r="I149" i="20"/>
  <c r="G149" i="20"/>
  <c r="E149" i="20"/>
  <c r="AA148" i="20"/>
  <c r="Y148" i="20"/>
  <c r="W148" i="20"/>
  <c r="U148" i="20"/>
  <c r="S148" i="20"/>
  <c r="Q148" i="20"/>
  <c r="M148" i="20"/>
  <c r="K148" i="20"/>
  <c r="I148" i="20"/>
  <c r="G148" i="20"/>
  <c r="E148" i="20"/>
  <c r="AA147" i="20"/>
  <c r="Y147" i="20"/>
  <c r="W147" i="20"/>
  <c r="U147" i="20"/>
  <c r="S147" i="20"/>
  <c r="Q147" i="20"/>
  <c r="M147" i="20"/>
  <c r="K147" i="20"/>
  <c r="I147" i="20"/>
  <c r="G147" i="20"/>
  <c r="E147" i="20"/>
  <c r="AA146" i="20"/>
  <c r="Y146" i="20"/>
  <c r="W146" i="20"/>
  <c r="U146" i="20"/>
  <c r="S146" i="20"/>
  <c r="Q146" i="20"/>
  <c r="M146" i="20"/>
  <c r="K146" i="20"/>
  <c r="I146" i="20"/>
  <c r="G146" i="20"/>
  <c r="E146" i="20"/>
  <c r="AA145" i="20"/>
  <c r="Y145" i="20"/>
  <c r="W145" i="20"/>
  <c r="U145" i="20"/>
  <c r="S145" i="20"/>
  <c r="Q145" i="20"/>
  <c r="M145" i="20"/>
  <c r="K145" i="20"/>
  <c r="I145" i="20"/>
  <c r="G145" i="20"/>
  <c r="E145" i="20"/>
  <c r="AA144" i="20"/>
  <c r="Y144" i="20"/>
  <c r="W144" i="20"/>
  <c r="U144" i="20"/>
  <c r="S144" i="20"/>
  <c r="Q144" i="20"/>
  <c r="M144" i="20"/>
  <c r="K144" i="20"/>
  <c r="I144" i="20"/>
  <c r="G144" i="20"/>
  <c r="E144" i="20"/>
  <c r="AA143" i="20"/>
  <c r="Y143" i="20"/>
  <c r="W143" i="20"/>
  <c r="U143" i="20"/>
  <c r="S143" i="20"/>
  <c r="Q143" i="20"/>
  <c r="M143" i="20"/>
  <c r="K143" i="20"/>
  <c r="I143" i="20"/>
  <c r="G143" i="20"/>
  <c r="E143" i="20"/>
  <c r="AA142" i="20"/>
  <c r="Y142" i="20"/>
  <c r="W142" i="20"/>
  <c r="U142" i="20"/>
  <c r="S142" i="20"/>
  <c r="Q142" i="20"/>
  <c r="M142" i="20"/>
  <c r="K142" i="20"/>
  <c r="I142" i="20"/>
  <c r="G142" i="20"/>
  <c r="E142" i="20"/>
  <c r="AA141" i="20"/>
  <c r="Y141" i="20"/>
  <c r="W141" i="20"/>
  <c r="U141" i="20"/>
  <c r="S141" i="20"/>
  <c r="Q141" i="20"/>
  <c r="M141" i="20"/>
  <c r="K141" i="20"/>
  <c r="I141" i="20"/>
  <c r="G141" i="20"/>
  <c r="E141" i="20"/>
  <c r="AA140" i="20"/>
  <c r="Y140" i="20"/>
  <c r="W140" i="20"/>
  <c r="U140" i="20"/>
  <c r="S140" i="20"/>
  <c r="Q140" i="20"/>
  <c r="M140" i="20"/>
  <c r="K140" i="20"/>
  <c r="I140" i="20"/>
  <c r="G140" i="20"/>
  <c r="E140" i="20"/>
  <c r="AA139" i="20"/>
  <c r="Y139" i="20"/>
  <c r="W139" i="20"/>
  <c r="U139" i="20"/>
  <c r="S139" i="20"/>
  <c r="Q139" i="20"/>
  <c r="M139" i="20"/>
  <c r="K139" i="20"/>
  <c r="I139" i="20"/>
  <c r="G139" i="20"/>
  <c r="E139" i="20"/>
  <c r="AA138" i="20"/>
  <c r="Y138" i="20"/>
  <c r="W138" i="20"/>
  <c r="U138" i="20"/>
  <c r="S138" i="20"/>
  <c r="Q138" i="20"/>
  <c r="M138" i="20"/>
  <c r="K138" i="20"/>
  <c r="I138" i="20"/>
  <c r="G138" i="20"/>
  <c r="E138" i="20"/>
  <c r="AA137" i="20"/>
  <c r="Y137" i="20"/>
  <c r="W137" i="20"/>
  <c r="U137" i="20"/>
  <c r="S137" i="20"/>
  <c r="Q137" i="20"/>
  <c r="M137" i="20"/>
  <c r="K137" i="20"/>
  <c r="I137" i="20"/>
  <c r="G137" i="20"/>
  <c r="E137" i="20"/>
  <c r="AA136" i="20"/>
  <c r="Y136" i="20"/>
  <c r="W136" i="20"/>
  <c r="U136" i="20"/>
  <c r="S136" i="20"/>
  <c r="Q136" i="20"/>
  <c r="M136" i="20"/>
  <c r="K136" i="20"/>
  <c r="I136" i="20"/>
  <c r="G136" i="20"/>
  <c r="E136" i="20"/>
  <c r="AA135" i="20"/>
  <c r="Y135" i="20"/>
  <c r="W135" i="20"/>
  <c r="U135" i="20"/>
  <c r="S135" i="20"/>
  <c r="Q135" i="20"/>
  <c r="M135" i="20"/>
  <c r="K135" i="20"/>
  <c r="I135" i="20"/>
  <c r="G135" i="20"/>
  <c r="E135" i="20"/>
  <c r="AA134" i="20"/>
  <c r="Y134" i="20"/>
  <c r="W134" i="20"/>
  <c r="U134" i="20"/>
  <c r="S134" i="20"/>
  <c r="Q134" i="20"/>
  <c r="M134" i="20"/>
  <c r="K134" i="20"/>
  <c r="I134" i="20"/>
  <c r="G134" i="20"/>
  <c r="E134" i="20"/>
  <c r="AA133" i="20"/>
  <c r="Y133" i="20"/>
  <c r="W133" i="20"/>
  <c r="U133" i="20"/>
  <c r="S133" i="20"/>
  <c r="Q133" i="20"/>
  <c r="M133" i="20"/>
  <c r="K133" i="20"/>
  <c r="I133" i="20"/>
  <c r="G133" i="20"/>
  <c r="E133" i="20"/>
  <c r="AA132" i="20"/>
  <c r="Y132" i="20"/>
  <c r="W132" i="20"/>
  <c r="U132" i="20"/>
  <c r="S132" i="20"/>
  <c r="Q132" i="20"/>
  <c r="M132" i="20"/>
  <c r="K132" i="20"/>
  <c r="I132" i="20"/>
  <c r="G132" i="20"/>
  <c r="E132" i="20"/>
  <c r="AA131" i="20"/>
  <c r="Y131" i="20"/>
  <c r="W131" i="20"/>
  <c r="U131" i="20"/>
  <c r="S131" i="20"/>
  <c r="Q131" i="20"/>
  <c r="M131" i="20"/>
  <c r="K131" i="20"/>
  <c r="I131" i="20"/>
  <c r="G131" i="20"/>
  <c r="E131" i="20"/>
  <c r="AA130" i="20"/>
  <c r="Y130" i="20"/>
  <c r="W130" i="20"/>
  <c r="U130" i="20"/>
  <c r="S130" i="20"/>
  <c r="Q130" i="20"/>
  <c r="M130" i="20"/>
  <c r="K130" i="20"/>
  <c r="I130" i="20"/>
  <c r="G130" i="20"/>
  <c r="E130" i="20"/>
  <c r="AA129" i="20"/>
  <c r="Y129" i="20"/>
  <c r="W129" i="20"/>
  <c r="U129" i="20"/>
  <c r="S129" i="20"/>
  <c r="Q129" i="20"/>
  <c r="M129" i="20"/>
  <c r="K129" i="20"/>
  <c r="I129" i="20"/>
  <c r="G129" i="20"/>
  <c r="E129" i="20"/>
  <c r="AA128" i="20"/>
  <c r="Y128" i="20"/>
  <c r="W128" i="20"/>
  <c r="U128" i="20"/>
  <c r="S128" i="20"/>
  <c r="Q128" i="20"/>
  <c r="M128" i="20"/>
  <c r="K128" i="20"/>
  <c r="I128" i="20"/>
  <c r="G128" i="20"/>
  <c r="E128" i="20"/>
  <c r="AA127" i="20"/>
  <c r="Y127" i="20"/>
  <c r="W127" i="20"/>
  <c r="U127" i="20"/>
  <c r="S127" i="20"/>
  <c r="Q127" i="20"/>
  <c r="M127" i="20"/>
  <c r="K127" i="20"/>
  <c r="I127" i="20"/>
  <c r="G127" i="20"/>
  <c r="E127" i="20"/>
  <c r="AA126" i="20"/>
  <c r="Y126" i="20"/>
  <c r="W126" i="20"/>
  <c r="U126" i="20"/>
  <c r="S126" i="20"/>
  <c r="Q126" i="20"/>
  <c r="M126" i="20"/>
  <c r="K126" i="20"/>
  <c r="I126" i="20"/>
  <c r="G126" i="20"/>
  <c r="E126" i="20"/>
  <c r="AA125" i="20"/>
  <c r="Y125" i="20"/>
  <c r="W125" i="20"/>
  <c r="U125" i="20"/>
  <c r="S125" i="20"/>
  <c r="Q125" i="20"/>
  <c r="M125" i="20"/>
  <c r="K125" i="20"/>
  <c r="I125" i="20"/>
  <c r="G125" i="20"/>
  <c r="E125" i="20"/>
  <c r="AA124" i="20"/>
  <c r="Y124" i="20"/>
  <c r="W124" i="20"/>
  <c r="U124" i="20"/>
  <c r="S124" i="20"/>
  <c r="Q124" i="20"/>
  <c r="M124" i="20"/>
  <c r="K124" i="20"/>
  <c r="G124" i="20"/>
  <c r="E124" i="20"/>
  <c r="AA123" i="20"/>
  <c r="Y123" i="20"/>
  <c r="W123" i="20"/>
  <c r="U123" i="20"/>
  <c r="S123" i="20"/>
  <c r="Q123" i="20"/>
  <c r="M123" i="20"/>
  <c r="K123" i="20"/>
  <c r="G123" i="20"/>
  <c r="E123" i="20"/>
  <c r="AA122" i="20"/>
  <c r="Y122" i="20"/>
  <c r="W122" i="20"/>
  <c r="U122" i="20"/>
  <c r="S122" i="20"/>
  <c r="Q122" i="20"/>
  <c r="M122" i="20"/>
  <c r="K122" i="20"/>
  <c r="G122" i="20"/>
  <c r="E122" i="20"/>
  <c r="AA121" i="20"/>
  <c r="Y121" i="20"/>
  <c r="W121" i="20"/>
  <c r="U121" i="20"/>
  <c r="S121" i="20"/>
  <c r="Q121" i="20"/>
  <c r="M121" i="20"/>
  <c r="K121" i="20"/>
  <c r="G121" i="20"/>
  <c r="E121" i="20"/>
  <c r="AA120" i="20"/>
  <c r="Y120" i="20"/>
  <c r="W120" i="20"/>
  <c r="U120" i="20"/>
  <c r="S120" i="20"/>
  <c r="Q120" i="20"/>
  <c r="M120" i="20"/>
  <c r="K120" i="20"/>
  <c r="G120" i="20"/>
  <c r="E120" i="20"/>
  <c r="AA119" i="20"/>
  <c r="Y119" i="20"/>
  <c r="W119" i="20"/>
  <c r="U119" i="20"/>
  <c r="S119" i="20"/>
  <c r="Q119" i="20"/>
  <c r="M119" i="20"/>
  <c r="K119" i="20"/>
  <c r="G119" i="20"/>
  <c r="E119" i="20"/>
  <c r="AA118" i="20"/>
  <c r="Y118" i="20"/>
  <c r="W118" i="20"/>
  <c r="U118" i="20"/>
  <c r="S118" i="20"/>
  <c r="Q118" i="20"/>
  <c r="M118" i="20"/>
  <c r="K118" i="20"/>
  <c r="G118" i="20"/>
  <c r="E118" i="20"/>
  <c r="AA117" i="20"/>
  <c r="Y117" i="20"/>
  <c r="W117" i="20"/>
  <c r="U117" i="20"/>
  <c r="S117" i="20"/>
  <c r="Q117" i="20"/>
  <c r="M117" i="20"/>
  <c r="K117" i="20"/>
  <c r="G117" i="20"/>
  <c r="E117" i="20"/>
  <c r="AA116" i="20"/>
  <c r="Y116" i="20"/>
  <c r="W116" i="20"/>
  <c r="U116" i="20"/>
  <c r="S116" i="20"/>
  <c r="Q116" i="20"/>
  <c r="M116" i="20"/>
  <c r="K116" i="20"/>
  <c r="G116" i="20"/>
  <c r="E116" i="20"/>
  <c r="AA115" i="20"/>
  <c r="Y115" i="20"/>
  <c r="W115" i="20"/>
  <c r="U115" i="20"/>
  <c r="S115" i="20"/>
  <c r="Q115" i="20"/>
  <c r="M115" i="20"/>
  <c r="K115" i="20"/>
  <c r="G115" i="20"/>
  <c r="E115" i="20"/>
  <c r="AA114" i="20"/>
  <c r="Y114" i="20"/>
  <c r="W114" i="20"/>
  <c r="U114" i="20"/>
  <c r="S114" i="20"/>
  <c r="Q114" i="20"/>
  <c r="M114" i="20"/>
  <c r="K114" i="20"/>
  <c r="G114" i="20"/>
  <c r="E114" i="20"/>
  <c r="AA113" i="20"/>
  <c r="Y113" i="20"/>
  <c r="W113" i="20"/>
  <c r="U113" i="20"/>
  <c r="S113" i="20"/>
  <c r="Q113" i="20"/>
  <c r="M113" i="20"/>
  <c r="K113" i="20"/>
  <c r="G113" i="20"/>
  <c r="E113" i="20"/>
  <c r="AA112" i="20"/>
  <c r="Y112" i="20"/>
  <c r="W112" i="20"/>
  <c r="U112" i="20"/>
  <c r="S112" i="20"/>
  <c r="Q112" i="20"/>
  <c r="M112" i="20"/>
  <c r="K112" i="20"/>
  <c r="G112" i="20"/>
  <c r="E112" i="20"/>
  <c r="AA111" i="20"/>
  <c r="Y111" i="20"/>
  <c r="W111" i="20"/>
  <c r="U111" i="20"/>
  <c r="S111" i="20"/>
  <c r="Q111" i="20"/>
  <c r="M111" i="20"/>
  <c r="K111" i="20"/>
  <c r="G111" i="20"/>
  <c r="E111" i="20"/>
  <c r="AA110" i="20"/>
  <c r="Y110" i="20"/>
  <c r="W110" i="20"/>
  <c r="U110" i="20"/>
  <c r="S110" i="20"/>
  <c r="Q110" i="20"/>
  <c r="M110" i="20"/>
  <c r="K110" i="20"/>
  <c r="G110" i="20"/>
  <c r="E110" i="20"/>
  <c r="AA109" i="20"/>
  <c r="Y109" i="20"/>
  <c r="W109" i="20"/>
  <c r="U109" i="20"/>
  <c r="S109" i="20"/>
  <c r="Q109" i="20"/>
  <c r="M109" i="20"/>
  <c r="K109" i="20"/>
  <c r="G109" i="20"/>
  <c r="E109" i="20"/>
  <c r="AA108" i="20"/>
  <c r="Y108" i="20"/>
  <c r="W108" i="20"/>
  <c r="U108" i="20"/>
  <c r="S108" i="20"/>
  <c r="Q108" i="20"/>
  <c r="M108" i="20"/>
  <c r="K108" i="20"/>
  <c r="G108" i="20"/>
  <c r="E108" i="20"/>
  <c r="AA107" i="20"/>
  <c r="Y107" i="20"/>
  <c r="W107" i="20"/>
  <c r="U107" i="20"/>
  <c r="S107" i="20"/>
  <c r="Q107" i="20"/>
  <c r="M107" i="20"/>
  <c r="K107" i="20"/>
  <c r="G107" i="20"/>
  <c r="E107" i="20"/>
  <c r="AA106" i="20"/>
  <c r="Y106" i="20"/>
  <c r="W106" i="20"/>
  <c r="U106" i="20"/>
  <c r="S106" i="20"/>
  <c r="Q106" i="20"/>
  <c r="M106" i="20"/>
  <c r="K106" i="20"/>
  <c r="G106" i="20"/>
  <c r="E106" i="20"/>
  <c r="AA105" i="20"/>
  <c r="Y105" i="20"/>
  <c r="W105" i="20"/>
  <c r="U105" i="20"/>
  <c r="S105" i="20"/>
  <c r="Q105" i="20"/>
  <c r="M105" i="20"/>
  <c r="K105" i="20"/>
  <c r="G105" i="20"/>
  <c r="E105" i="20"/>
  <c r="AA104" i="20"/>
  <c r="Y104" i="20"/>
  <c r="W104" i="20"/>
  <c r="U104" i="20"/>
  <c r="S104" i="20"/>
  <c r="Q104" i="20"/>
  <c r="M104" i="20"/>
  <c r="K104" i="20"/>
  <c r="G104" i="20"/>
  <c r="E104" i="20"/>
  <c r="AA103" i="20"/>
  <c r="Y103" i="20"/>
  <c r="W103" i="20"/>
  <c r="U103" i="20"/>
  <c r="S103" i="20"/>
  <c r="Q103" i="20"/>
  <c r="M103" i="20"/>
  <c r="K103" i="20"/>
  <c r="G103" i="20"/>
  <c r="E103" i="20"/>
  <c r="AA102" i="20"/>
  <c r="Y102" i="20"/>
  <c r="W102" i="20"/>
  <c r="U102" i="20"/>
  <c r="S102" i="20"/>
  <c r="Q102" i="20"/>
  <c r="M102" i="20"/>
  <c r="K102" i="20"/>
  <c r="G102" i="20"/>
  <c r="E102" i="20"/>
  <c r="Q101" i="20"/>
  <c r="M101" i="20"/>
  <c r="K101" i="20"/>
  <c r="G101" i="20"/>
  <c r="E101" i="20"/>
  <c r="AA100" i="20"/>
  <c r="Y100" i="20"/>
  <c r="W100" i="20"/>
  <c r="U100" i="20"/>
  <c r="S100" i="20"/>
  <c r="Q100" i="20"/>
  <c r="M100" i="20"/>
  <c r="K100" i="20"/>
  <c r="G100" i="20"/>
  <c r="E100" i="20"/>
  <c r="AA99" i="20"/>
  <c r="Y99" i="20"/>
  <c r="W99" i="20"/>
  <c r="U99" i="20"/>
  <c r="S99" i="20"/>
  <c r="Q99" i="20"/>
  <c r="M99" i="20"/>
  <c r="K99" i="20"/>
  <c r="G99" i="20"/>
  <c r="E99" i="20"/>
  <c r="AA98" i="20"/>
  <c r="Y98" i="20"/>
  <c r="W98" i="20"/>
  <c r="U98" i="20"/>
  <c r="S98" i="20"/>
  <c r="Q98" i="20"/>
  <c r="M98" i="20"/>
  <c r="K98" i="20"/>
  <c r="G98" i="20"/>
  <c r="E98" i="20"/>
  <c r="AA97" i="20"/>
  <c r="Y97" i="20"/>
  <c r="W97" i="20"/>
  <c r="U97" i="20"/>
  <c r="S97" i="20"/>
  <c r="Q97" i="20"/>
  <c r="M97" i="20"/>
  <c r="K97" i="20"/>
  <c r="G97" i="20"/>
  <c r="E97" i="20"/>
  <c r="AA96" i="20"/>
  <c r="Y96" i="20"/>
  <c r="W96" i="20"/>
  <c r="U96" i="20"/>
  <c r="S96" i="20"/>
  <c r="Q96" i="20"/>
  <c r="M96" i="20"/>
  <c r="K96" i="20"/>
  <c r="G96" i="20"/>
  <c r="E96" i="20"/>
  <c r="AA95" i="20"/>
  <c r="Y95" i="20"/>
  <c r="W95" i="20"/>
  <c r="U95" i="20"/>
  <c r="S95" i="20"/>
  <c r="Q95" i="20"/>
  <c r="M95" i="20"/>
  <c r="K95" i="20"/>
  <c r="G95" i="20"/>
  <c r="E95" i="20"/>
  <c r="AA94" i="20"/>
  <c r="Y94" i="20"/>
  <c r="W94" i="20"/>
  <c r="U94" i="20"/>
  <c r="S94" i="20"/>
  <c r="Q94" i="20"/>
  <c r="M94" i="20"/>
  <c r="K94" i="20"/>
  <c r="G94" i="20"/>
  <c r="E94" i="20"/>
  <c r="AA93" i="20"/>
  <c r="Y93" i="20"/>
  <c r="W93" i="20"/>
  <c r="U93" i="20"/>
  <c r="S93" i="20"/>
  <c r="Q93" i="20"/>
  <c r="M93" i="20"/>
  <c r="K93" i="20"/>
  <c r="G93" i="20"/>
  <c r="E93" i="20"/>
  <c r="AA92" i="20"/>
  <c r="Y92" i="20"/>
  <c r="W92" i="20"/>
  <c r="U92" i="20"/>
  <c r="S92" i="20"/>
  <c r="Q92" i="20"/>
  <c r="K92" i="20"/>
  <c r="G92" i="20"/>
  <c r="E92" i="20"/>
  <c r="AA91" i="20"/>
  <c r="Y91" i="20"/>
  <c r="W91" i="20"/>
  <c r="U91" i="20"/>
  <c r="S91" i="20"/>
  <c r="K91" i="20"/>
  <c r="E91" i="20"/>
  <c r="AA90" i="20"/>
  <c r="Y90" i="20"/>
  <c r="W90" i="20"/>
  <c r="U90" i="20"/>
  <c r="S90" i="20"/>
  <c r="K90" i="20"/>
  <c r="E90" i="20"/>
  <c r="AA89" i="20"/>
  <c r="W89" i="20"/>
  <c r="E89" i="20"/>
  <c r="AA88" i="20"/>
  <c r="Y88" i="20"/>
  <c r="W88" i="20"/>
  <c r="U88" i="20"/>
  <c r="S88" i="20"/>
  <c r="K88" i="20"/>
  <c r="E88" i="20"/>
  <c r="AA87" i="20"/>
  <c r="Y87" i="20"/>
  <c r="W87" i="20"/>
  <c r="U87" i="20"/>
  <c r="S87" i="20"/>
  <c r="K87" i="20"/>
  <c r="E87" i="20"/>
  <c r="AA86" i="20"/>
  <c r="Y86" i="20"/>
  <c r="W86" i="20"/>
  <c r="U86" i="20"/>
  <c r="S86" i="20"/>
  <c r="K86" i="20"/>
  <c r="E86" i="20"/>
  <c r="AA85" i="20"/>
  <c r="Y85" i="20"/>
  <c r="W85" i="20"/>
  <c r="U85" i="20"/>
  <c r="S85" i="20"/>
  <c r="K85" i="20"/>
  <c r="E85" i="20"/>
  <c r="AA84" i="20"/>
  <c r="Y84" i="20"/>
  <c r="W84" i="20"/>
  <c r="U84" i="20"/>
  <c r="S84" i="20"/>
  <c r="K84" i="20"/>
  <c r="E84" i="20"/>
  <c r="AA83" i="20"/>
  <c r="Y83" i="20"/>
  <c r="W83" i="20"/>
  <c r="U83" i="20"/>
  <c r="S83" i="20"/>
  <c r="K83" i="20"/>
  <c r="E83" i="20"/>
  <c r="AA82" i="20"/>
  <c r="Y82" i="20"/>
  <c r="W82" i="20"/>
  <c r="U82" i="20"/>
  <c r="S82" i="20"/>
  <c r="K82" i="20"/>
  <c r="E82" i="20"/>
  <c r="AA81" i="20"/>
  <c r="Y81" i="20"/>
  <c r="W81" i="20"/>
  <c r="U81" i="20"/>
  <c r="S81" i="20"/>
  <c r="K81" i="20"/>
  <c r="E81" i="20"/>
  <c r="AA80" i="20"/>
  <c r="Y80" i="20"/>
  <c r="W80" i="20"/>
  <c r="U80" i="20"/>
  <c r="S80" i="20"/>
  <c r="K80" i="20"/>
  <c r="E80" i="20"/>
  <c r="AA79" i="20"/>
  <c r="Y79" i="20"/>
  <c r="W79" i="20"/>
  <c r="U79" i="20"/>
  <c r="S79" i="20"/>
  <c r="K79" i="20"/>
  <c r="E79" i="20"/>
  <c r="AA78" i="20"/>
  <c r="Y78" i="20"/>
  <c r="W78" i="20"/>
  <c r="U78" i="20"/>
  <c r="S78" i="20"/>
  <c r="K78" i="20"/>
  <c r="E78" i="20"/>
  <c r="AA77" i="20"/>
  <c r="K77" i="20"/>
  <c r="E77" i="20"/>
  <c r="AA76" i="20"/>
  <c r="Y76" i="20"/>
  <c r="W76" i="20"/>
  <c r="U76" i="20"/>
  <c r="S76" i="20"/>
  <c r="K76" i="20"/>
  <c r="E76" i="20"/>
  <c r="AA75" i="20"/>
  <c r="Y75" i="20"/>
  <c r="W75" i="20"/>
  <c r="U75" i="20"/>
  <c r="S75" i="20"/>
  <c r="K75" i="20"/>
  <c r="E75" i="20"/>
  <c r="AA74" i="20"/>
  <c r="Y74" i="20"/>
  <c r="W74" i="20"/>
  <c r="U74" i="20"/>
  <c r="S74" i="20"/>
  <c r="K74" i="20"/>
  <c r="E74" i="20"/>
  <c r="AA73" i="20"/>
  <c r="Y73" i="20"/>
  <c r="W73" i="20"/>
  <c r="U73" i="20"/>
  <c r="S73" i="20"/>
  <c r="K73" i="20"/>
  <c r="E73" i="20"/>
  <c r="AA72" i="20"/>
  <c r="Y72" i="20"/>
  <c r="W72" i="20"/>
  <c r="U72" i="20"/>
  <c r="S72" i="20"/>
  <c r="K72" i="20"/>
  <c r="E72" i="20"/>
  <c r="AA71" i="20"/>
  <c r="Y71" i="20"/>
  <c r="W71" i="20"/>
  <c r="U71" i="20"/>
  <c r="S71" i="20"/>
  <c r="K71" i="20"/>
  <c r="E71" i="20"/>
  <c r="AA70" i="20"/>
  <c r="Y70" i="20"/>
  <c r="W70" i="20"/>
  <c r="U70" i="20"/>
  <c r="S70" i="20"/>
  <c r="K70" i="20"/>
  <c r="E70" i="20"/>
  <c r="AA69" i="20"/>
  <c r="Y69" i="20"/>
  <c r="W69" i="20"/>
  <c r="U69" i="20"/>
  <c r="S69" i="20"/>
  <c r="K69" i="20"/>
  <c r="E69" i="20"/>
  <c r="AA68" i="20"/>
  <c r="Y68" i="20"/>
  <c r="W68" i="20"/>
  <c r="U68" i="20"/>
  <c r="S68" i="20"/>
  <c r="K68" i="20"/>
  <c r="E68" i="20"/>
  <c r="AA67" i="20"/>
  <c r="Y67" i="20"/>
  <c r="W67" i="20"/>
  <c r="U67" i="20"/>
  <c r="S67" i="20"/>
  <c r="K67" i="20"/>
  <c r="E67" i="20"/>
  <c r="AA66" i="20"/>
  <c r="Y66" i="20"/>
  <c r="W66" i="20"/>
  <c r="U66" i="20"/>
  <c r="S66" i="20"/>
  <c r="K66" i="20"/>
  <c r="E66" i="20"/>
  <c r="AA65" i="20"/>
  <c r="Y65" i="20"/>
  <c r="W65" i="20"/>
  <c r="U65" i="20"/>
  <c r="S65" i="20"/>
  <c r="K65" i="20"/>
  <c r="E65" i="20"/>
  <c r="AA64" i="20"/>
  <c r="Y64" i="20"/>
  <c r="W64" i="20"/>
  <c r="U64" i="20"/>
  <c r="S64" i="20"/>
  <c r="K64" i="20"/>
  <c r="E64" i="20"/>
  <c r="AA63" i="20"/>
  <c r="Y63" i="20"/>
  <c r="W63" i="20"/>
  <c r="U63" i="20"/>
  <c r="S63" i="20"/>
  <c r="K63" i="20"/>
  <c r="E63" i="20"/>
  <c r="AA62" i="20"/>
  <c r="Y62" i="20"/>
  <c r="W62" i="20"/>
  <c r="U62" i="20"/>
  <c r="S62" i="20"/>
  <c r="K62" i="20"/>
  <c r="E62" i="20"/>
  <c r="AA61" i="20"/>
  <c r="Y61" i="20"/>
  <c r="W61" i="20"/>
  <c r="U61" i="20"/>
  <c r="S61" i="20"/>
  <c r="K61" i="20"/>
  <c r="E61" i="20"/>
  <c r="AA60" i="20"/>
  <c r="Y60" i="20"/>
  <c r="W60" i="20"/>
  <c r="U60" i="20"/>
  <c r="S60" i="20"/>
  <c r="K60" i="20"/>
  <c r="E60" i="20"/>
  <c r="AA59" i="20"/>
  <c r="Y59" i="20"/>
  <c r="W59" i="20"/>
  <c r="U59" i="20"/>
  <c r="S59" i="20"/>
  <c r="K59" i="20"/>
  <c r="E59" i="20"/>
  <c r="AA58" i="20"/>
  <c r="Y58" i="20"/>
  <c r="W58" i="20"/>
  <c r="U58" i="20"/>
  <c r="S58" i="20"/>
  <c r="K58" i="20"/>
  <c r="E58" i="20"/>
  <c r="AA57" i="20"/>
  <c r="Y57" i="20"/>
  <c r="W57" i="20"/>
  <c r="U57" i="20"/>
  <c r="S57" i="20"/>
  <c r="K57" i="20"/>
  <c r="E57" i="20"/>
  <c r="AA56" i="20"/>
  <c r="Y56" i="20"/>
  <c r="W56" i="20"/>
  <c r="U56" i="20"/>
  <c r="S56" i="20"/>
  <c r="K56" i="20"/>
  <c r="E56" i="20"/>
  <c r="AA55" i="20"/>
  <c r="Y55" i="20"/>
  <c r="W55" i="20"/>
  <c r="U55" i="20"/>
  <c r="S55" i="20"/>
  <c r="K55" i="20"/>
  <c r="E55" i="20"/>
  <c r="AA54" i="20"/>
  <c r="Y54" i="20"/>
  <c r="W54" i="20"/>
  <c r="U54" i="20"/>
  <c r="S54" i="20"/>
  <c r="K54" i="20"/>
  <c r="E54" i="20"/>
  <c r="AA53" i="20"/>
  <c r="Y53" i="20"/>
  <c r="W53" i="20"/>
  <c r="U53" i="20"/>
  <c r="S53" i="20"/>
  <c r="AA52" i="20"/>
  <c r="Y52" i="20"/>
  <c r="W52" i="20"/>
  <c r="U52" i="20"/>
  <c r="S52" i="20"/>
  <c r="K52" i="20"/>
  <c r="E52" i="20"/>
  <c r="AA51" i="20"/>
  <c r="Y51" i="20"/>
  <c r="W51" i="20"/>
  <c r="U51" i="20"/>
  <c r="S51" i="20"/>
  <c r="K51" i="20"/>
  <c r="E51" i="20"/>
  <c r="AA50" i="20"/>
  <c r="Y50" i="20"/>
  <c r="W50" i="20"/>
  <c r="U50" i="20"/>
  <c r="S50" i="20"/>
  <c r="K50" i="20"/>
  <c r="E50" i="20"/>
  <c r="AA49" i="20"/>
  <c r="Y49" i="20"/>
  <c r="W49" i="20"/>
  <c r="U49" i="20"/>
  <c r="S49" i="20"/>
  <c r="K49" i="20"/>
  <c r="E49" i="20"/>
  <c r="AA48" i="20"/>
  <c r="Y48" i="20"/>
  <c r="W48" i="20"/>
  <c r="U48" i="20"/>
  <c r="S48" i="20"/>
  <c r="K48" i="20"/>
  <c r="E48" i="20"/>
  <c r="AA47" i="20"/>
  <c r="Y47" i="20"/>
  <c r="W47" i="20"/>
  <c r="U47" i="20"/>
  <c r="S47" i="20"/>
  <c r="K47" i="20"/>
  <c r="E47" i="20"/>
  <c r="AA46" i="20"/>
  <c r="Y46" i="20"/>
  <c r="W46" i="20"/>
  <c r="U46" i="20"/>
  <c r="S46" i="20"/>
  <c r="K46" i="20"/>
  <c r="E46" i="20"/>
  <c r="AA45" i="20"/>
  <c r="Y45" i="20"/>
  <c r="W45" i="20"/>
  <c r="U45" i="20"/>
  <c r="S45" i="20"/>
  <c r="K45" i="20"/>
  <c r="E45" i="20"/>
  <c r="AA44" i="20"/>
  <c r="Y44" i="20"/>
  <c r="W44" i="20"/>
  <c r="U44" i="20"/>
  <c r="S44" i="20"/>
  <c r="K44" i="20"/>
  <c r="E44" i="20"/>
  <c r="AA43" i="20"/>
  <c r="Y43" i="20"/>
  <c r="W43" i="20"/>
  <c r="U43" i="20"/>
  <c r="S43" i="20"/>
  <c r="K43" i="20"/>
  <c r="E43" i="20"/>
  <c r="AA42" i="20"/>
  <c r="Y42" i="20"/>
  <c r="W42" i="20"/>
  <c r="U42" i="20"/>
  <c r="S42" i="20"/>
  <c r="K42" i="20"/>
  <c r="E42" i="20"/>
  <c r="AA41" i="20"/>
  <c r="Y41" i="20"/>
  <c r="W41" i="20"/>
  <c r="U41" i="20"/>
  <c r="S41" i="20"/>
  <c r="K41" i="20"/>
  <c r="E41" i="20"/>
  <c r="AA40" i="20"/>
  <c r="Y40" i="20"/>
  <c r="W40" i="20"/>
  <c r="U40" i="20"/>
  <c r="S40" i="20"/>
  <c r="K40" i="20"/>
  <c r="E40" i="20"/>
  <c r="AA39" i="20"/>
  <c r="Y39" i="20"/>
  <c r="W39" i="20"/>
  <c r="U39" i="20"/>
  <c r="S39" i="20"/>
  <c r="K39" i="20"/>
  <c r="E39" i="20"/>
  <c r="AA38" i="20"/>
  <c r="Y38" i="20"/>
  <c r="W38" i="20"/>
  <c r="U38" i="20"/>
  <c r="S38" i="20"/>
  <c r="K38" i="20"/>
  <c r="E38" i="20"/>
  <c r="AA37" i="20"/>
  <c r="Y37" i="20"/>
  <c r="W37" i="20"/>
  <c r="U37" i="20"/>
  <c r="S37" i="20"/>
  <c r="K37" i="20"/>
  <c r="E37" i="20"/>
  <c r="AA36" i="20"/>
  <c r="Y36" i="20"/>
  <c r="W36" i="20"/>
  <c r="U36" i="20"/>
  <c r="S36" i="20"/>
  <c r="K36" i="20"/>
  <c r="E36" i="20"/>
  <c r="AA35" i="20"/>
  <c r="Y35" i="20"/>
  <c r="W35" i="20"/>
  <c r="U35" i="20"/>
  <c r="S35" i="20"/>
  <c r="K35" i="20"/>
  <c r="E35" i="20"/>
  <c r="AA34" i="20"/>
  <c r="Y34" i="20"/>
  <c r="W34" i="20"/>
  <c r="U34" i="20"/>
  <c r="S34" i="20"/>
  <c r="K34" i="20"/>
  <c r="E34" i="20"/>
  <c r="AA33" i="20"/>
  <c r="Y33" i="20"/>
  <c r="W33" i="20"/>
  <c r="U33" i="20"/>
  <c r="S33" i="20"/>
  <c r="K33" i="20"/>
  <c r="E33" i="20"/>
  <c r="AA32" i="20"/>
  <c r="Y32" i="20"/>
  <c r="W32" i="20"/>
  <c r="U32" i="20"/>
  <c r="S32" i="20"/>
  <c r="K32" i="20"/>
  <c r="E32" i="20"/>
  <c r="AA31" i="20"/>
  <c r="Y31" i="20"/>
  <c r="W31" i="20"/>
  <c r="U31" i="20"/>
  <c r="S31" i="20"/>
  <c r="K31" i="20"/>
  <c r="E31" i="20"/>
  <c r="AA30" i="20"/>
  <c r="Y30" i="20"/>
  <c r="W30" i="20"/>
  <c r="U30" i="20"/>
  <c r="S30" i="20"/>
  <c r="K30" i="20"/>
  <c r="E30" i="20"/>
  <c r="AA29" i="20"/>
  <c r="Y29" i="20"/>
  <c r="W29" i="20"/>
  <c r="U29" i="20"/>
  <c r="S29" i="20"/>
  <c r="K29" i="20"/>
  <c r="E29" i="20"/>
  <c r="AA28" i="20"/>
  <c r="Y28" i="20"/>
  <c r="W28" i="20"/>
  <c r="U28" i="20"/>
  <c r="S28" i="20"/>
  <c r="K28" i="20"/>
  <c r="E28" i="20"/>
  <c r="AA27" i="20"/>
  <c r="Y27" i="20"/>
  <c r="W27" i="20"/>
  <c r="U27" i="20"/>
  <c r="S27" i="20"/>
  <c r="K27" i="20"/>
  <c r="E27" i="20"/>
  <c r="AA26" i="20"/>
  <c r="Y26" i="20"/>
  <c r="W26" i="20"/>
  <c r="U26" i="20"/>
  <c r="S26" i="20"/>
  <c r="K26" i="20"/>
  <c r="E26" i="20"/>
  <c r="AA25" i="20"/>
  <c r="Y25" i="20"/>
  <c r="W25" i="20"/>
  <c r="U25" i="20"/>
  <c r="S25" i="20"/>
  <c r="K25" i="20"/>
  <c r="E25" i="20"/>
  <c r="AA24" i="20"/>
  <c r="Y24" i="20"/>
  <c r="W24" i="20"/>
  <c r="U24" i="20"/>
  <c r="S24" i="20"/>
  <c r="K24" i="20"/>
  <c r="E24" i="20"/>
  <c r="AA23" i="20"/>
  <c r="Y23" i="20"/>
  <c r="W23" i="20"/>
  <c r="U23" i="20"/>
  <c r="S23" i="20"/>
  <c r="K23" i="20"/>
  <c r="E23" i="20"/>
  <c r="AA22" i="20"/>
  <c r="Y22" i="20"/>
  <c r="W22" i="20"/>
  <c r="U22" i="20"/>
  <c r="S22" i="20"/>
  <c r="K22" i="20"/>
  <c r="E22" i="20"/>
  <c r="AA21" i="20"/>
  <c r="Y21" i="20"/>
  <c r="W21" i="20"/>
  <c r="U21" i="20"/>
  <c r="S21" i="20"/>
  <c r="K21" i="20"/>
  <c r="E21" i="20"/>
  <c r="AA20" i="20"/>
  <c r="Y20" i="20"/>
  <c r="W20" i="20"/>
  <c r="U20" i="20"/>
  <c r="S20" i="20"/>
  <c r="K20" i="20"/>
  <c r="E20" i="20"/>
  <c r="S30" i="18"/>
  <c r="Q30" i="18"/>
  <c r="E30" i="18"/>
  <c r="U29" i="18"/>
  <c r="S29" i="18"/>
  <c r="I29" i="18"/>
  <c r="G29" i="18"/>
  <c r="E29" i="18"/>
  <c r="Y28" i="18"/>
  <c r="W28" i="18"/>
  <c r="U28" i="18"/>
  <c r="Q28" i="18"/>
  <c r="K28" i="18"/>
  <c r="I28" i="18"/>
  <c r="G28" i="18"/>
  <c r="E28" i="18"/>
  <c r="W27" i="18"/>
  <c r="U27" i="18"/>
  <c r="Q27" i="18"/>
  <c r="K27" i="18"/>
  <c r="I27" i="18"/>
  <c r="S26" i="18"/>
  <c r="Q26" i="18"/>
  <c r="G26" i="18"/>
  <c r="W25" i="18"/>
  <c r="U25" i="18"/>
  <c r="S25" i="18"/>
  <c r="K25" i="18"/>
  <c r="G25" i="18"/>
  <c r="E25" i="18"/>
  <c r="Y24" i="18"/>
  <c r="W24" i="18"/>
  <c r="U24" i="18"/>
  <c r="Q24" i="18"/>
  <c r="K24" i="18"/>
  <c r="G24" i="18"/>
  <c r="E24" i="18"/>
  <c r="W23" i="18"/>
  <c r="S23" i="18"/>
  <c r="Q23" i="18"/>
  <c r="K23" i="18"/>
  <c r="E23" i="18"/>
  <c r="U22" i="18"/>
  <c r="S22" i="18"/>
  <c r="U21" i="18"/>
  <c r="S21" i="18"/>
  <c r="E21" i="18"/>
  <c r="Y20" i="18"/>
  <c r="W20" i="18"/>
  <c r="U20" i="18"/>
  <c r="K20" i="18"/>
  <c r="W19" i="18"/>
  <c r="K19" i="18"/>
  <c r="E19" i="18"/>
  <c r="U18" i="18"/>
  <c r="S18" i="18"/>
  <c r="U17" i="18"/>
  <c r="S17" i="18"/>
  <c r="E17" i="18"/>
  <c r="Y16" i="18"/>
  <c r="W16" i="18"/>
  <c r="U16" i="18"/>
  <c r="S16" i="18"/>
  <c r="K16" i="18"/>
  <c r="E16" i="18"/>
  <c r="AA15" i="18"/>
  <c r="Y15" i="18"/>
  <c r="W15" i="18"/>
  <c r="S15" i="18"/>
  <c r="K15" i="18"/>
  <c r="E15" i="18"/>
  <c r="AA14" i="18"/>
  <c r="Y14" i="18"/>
  <c r="W14" i="18"/>
  <c r="U14" i="18"/>
  <c r="S14" i="18"/>
  <c r="K14" i="18"/>
  <c r="E14" i="18"/>
  <c r="AA13" i="18"/>
  <c r="Y13" i="18"/>
  <c r="W13" i="18"/>
  <c r="U13" i="18"/>
  <c r="S13" i="18"/>
  <c r="K13" i="18"/>
  <c r="E13" i="18"/>
  <c r="AA12" i="18"/>
  <c r="Y12" i="18"/>
  <c r="W12" i="18"/>
  <c r="U12" i="18"/>
  <c r="S12" i="18"/>
  <c r="K12" i="18"/>
  <c r="E12" i="18"/>
  <c r="AA11" i="18"/>
  <c r="Y11" i="18"/>
  <c r="W11" i="18"/>
  <c r="U11" i="18"/>
  <c r="S11" i="18"/>
  <c r="K11" i="18"/>
  <c r="E11" i="18"/>
  <c r="AA10" i="18"/>
  <c r="Y10" i="18"/>
  <c r="W10" i="18"/>
  <c r="U10" i="18"/>
  <c r="S10" i="18"/>
  <c r="K10" i="18"/>
  <c r="E10" i="18"/>
  <c r="AA9" i="18"/>
  <c r="Y9" i="18"/>
  <c r="W9" i="18"/>
  <c r="U9" i="18"/>
  <c r="S9" i="18"/>
  <c r="K9" i="18"/>
  <c r="E9" i="18"/>
  <c r="Y304" i="20"/>
  <c r="Y317" i="20" l="1"/>
  <c r="Y329" i="20"/>
  <c r="Y319" i="20"/>
  <c r="Z319" i="20"/>
  <c r="AA331" i="20" s="1"/>
  <c r="Z317" i="20"/>
  <c r="AA329" i="20" s="1"/>
  <c r="Z318" i="20"/>
  <c r="AA330" i="20" s="1"/>
  <c r="Y330" i="20"/>
  <c r="O319" i="20"/>
  <c r="O331" i="20"/>
  <c r="O34" i="18"/>
  <c r="U36" i="18"/>
  <c r="X37" i="18"/>
  <c r="Z37" i="18" s="1"/>
  <c r="AA37" i="18" s="1"/>
  <c r="N38" i="18"/>
  <c r="S39" i="18"/>
  <c r="G27" i="18"/>
  <c r="K26" i="18"/>
  <c r="K30" i="18"/>
  <c r="M22" i="18"/>
  <c r="M26" i="18"/>
  <c r="Q25" i="18"/>
  <c r="Q29" i="18"/>
  <c r="S24" i="18"/>
  <c r="Z30" i="18"/>
  <c r="E38" i="18"/>
  <c r="U39" i="18"/>
  <c r="I32" i="18"/>
  <c r="K31" i="18"/>
  <c r="M23" i="18"/>
  <c r="M27" i="18"/>
  <c r="Q22" i="18"/>
  <c r="Z32" i="18"/>
  <c r="Y19" i="18"/>
  <c r="X18" i="18"/>
  <c r="X22" i="18"/>
  <c r="Y23" i="18" s="1"/>
  <c r="X26" i="18"/>
  <c r="Z26" i="18" s="1"/>
  <c r="Y33" i="18"/>
  <c r="W35" i="18"/>
  <c r="K37" i="18"/>
  <c r="O27" i="18"/>
  <c r="O29" i="18"/>
  <c r="Z33" i="18"/>
  <c r="K35" i="18"/>
  <c r="Q36" i="18"/>
  <c r="E36" i="18"/>
  <c r="M38" i="18"/>
  <c r="U38" i="18"/>
  <c r="I39" i="18"/>
  <c r="AA20" i="18"/>
  <c r="Z27" i="18"/>
  <c r="AA27" i="18" s="1"/>
  <c r="Z18" i="18"/>
  <c r="Z22" i="18"/>
  <c r="Y38" i="18"/>
  <c r="Z38" i="18"/>
  <c r="AA24" i="18"/>
  <c r="AA33" i="18"/>
  <c r="Y34" i="18"/>
  <c r="Z34" i="18"/>
  <c r="O32" i="18"/>
  <c r="Z31" i="18"/>
  <c r="AA31" i="18" s="1"/>
  <c r="I31" i="18"/>
  <c r="U31" i="18"/>
  <c r="M25" i="18"/>
  <c r="U33" i="18"/>
  <c r="K34" i="18"/>
  <c r="G34" i="18"/>
  <c r="N35" i="18"/>
  <c r="K36" i="18"/>
  <c r="O39" i="18"/>
  <c r="N40" i="18"/>
  <c r="Q41" i="18"/>
  <c r="S20" i="18"/>
  <c r="G23" i="18"/>
  <c r="K29" i="18"/>
  <c r="W29" i="18"/>
  <c r="X17" i="18"/>
  <c r="X21" i="18"/>
  <c r="Y22" i="18" s="1"/>
  <c r="X25" i="18"/>
  <c r="X29" i="18"/>
  <c r="K18" i="18"/>
  <c r="W21" i="18"/>
  <c r="K22" i="18"/>
  <c r="U30" i="18"/>
  <c r="U32" i="18"/>
  <c r="I33" i="18"/>
  <c r="U35" i="18"/>
  <c r="X35" i="18"/>
  <c r="Y36" i="18" s="1"/>
  <c r="J48" i="18"/>
  <c r="N36" i="18"/>
  <c r="O36" i="18" s="1"/>
  <c r="N37" i="18"/>
  <c r="M39" i="18"/>
  <c r="S40" i="18"/>
  <c r="S41" i="18"/>
  <c r="AA39" i="18"/>
  <c r="W18" i="18"/>
  <c r="S28" i="18"/>
  <c r="U37" i="18"/>
  <c r="K38" i="18"/>
  <c r="I38" i="18"/>
  <c r="E40" i="18"/>
  <c r="K40" i="18"/>
  <c r="K41" i="18"/>
  <c r="Y310" i="20"/>
  <c r="Y312" i="20"/>
  <c r="Z305" i="20"/>
  <c r="AA317" i="20" s="1"/>
  <c r="Z306" i="20"/>
  <c r="Z307" i="20"/>
  <c r="AA307" i="20" s="1"/>
  <c r="AA309" i="20"/>
  <c r="AA311" i="20"/>
  <c r="Y309" i="20"/>
  <c r="X40" i="18"/>
  <c r="AA310" i="20"/>
  <c r="O317" i="20"/>
  <c r="O315" i="20"/>
  <c r="O318" i="20"/>
  <c r="G40" i="18"/>
  <c r="Y318" i="20"/>
  <c r="Y316" i="20"/>
  <c r="Y315" i="20"/>
  <c r="AA308" i="20"/>
  <c r="AA296" i="20"/>
  <c r="Y296" i="20"/>
  <c r="Z300" i="20"/>
  <c r="W40" i="18"/>
  <c r="Y308" i="20"/>
  <c r="AA299" i="20"/>
  <c r="AA315" i="20"/>
  <c r="AA294" i="20"/>
  <c r="Y39" i="18"/>
  <c r="Q40" i="18"/>
  <c r="O295" i="20"/>
  <c r="O303" i="20"/>
  <c r="O314" i="20"/>
  <c r="O293" i="20"/>
  <c r="O294" i="20"/>
  <c r="K39" i="18"/>
  <c r="O313" i="20"/>
  <c r="G39" i="18"/>
  <c r="AA314" i="20"/>
  <c r="AA316" i="20"/>
  <c r="AA313" i="20"/>
  <c r="AA298" i="20"/>
  <c r="Y314" i="20"/>
  <c r="Y313" i="20"/>
  <c r="AA318" i="20" l="1"/>
  <c r="Y37" i="18"/>
  <c r="O37" i="18"/>
  <c r="AA34" i="18"/>
  <c r="Y27" i="18"/>
  <c r="Y29" i="18"/>
  <c r="Z29" i="18"/>
  <c r="Y30" i="18"/>
  <c r="N48" i="18"/>
  <c r="O35" i="18"/>
  <c r="Y40" i="18"/>
  <c r="Y41" i="18"/>
  <c r="Y25" i="18"/>
  <c r="Z25" i="18"/>
  <c r="Y26" i="18"/>
  <c r="O40" i="18"/>
  <c r="O41" i="18"/>
  <c r="AA38" i="18"/>
  <c r="AA23" i="18"/>
  <c r="O38" i="18"/>
  <c r="AA28" i="18"/>
  <c r="Y35" i="18"/>
  <c r="Z35" i="18"/>
  <c r="Y17" i="18"/>
  <c r="Z17" i="18"/>
  <c r="AA17" i="18" s="1"/>
  <c r="Y21" i="18"/>
  <c r="Z21" i="18"/>
  <c r="AA21" i="18" s="1"/>
  <c r="Y18" i="18"/>
  <c r="AA32" i="18"/>
  <c r="AA19" i="18"/>
  <c r="Z40" i="18"/>
  <c r="AA319" i="20"/>
  <c r="AA306" i="20"/>
  <c r="AA305" i="20"/>
  <c r="AA312" i="20"/>
  <c r="AA300" i="20"/>
  <c r="AA25" i="18" l="1"/>
  <c r="AA26" i="18"/>
  <c r="AA18" i="18"/>
  <c r="AA40" i="18"/>
  <c r="AA41" i="18"/>
  <c r="AA35" i="18"/>
  <c r="AA36" i="18"/>
  <c r="AA22" i="18"/>
  <c r="AA29" i="18"/>
  <c r="AA30" i="18"/>
</calcChain>
</file>

<file path=xl/sharedStrings.xml><?xml version="1.0" encoding="utf-8"?>
<sst xmlns="http://schemas.openxmlformats.org/spreadsheetml/2006/main" count="1095" uniqueCount="349">
  <si>
    <t>純移出入量</t>
  </si>
  <si>
    <t>一次需要量</t>
  </si>
  <si>
    <t>2008</t>
  </si>
  <si>
    <t>前年比</t>
    <rPh sb="0" eb="3">
      <t>ゼンネンヒ</t>
    </rPh>
    <phoneticPr fontId="2"/>
  </si>
  <si>
    <t>うち業務用</t>
    <rPh sb="2" eb="4">
      <t>ギョウム</t>
    </rPh>
    <rPh sb="4" eb="5">
      <t>ヨウ</t>
    </rPh>
    <phoneticPr fontId="2"/>
  </si>
  <si>
    <t>－</t>
    <phoneticPr fontId="2"/>
  </si>
  <si>
    <t>6</t>
  </si>
  <si>
    <t>7</t>
  </si>
  <si>
    <t>8</t>
  </si>
  <si>
    <t>9</t>
  </si>
  <si>
    <t>10</t>
  </si>
  <si>
    <t>11</t>
  </si>
  <si>
    <t>12</t>
  </si>
  <si>
    <t>4</t>
  </si>
  <si>
    <t>5</t>
  </si>
  <si>
    <t>2</t>
  </si>
  <si>
    <t>3</t>
  </si>
  <si>
    <t>－</t>
    <phoneticPr fontId="2"/>
  </si>
  <si>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</si>
  <si>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年度</t>
    <rPh sb="0" eb="1">
      <t>ネン</t>
    </rPh>
    <rPh sb="1" eb="2">
      <t>ド</t>
    </rPh>
    <phoneticPr fontId="2"/>
  </si>
  <si>
    <t>牛乳生産量</t>
  </si>
  <si>
    <t>加工乳･成分調整牛乳生産量</t>
  </si>
  <si>
    <t>飲用牛乳等
生産量</t>
    <rPh sb="4" eb="5">
      <t>ナド</t>
    </rPh>
    <phoneticPr fontId="2"/>
  </si>
  <si>
    <t>うち学校給食用</t>
    <rPh sb="2" eb="4">
      <t>ガッコウ</t>
    </rPh>
    <rPh sb="4" eb="6">
      <t>キュウショク</t>
    </rPh>
    <rPh sb="6" eb="7">
      <t>ヨウ</t>
    </rPh>
    <phoneticPr fontId="2"/>
  </si>
  <si>
    <t>うち成分調整牛乳</t>
    <phoneticPr fontId="2"/>
  </si>
  <si>
    <t>1995</t>
    <phoneticPr fontId="2"/>
  </si>
  <si>
    <t>1996</t>
    <phoneticPr fontId="2"/>
  </si>
  <si>
    <t>1998</t>
    <phoneticPr fontId="2"/>
  </si>
  <si>
    <t>1999</t>
    <phoneticPr fontId="2"/>
  </si>
  <si>
    <t>2000</t>
  </si>
  <si>
    <t>2001</t>
    <phoneticPr fontId="19"/>
  </si>
  <si>
    <t>2003</t>
    <phoneticPr fontId="19"/>
  </si>
  <si>
    <t>2006</t>
    <phoneticPr fontId="19"/>
  </si>
  <si>
    <t>2009</t>
  </si>
  <si>
    <t>2010</t>
    <phoneticPr fontId="19"/>
  </si>
  <si>
    <t>2011</t>
  </si>
  <si>
    <t>2012</t>
    <phoneticPr fontId="19"/>
  </si>
  <si>
    <t>1990</t>
    <phoneticPr fontId="2"/>
  </si>
  <si>
    <t>1991</t>
    <phoneticPr fontId="2"/>
  </si>
  <si>
    <t>3</t>
    <phoneticPr fontId="1"/>
  </si>
  <si>
    <t>1992</t>
    <phoneticPr fontId="2"/>
  </si>
  <si>
    <t>1993</t>
    <phoneticPr fontId="2"/>
  </si>
  <si>
    <t>1994</t>
    <phoneticPr fontId="2"/>
  </si>
  <si>
    <t>1997</t>
    <phoneticPr fontId="2"/>
  </si>
  <si>
    <t>13</t>
  </si>
  <si>
    <t>2002</t>
    <phoneticPr fontId="19"/>
  </si>
  <si>
    <t>14</t>
  </si>
  <si>
    <t>15</t>
  </si>
  <si>
    <t>2004</t>
    <phoneticPr fontId="19"/>
  </si>
  <si>
    <t>16</t>
  </si>
  <si>
    <t>2005</t>
    <phoneticPr fontId="19"/>
  </si>
  <si>
    <t>17</t>
  </si>
  <si>
    <t>18</t>
  </si>
  <si>
    <t>2007</t>
    <phoneticPr fontId="19"/>
  </si>
  <si>
    <t>19</t>
  </si>
  <si>
    <t>20</t>
  </si>
  <si>
    <t>21</t>
  </si>
  <si>
    <t>22</t>
  </si>
  <si>
    <t>23</t>
  </si>
  <si>
    <t>24</t>
  </si>
  <si>
    <t>年・月</t>
    <rPh sb="0" eb="1">
      <t>ネン</t>
    </rPh>
    <rPh sb="2" eb="3">
      <t>ツキ</t>
    </rPh>
    <phoneticPr fontId="2"/>
  </si>
  <si>
    <t>うち成分調整牛乳</t>
    <phoneticPr fontId="2"/>
  </si>
  <si>
    <t>3</t>
    <phoneticPr fontId="21"/>
  </si>
  <si>
    <t>（単位：kl、％）</t>
    <phoneticPr fontId="2"/>
  </si>
  <si>
    <t>1998/4</t>
    <phoneticPr fontId="21"/>
  </si>
  <si>
    <t>－</t>
    <phoneticPr fontId="2"/>
  </si>
  <si>
    <t>5</t>
    <phoneticPr fontId="21"/>
  </si>
  <si>
    <t>5</t>
    <phoneticPr fontId="22"/>
  </si>
  <si>
    <t>6</t>
    <phoneticPr fontId="21"/>
  </si>
  <si>
    <t>6</t>
    <phoneticPr fontId="22"/>
  </si>
  <si>
    <t>7</t>
    <phoneticPr fontId="21"/>
  </si>
  <si>
    <t>7</t>
    <phoneticPr fontId="22"/>
  </si>
  <si>
    <t>8</t>
    <phoneticPr fontId="21"/>
  </si>
  <si>
    <t>8</t>
    <phoneticPr fontId="22"/>
  </si>
  <si>
    <t>9</t>
    <phoneticPr fontId="21"/>
  </si>
  <si>
    <t>9</t>
    <phoneticPr fontId="22"/>
  </si>
  <si>
    <t>10</t>
    <phoneticPr fontId="21"/>
  </si>
  <si>
    <t>10</t>
    <phoneticPr fontId="22"/>
  </si>
  <si>
    <t>11</t>
    <phoneticPr fontId="21"/>
  </si>
  <si>
    <t>11</t>
    <phoneticPr fontId="22"/>
  </si>
  <si>
    <t>12</t>
    <phoneticPr fontId="21"/>
  </si>
  <si>
    <t>12</t>
    <phoneticPr fontId="22"/>
  </si>
  <si>
    <t>1999/1</t>
    <phoneticPr fontId="21"/>
  </si>
  <si>
    <t>11/1</t>
    <phoneticPr fontId="22"/>
  </si>
  <si>
    <t>2</t>
    <phoneticPr fontId="21"/>
  </si>
  <si>
    <t>2</t>
    <phoneticPr fontId="22"/>
  </si>
  <si>
    <t>3</t>
    <phoneticPr fontId="21"/>
  </si>
  <si>
    <t>3</t>
    <phoneticPr fontId="22"/>
  </si>
  <si>
    <t>1999/4</t>
    <phoneticPr fontId="21"/>
  </si>
  <si>
    <t>11/4</t>
    <phoneticPr fontId="22"/>
  </si>
  <si>
    <t>2000/1</t>
    <phoneticPr fontId="21"/>
  </si>
  <si>
    <t>12/1</t>
    <phoneticPr fontId="22"/>
  </si>
  <si>
    <t>2000/4</t>
    <phoneticPr fontId="21"/>
  </si>
  <si>
    <t>12/4</t>
    <phoneticPr fontId="22"/>
  </si>
  <si>
    <t>2001/1</t>
    <phoneticPr fontId="21"/>
  </si>
  <si>
    <t>13/1</t>
    <phoneticPr fontId="22"/>
  </si>
  <si>
    <t>2001/4</t>
    <phoneticPr fontId="21"/>
  </si>
  <si>
    <t>13/4</t>
    <phoneticPr fontId="22"/>
  </si>
  <si>
    <t>2002/1</t>
    <phoneticPr fontId="21"/>
  </si>
  <si>
    <t>14/1</t>
    <phoneticPr fontId="22"/>
  </si>
  <si>
    <t>2002/4</t>
    <phoneticPr fontId="21"/>
  </si>
  <si>
    <t>14/4</t>
    <phoneticPr fontId="22"/>
  </si>
  <si>
    <t>2003/1</t>
    <phoneticPr fontId="21"/>
  </si>
  <si>
    <t>15/1</t>
    <phoneticPr fontId="22"/>
  </si>
  <si>
    <t>2003/4</t>
    <phoneticPr fontId="21"/>
  </si>
  <si>
    <t>15/4</t>
    <phoneticPr fontId="22"/>
  </si>
  <si>
    <t>2004/1</t>
    <phoneticPr fontId="21"/>
  </si>
  <si>
    <t>16/1</t>
    <phoneticPr fontId="22"/>
  </si>
  <si>
    <t>2004/4</t>
    <phoneticPr fontId="21"/>
  </si>
  <si>
    <t>16/4</t>
    <phoneticPr fontId="22"/>
  </si>
  <si>
    <t>2005/1</t>
    <phoneticPr fontId="21"/>
  </si>
  <si>
    <t>17/1</t>
    <phoneticPr fontId="22"/>
  </si>
  <si>
    <t>2005/4</t>
    <phoneticPr fontId="21"/>
  </si>
  <si>
    <t>17/4</t>
    <phoneticPr fontId="22"/>
  </si>
  <si>
    <t>2006/1</t>
    <phoneticPr fontId="21"/>
  </si>
  <si>
    <t>18/1</t>
    <phoneticPr fontId="22"/>
  </si>
  <si>
    <t>2006/4</t>
    <phoneticPr fontId="21"/>
  </si>
  <si>
    <t>18/4</t>
    <phoneticPr fontId="22"/>
  </si>
  <si>
    <t>2007/1</t>
    <phoneticPr fontId="21"/>
  </si>
  <si>
    <t>19/1</t>
    <phoneticPr fontId="22"/>
  </si>
  <si>
    <t>2007/4</t>
    <phoneticPr fontId="21"/>
  </si>
  <si>
    <t>19/4</t>
    <phoneticPr fontId="22"/>
  </si>
  <si>
    <t>2008/1</t>
    <phoneticPr fontId="21"/>
  </si>
  <si>
    <t>20/1</t>
    <phoneticPr fontId="22"/>
  </si>
  <si>
    <t>2008/4</t>
    <phoneticPr fontId="21"/>
  </si>
  <si>
    <t>20/4</t>
    <phoneticPr fontId="22"/>
  </si>
  <si>
    <t>2009/1</t>
    <phoneticPr fontId="21"/>
  </si>
  <si>
    <t>21/1</t>
    <phoneticPr fontId="22"/>
  </si>
  <si>
    <t>2009/4</t>
    <phoneticPr fontId="21"/>
  </si>
  <si>
    <t>21/4</t>
    <phoneticPr fontId="22"/>
  </si>
  <si>
    <t>2010/1</t>
    <phoneticPr fontId="21"/>
  </si>
  <si>
    <t>22/1</t>
    <phoneticPr fontId="22"/>
  </si>
  <si>
    <t>2010/4</t>
    <phoneticPr fontId="21"/>
  </si>
  <si>
    <t>22/4</t>
    <phoneticPr fontId="22"/>
  </si>
  <si>
    <t>2011/1</t>
    <phoneticPr fontId="21"/>
  </si>
  <si>
    <t>23/1</t>
    <phoneticPr fontId="22"/>
  </si>
  <si>
    <t>2011/4</t>
    <phoneticPr fontId="21"/>
  </si>
  <si>
    <t>23/4</t>
    <phoneticPr fontId="22"/>
  </si>
  <si>
    <t>2012/1</t>
    <phoneticPr fontId="21"/>
  </si>
  <si>
    <t>24/1</t>
    <phoneticPr fontId="22"/>
  </si>
  <si>
    <t>2012/4</t>
    <phoneticPr fontId="21"/>
  </si>
  <si>
    <t>24/4</t>
    <phoneticPr fontId="22"/>
  </si>
  <si>
    <t>2013/1</t>
    <phoneticPr fontId="21"/>
  </si>
  <si>
    <t>25/1</t>
    <phoneticPr fontId="22"/>
  </si>
  <si>
    <t>2013/4</t>
    <phoneticPr fontId="21"/>
  </si>
  <si>
    <t>25/4</t>
    <phoneticPr fontId="22"/>
  </si>
  <si>
    <t>平成 2</t>
    <rPh sb="0" eb="2">
      <t>ヘイセイ</t>
    </rPh>
    <phoneticPr fontId="1"/>
  </si>
  <si>
    <t>平成 10/4</t>
    <rPh sb="0" eb="2">
      <t>ヘイセイ</t>
    </rPh>
    <phoneticPr fontId="22"/>
  </si>
  <si>
    <t>飲用牛乳等生産量及び需給実績(東北)</t>
    <rPh sb="16" eb="17">
      <t>キタ</t>
    </rPh>
    <phoneticPr fontId="2"/>
  </si>
  <si>
    <t>うち加工乳</t>
    <rPh sb="2" eb="4">
      <t>カコウ</t>
    </rPh>
    <phoneticPr fontId="2"/>
  </si>
  <si>
    <t>2014/1</t>
    <phoneticPr fontId="21"/>
  </si>
  <si>
    <t>26/1</t>
    <phoneticPr fontId="22"/>
  </si>
  <si>
    <t>前年同月比</t>
    <phoneticPr fontId="2"/>
  </si>
  <si>
    <t>注：1  「前年同月比」「うち加工乳」「純移出入量」「一次需要量」はJミルクによる算出。</t>
    <rPh sb="0" eb="1">
      <t>チュウ</t>
    </rPh>
    <rPh sb="15" eb="17">
      <t>カコウ</t>
    </rPh>
    <rPh sb="17" eb="18">
      <t>ニュウ</t>
    </rPh>
    <rPh sb="41" eb="43">
      <t>サンシュツ</t>
    </rPh>
    <phoneticPr fontId="2"/>
  </si>
  <si>
    <t>2013</t>
    <phoneticPr fontId="19"/>
  </si>
  <si>
    <t>25</t>
    <phoneticPr fontId="2"/>
  </si>
  <si>
    <t>（単位：kl、％）</t>
    <phoneticPr fontId="2"/>
  </si>
  <si>
    <t>2014/4</t>
    <phoneticPr fontId="21"/>
  </si>
  <si>
    <t>26/4</t>
    <phoneticPr fontId="22"/>
  </si>
  <si>
    <t>5</t>
    <phoneticPr fontId="21"/>
  </si>
  <si>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</si>
  <si>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</si>
  <si>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</si>
  <si>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</si>
  <si>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</si>
  <si>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</si>
  <si>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</si>
  <si>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</si>
  <si>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</si>
  <si>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2015/1</t>
    <phoneticPr fontId="21"/>
  </si>
  <si>
    <t>27/1</t>
    <phoneticPr fontId="22"/>
  </si>
  <si>
    <t>2</t>
    <phoneticPr fontId="21"/>
  </si>
  <si>
    <t>2</t>
    <phoneticPr fontId="22"/>
  </si>
  <si>
    <t>3</t>
    <phoneticPr fontId="21"/>
  </si>
  <si>
    <t>2014</t>
    <phoneticPr fontId="19"/>
  </si>
  <si>
    <t>26</t>
    <phoneticPr fontId="2"/>
  </si>
  <si>
    <t>2015/4</t>
  </si>
  <si>
    <t>27/4</t>
  </si>
  <si>
    <t>2016/1</t>
  </si>
  <si>
    <t>28/1</t>
  </si>
  <si>
    <t>2015</t>
    <phoneticPr fontId="19"/>
  </si>
  <si>
    <t>27</t>
    <phoneticPr fontId="2"/>
  </si>
  <si>
    <t>28/4</t>
    <phoneticPr fontId="2"/>
  </si>
  <si>
    <t>29/1</t>
    <phoneticPr fontId="2"/>
  </si>
  <si>
    <t>2017/1</t>
    <phoneticPr fontId="2"/>
  </si>
  <si>
    <t>2016/4</t>
    <phoneticPr fontId="2"/>
  </si>
  <si>
    <t>2016</t>
    <phoneticPr fontId="19"/>
  </si>
  <si>
    <t>28</t>
    <phoneticPr fontId="2"/>
  </si>
  <si>
    <t>2017/4</t>
    <phoneticPr fontId="21"/>
  </si>
  <si>
    <t>29/4</t>
    <phoneticPr fontId="22"/>
  </si>
  <si>
    <t>5</t>
    <phoneticPr fontId="21"/>
  </si>
  <si>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</si>
  <si>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</si>
  <si>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</si>
  <si>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</si>
  <si>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</si>
  <si>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</si>
  <si>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</si>
  <si>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</si>
  <si>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</si>
  <si>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2018/1</t>
    <phoneticPr fontId="21"/>
  </si>
  <si>
    <t>30/1</t>
    <phoneticPr fontId="22"/>
  </si>
  <si>
    <t>-</t>
    <phoneticPr fontId="2"/>
  </si>
  <si>
    <t>-</t>
    <phoneticPr fontId="2"/>
  </si>
  <si>
    <t>-</t>
    <phoneticPr fontId="2"/>
  </si>
  <si>
    <t>－</t>
  </si>
  <si>
    <t>2017</t>
    <phoneticPr fontId="19"/>
  </si>
  <si>
    <t>29</t>
    <phoneticPr fontId="2"/>
  </si>
  <si>
    <t>2018/4</t>
    <phoneticPr fontId="21"/>
  </si>
  <si>
    <t>30/4</t>
    <phoneticPr fontId="22"/>
  </si>
  <si>
    <t>31/1</t>
    <phoneticPr fontId="22"/>
  </si>
  <si>
    <t>2019/1</t>
    <phoneticPr fontId="21"/>
  </si>
  <si>
    <t>出荷量</t>
    <phoneticPr fontId="2"/>
  </si>
  <si>
    <t>入荷量</t>
    <phoneticPr fontId="2"/>
  </si>
  <si>
    <t xml:space="preserve">  　 3  飲用牛乳等の流通量のうち、出荷量は工場・処理場が県外の工場・処理場へ飲用牛乳等を出荷した量であり、入荷量は県外の工場・処理場から飲用牛乳等を入荷した量である｡</t>
    <rPh sb="7" eb="9">
      <t>インヨウ</t>
    </rPh>
    <rPh sb="9" eb="11">
      <t>ギュウニュウ</t>
    </rPh>
    <rPh sb="11" eb="12">
      <t>トウ</t>
    </rPh>
    <rPh sb="13" eb="16">
      <t>リュウツウリョウ</t>
    </rPh>
    <rPh sb="20" eb="23">
      <t>シュッカリョウ</t>
    </rPh>
    <rPh sb="24" eb="26">
      <t>コウジョウ</t>
    </rPh>
    <rPh sb="27" eb="30">
      <t>ショリジョウ</t>
    </rPh>
    <rPh sb="31" eb="33">
      <t>ケンガイ</t>
    </rPh>
    <rPh sb="34" eb="36">
      <t>コウジョウ</t>
    </rPh>
    <rPh sb="37" eb="40">
      <t>ショリジョウ</t>
    </rPh>
    <rPh sb="41" eb="43">
      <t>インヨウ</t>
    </rPh>
    <rPh sb="43" eb="45">
      <t>ギュウニュウ</t>
    </rPh>
    <rPh sb="45" eb="46">
      <t>トウ</t>
    </rPh>
    <rPh sb="47" eb="49">
      <t>シュッカ</t>
    </rPh>
    <rPh sb="51" eb="52">
      <t>リョウ</t>
    </rPh>
    <rPh sb="56" eb="59">
      <t>ニュウカリョウ</t>
    </rPh>
    <phoneticPr fontId="2"/>
  </si>
  <si>
    <t xml:space="preserve">  　 4  全国農業地域別の飲用牛乳等の流通量は、全国農業地域内の県別の出荷量、入荷量を積み上げたものである。</t>
    <rPh sb="7" eb="9">
      <t>ゼンコク</t>
    </rPh>
    <rPh sb="9" eb="11">
      <t>ノウギョウ</t>
    </rPh>
    <rPh sb="11" eb="14">
      <t>チイキベツ</t>
    </rPh>
    <rPh sb="15" eb="17">
      <t>インヨウ</t>
    </rPh>
    <rPh sb="17" eb="19">
      <t>ギュウニュウ</t>
    </rPh>
    <rPh sb="19" eb="20">
      <t>トウ</t>
    </rPh>
    <rPh sb="21" eb="24">
      <t>リュウツウリョウ</t>
    </rPh>
    <rPh sb="26" eb="28">
      <t>ゼンコク</t>
    </rPh>
    <rPh sb="28" eb="30">
      <t>ノウギョウ</t>
    </rPh>
    <rPh sb="30" eb="33">
      <t>チイキナイ</t>
    </rPh>
    <rPh sb="34" eb="36">
      <t>ケンベツ</t>
    </rPh>
    <rPh sb="37" eb="40">
      <t>シュッカリョウ</t>
    </rPh>
    <rPh sb="41" eb="44">
      <t>ニュウカリョウ</t>
    </rPh>
    <rPh sb="45" eb="46">
      <t>ツ</t>
    </rPh>
    <rPh sb="47" eb="48">
      <t>ア</t>
    </rPh>
    <phoneticPr fontId="2"/>
  </si>
  <si>
    <t xml:space="preserve">     2  2004年4月の牛乳乳製品統計調査規則の改正に伴う用語の定義の変更及び調査項目の追加によりそれ以前の数値と連続性なし。</t>
    <phoneticPr fontId="2"/>
  </si>
  <si>
    <t xml:space="preserve">     6  色付セルについては確定値。</t>
    <rPh sb="8" eb="9">
      <t>イロ</t>
    </rPh>
    <rPh sb="9" eb="10">
      <t>ツキ</t>
    </rPh>
    <rPh sb="17" eb="19">
      <t>カクテイ</t>
    </rPh>
    <rPh sb="19" eb="20">
      <t>アタイ</t>
    </rPh>
    <phoneticPr fontId="2"/>
  </si>
  <si>
    <t xml:space="preserve">     5  出荷量・入荷量は速報値。</t>
    <rPh sb="16" eb="19">
      <t>ソクホウチ</t>
    </rPh>
    <phoneticPr fontId="2"/>
  </si>
  <si>
    <t>-</t>
    <phoneticPr fontId="2"/>
  </si>
  <si>
    <t>2018</t>
    <phoneticPr fontId="19"/>
  </si>
  <si>
    <t>30</t>
    <phoneticPr fontId="2"/>
  </si>
  <si>
    <t>2019/4</t>
    <phoneticPr fontId="21"/>
  </si>
  <si>
    <t>31/4</t>
    <phoneticPr fontId="22"/>
  </si>
  <si>
    <t>5</t>
    <phoneticPr fontId="21"/>
  </si>
  <si>
    <t>令和元年/5</t>
    <rPh sb="0" eb="2">
      <t>レイワ</t>
    </rPh>
    <rPh sb="2" eb="4">
      <t>ガンネン</t>
    </rPh>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</si>
  <si>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</si>
  <si>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</si>
  <si>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</si>
  <si>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</si>
  <si>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</si>
  <si>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</si>
  <si>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</si>
  <si>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</si>
  <si>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</si>
  <si>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2020/1</t>
    <phoneticPr fontId="21"/>
  </si>
  <si>
    <t>2/1</t>
    <phoneticPr fontId="22"/>
  </si>
  <si>
    <t>2</t>
    <phoneticPr fontId="21"/>
  </si>
  <si>
    <t>2</t>
    <phoneticPr fontId="22"/>
  </si>
  <si>
    <t>3</t>
    <phoneticPr fontId="21"/>
  </si>
  <si>
    <t>3</t>
    <phoneticPr fontId="22"/>
  </si>
  <si>
    <t>-</t>
  </si>
  <si>
    <t>2020/4</t>
    <phoneticPr fontId="21"/>
  </si>
  <si>
    <t>2/4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</si>
  <si>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</si>
  <si>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</si>
  <si>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</si>
  <si>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</si>
  <si>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</si>
  <si>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</si>
  <si>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</si>
  <si>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</si>
  <si>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</si>
  <si>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</si>
  <si>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</si>
  <si>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2021/1</t>
    <phoneticPr fontId="21"/>
  </si>
  <si>
    <t>3/1</t>
    <phoneticPr fontId="22"/>
  </si>
  <si>
    <t>2</t>
    <phoneticPr fontId="21"/>
  </si>
  <si>
    <t>2</t>
    <phoneticPr fontId="22"/>
  </si>
  <si>
    <t>3</t>
    <phoneticPr fontId="21"/>
  </si>
  <si>
    <t>3</t>
    <phoneticPr fontId="22"/>
  </si>
  <si>
    <t>2019</t>
    <phoneticPr fontId="19"/>
  </si>
  <si>
    <t>31/令和元</t>
    <rPh sb="3" eb="5">
      <t>レイワ</t>
    </rPh>
    <rPh sb="5" eb="6">
      <t>ガン</t>
    </rPh>
    <phoneticPr fontId="2"/>
  </si>
  <si>
    <t>2020</t>
    <phoneticPr fontId="19"/>
  </si>
  <si>
    <t>2</t>
    <phoneticPr fontId="2"/>
  </si>
  <si>
    <t>2021/4</t>
    <phoneticPr fontId="21"/>
  </si>
  <si>
    <t>3/4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</si>
  <si>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</si>
  <si>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</si>
  <si>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</si>
  <si>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</si>
  <si>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</si>
  <si>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</si>
  <si>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</si>
  <si>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</si>
  <si>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</si>
  <si>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</si>
  <si>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</si>
  <si>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2022/1</t>
    <phoneticPr fontId="21"/>
  </si>
  <si>
    <t>4/1</t>
    <phoneticPr fontId="22"/>
  </si>
  <si>
    <t>2</t>
    <phoneticPr fontId="21"/>
  </si>
  <si>
    <t>2</t>
    <phoneticPr fontId="22"/>
  </si>
  <si>
    <t>3</t>
    <phoneticPr fontId="21"/>
  </si>
  <si>
    <t>3</t>
    <phoneticPr fontId="22"/>
  </si>
  <si>
    <t>2022/4</t>
    <phoneticPr fontId="21"/>
  </si>
  <si>
    <t>4/4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</si>
  <si>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</si>
  <si>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</si>
  <si>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</si>
  <si>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</si>
  <si>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</si>
  <si>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</si>
  <si>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</si>
  <si>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</si>
  <si>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</si>
  <si>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</si>
  <si>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</si>
  <si>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2023/1</t>
    <phoneticPr fontId="21"/>
  </si>
  <si>
    <t>5/1</t>
    <phoneticPr fontId="22"/>
  </si>
  <si>
    <t>2</t>
    <phoneticPr fontId="21"/>
  </si>
  <si>
    <t>2</t>
    <phoneticPr fontId="22"/>
  </si>
  <si>
    <t>3</t>
    <phoneticPr fontId="21"/>
  </si>
  <si>
    <t>3</t>
    <phoneticPr fontId="22"/>
  </si>
  <si>
    <t>2021</t>
    <phoneticPr fontId="19"/>
  </si>
  <si>
    <t>3</t>
    <phoneticPr fontId="2"/>
  </si>
  <si>
    <t>2022</t>
    <phoneticPr fontId="19"/>
  </si>
  <si>
    <t>4</t>
    <phoneticPr fontId="2"/>
  </si>
  <si>
    <t>2023/4</t>
    <phoneticPr fontId="21"/>
  </si>
  <si>
    <t>5/4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</si>
  <si>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</si>
  <si>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</si>
  <si>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</si>
  <si>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</si>
  <si>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</si>
  <si>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</si>
  <si>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</si>
  <si>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</si>
  <si>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</si>
  <si>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</si>
  <si>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</si>
  <si>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2024/1</t>
    <phoneticPr fontId="21"/>
  </si>
  <si>
    <t>6/1</t>
    <phoneticPr fontId="22"/>
  </si>
  <si>
    <t>2</t>
    <phoneticPr fontId="21"/>
  </si>
  <si>
    <t>2</t>
    <phoneticPr fontId="22"/>
  </si>
  <si>
    <t>3</t>
    <phoneticPr fontId="21"/>
  </si>
  <si>
    <t>3</t>
    <phoneticPr fontId="22"/>
  </si>
  <si>
    <t>毎年1回更新、最終更新日2024/5/27</t>
    <phoneticPr fontId="2"/>
  </si>
  <si>
    <t>2023</t>
    <phoneticPr fontId="19"/>
  </si>
  <si>
    <t>5</t>
    <phoneticPr fontId="2"/>
  </si>
  <si>
    <t>2024/4</t>
    <phoneticPr fontId="21"/>
  </si>
  <si>
    <t>6/4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</si>
  <si>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</si>
  <si>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</si>
  <si>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</si>
  <si>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</si>
  <si>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</si>
  <si>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</si>
  <si>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</si>
  <si>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</si>
  <si>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</si>
  <si>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</si>
  <si>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</si>
  <si>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2025/1</t>
    <phoneticPr fontId="21"/>
  </si>
  <si>
    <t>7/1</t>
    <phoneticPr fontId="22"/>
  </si>
  <si>
    <t>2</t>
    <phoneticPr fontId="21"/>
  </si>
  <si>
    <t>2</t>
    <phoneticPr fontId="22"/>
  </si>
  <si>
    <t>3</t>
    <phoneticPr fontId="21"/>
  </si>
  <si>
    <t>3</t>
    <phoneticPr fontId="22"/>
  </si>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</sst>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Red]\-#,##0\ "/>
    <numFmt numFmtId="177" formatCode="#,##0;\-#,##0;&quot;-&quot;"/>
    <numFmt numFmtId="178" formatCode="#,##0.0_ "/>
    <numFmt numFmtId="179" formatCode="#,##0_ "/>
    <numFmt numFmtId="180" formatCode="#,##0_);[Red]\(#,##0\)"/>
    <numFmt numFmtId="181" formatCode="yyyy/m"/>
    <numFmt numFmtId="182" formatCode="0.0;&quot;▲ &quot;0.0"/>
  </numFmts>
  <fonts count="33">
    <font>
      <sz val="11"/>
      <name val="ＭＳ Ｐゴシック"/>
      <family val="3"/>
      <charset val="128"/>
    </font>
    <font>
      <sz val="11"/>
      <name val="ＭＳ Ｐゴシック"/>
      <family val="3"/>
      <charset val="128"/>
    </font>
    <font>
      <sz val="6"/>
      <name val="ＭＳ Ｐゴシック"/>
      <family val="3"/>
      <charset val="128"/>
    </font>
    <font>
      <sz val="8"/>
      <color indexed="8"/>
      <name val="ＭＳ 明朝"/>
      <family val="1"/>
      <charset val="128"/>
    </font>
    <font>
      <sz val="7"/>
      <color indexed="8"/>
      <name val="ＭＳ 明朝"/>
      <family val="1"/>
      <charset val="128"/>
    </font>
    <font>
      <sz val="8"/>
      <color indexed="9"/>
      <name val="ＭＳ 明朝"/>
      <family val="1"/>
      <charset val="128"/>
    </font>
    <font>
      <sz val="8"/>
      <color indexed="10"/>
      <name val="ＭＳ 明朝"/>
      <family val="1"/>
      <charset val="128"/>
    </font>
    <font>
      <sz val="8"/>
      <color indexed="8"/>
      <name val="ＭＳ Ｐゴシック"/>
      <family val="3"/>
      <charset val="128"/>
    </font>
    <font>
      <b/>
      <sz val="12"/>
      <color indexed="8"/>
      <name val="ＭＳ Ｐゴシック"/>
      <family val="3"/>
      <charset val="128"/>
    </font>
    <font>
      <sz val="10"/>
      <color indexed="8"/>
      <name val="ＭＳ Ｐ明朝"/>
      <family val="1"/>
      <charset val="128"/>
    </font>
    <font>
      <b/>
      <sz val="10"/>
      <color theme="0"/>
      <name val="ＭＳ Ｐゴシック"/>
      <family val="3"/>
      <charset val="128"/>
    </font>
    <font>
      <sz val="10"/>
      <color indexed="8"/>
      <name val="Arial"/>
      <family val="2"/>
    </font>
    <font>
      <b/>
      <sz val="12"/>
      <name val="Arial"/>
      <family val="2"/>
    </font>
    <font>
      <sz val="10"/>
      <name val="Arial"/>
      <family val="2"/>
    </font>
    <font>
      <sz val="8"/>
      <color theme="1"/>
      <name val="ＭＳ Ｐゴシック"/>
      <family val="3"/>
      <charset val="128"/>
    </font>
    <font>
      <b/>
      <sz val="9"/>
      <color theme="0"/>
      <name val="ＭＳ Ｐゴシック"/>
      <family val="3"/>
      <charset val="128"/>
    </font>
    <font>
      <b/>
      <sz val="10"/>
      <color indexed="8"/>
      <name val="ＭＳ Ｐゴシック"/>
      <family val="3"/>
      <charset val="128"/>
    </font>
    <font>
      <sz val="8"/>
      <color theme="0"/>
      <name val="ＭＳ 明朝"/>
      <family val="1"/>
      <charset val="128"/>
    </font>
    <font>
      <sz val="10"/>
      <name val="ＭＳ Ｐゴシック"/>
      <family val="3"/>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10"/>
      <name val="ＭＳ Ｐ明朝"/>
      <family val="1"/>
      <charset val="128"/>
    </font>
    <font>
      <sz val="10"/>
      <color indexed="8"/>
      <name val="ＭＳ 明朝"/>
      <family val="1"/>
      <charset val="128"/>
    </font>
    <font>
      <sz val="10"/>
      <color indexed="9"/>
      <name val="ＭＳ 明朝"/>
      <family val="1"/>
      <charset val="128"/>
    </font>
    <font>
      <sz val="10"/>
      <color theme="0"/>
      <name val="ＭＳ 明朝"/>
      <family val="1"/>
      <charset val="128"/>
    </font>
    <font>
      <sz val="8"/>
      <name val="ＭＳ 明朝"/>
      <family val="1"/>
      <charset val="128"/>
    </font>
    <font>
      <sz val="8"/>
      <color rgb="FFFF0000"/>
      <name val="ＭＳ 明朝"/>
      <family val="1"/>
      <charset val="128"/>
    </font>
    <font>
      <sz val="10"/>
      <color rgb="FFFF0000"/>
      <name val="ＭＳ Ｐ明朝"/>
      <family val="1"/>
      <charset val="128"/>
    </font>
    <font>
      <sz val="10"/>
      <name val="ＭＳ ゴシック"/>
      <family val="3"/>
      <charset val="128"/>
    </font>
    <font>
      <sz val="8"/>
      <name val="ＭＳ Ｐゴシック"/>
      <family val="3"/>
      <charset val="128"/>
    </font>
    <font>
      <sz val="8"/>
      <color theme="0"/>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rgb="FFFFFFCC"/>
        <bgColor indexed="64"/>
      </patternFill>
    </fill>
  </fills>
  <borders count="48">
    <border>
      <left/>
      <right/>
      <top/>
      <bottom/>
      <diagonal/>
    </border>
    <border>
      <left style="thin">
        <color auto="1"/>
      </left>
      <right/>
      <top/>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top style="thin">
        <color auto="1"/>
      </top>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indexed="64"/>
      </right>
      <top style="thin">
        <color auto="1"/>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theme="0"/>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indexed="64"/>
      </right>
      <top/>
      <bottom style="thin">
        <color indexed="64"/>
      </bottom>
      <diagonal/>
    </border>
    <border>
      <left style="thin">
        <color theme="0" tint="-0.499984740745262"/>
      </left>
      <right/>
      <top/>
      <bottom style="thin">
        <color theme="0" tint="-0.499984740745262"/>
      </bottom>
      <diagonal/>
    </border>
    <border>
      <left style="thin">
        <color indexed="64"/>
      </left>
      <right style="thin">
        <color theme="0" tint="-0.499984740745262"/>
      </right>
      <top style="thin">
        <color indexed="64"/>
      </top>
      <bottom/>
      <diagonal/>
    </border>
    <border>
      <left style="thin">
        <color theme="0"/>
      </left>
      <right style="thin">
        <color theme="0"/>
      </right>
      <top style="thin">
        <color auto="1"/>
      </top>
      <bottom style="thin">
        <color theme="0"/>
      </bottom>
      <diagonal/>
    </border>
    <border>
      <left style="thin">
        <color indexed="64"/>
      </left>
      <right style="thin">
        <color theme="0" tint="-0.499984740745262"/>
      </right>
      <top style="thin">
        <color theme="1" tint="0.499984740745262"/>
      </top>
      <bottom/>
      <diagonal/>
    </border>
    <border>
      <left style="thin">
        <color theme="0" tint="-0.499984740745262"/>
      </left>
      <right style="thin">
        <color indexed="64"/>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right style="thin">
        <color theme="0"/>
      </right>
      <top style="thin">
        <color theme="0"/>
      </top>
      <bottom/>
      <diagonal/>
    </border>
    <border>
      <left/>
      <right style="thin">
        <color theme="0" tint="-0.499984740745262"/>
      </right>
      <top/>
      <bottom/>
      <diagonal/>
    </border>
    <border>
      <left/>
      <right style="thin">
        <color theme="0" tint="-0.499984740745262"/>
      </right>
      <top style="thin">
        <color theme="1" tint="0.499984740745262"/>
      </top>
      <bottom/>
      <diagonal/>
    </border>
    <border>
      <left style="thin">
        <color theme="0" tint="-0.499984740745262"/>
      </left>
      <right/>
      <top/>
      <bottom style="thin">
        <color indexed="64"/>
      </bottom>
      <diagonal/>
    </border>
  </borders>
  <cellStyleXfs count="8">
    <xf numFmtId="0" fontId="0" fillId="0" borderId="0"/>
    <xf numFmtId="38" fontId="1" fillId="0" borderId="0" applyFont="0" applyFill="0" applyBorder="0" applyAlignment="0" applyProtection="0"/>
    <xf numFmtId="177" fontId="11" fillId="0" borderId="0" applyFill="0" applyBorder="0" applyAlignment="0"/>
    <xf numFmtId="0" fontId="12" fillId="0" borderId="3" applyNumberFormat="0" applyAlignment="0" applyProtection="0">
      <alignment horizontal="left" vertical="center"/>
    </xf>
    <xf numFmtId="0" fontId="12" fillId="0" borderId="2">
      <alignment horizontal="left" vertical="center"/>
    </xf>
    <xf numFmtId="0" fontId="13" fillId="0" borderId="0"/>
    <xf numFmtId="38" fontId="1" fillId="0" borderId="0" applyFont="0" applyFill="0" applyBorder="0" applyAlignment="0" applyProtection="0"/>
    <xf numFmtId="38" fontId="30" fillId="0" borderId="0" applyFont="0" applyFill="0" applyBorder="0" applyAlignment="0" applyProtection="0">
      <alignment vertical="center"/>
    </xf>
  </cellStyleXfs>
  <cellXfs count="217">
    <xf numFmtId="0" fontId="0" fillId="0" borderId="0" xfId="0"/>
    <xf numFmtId="0" fontId="5" fillId="0" borderId="0" xfId="0" applyFont="1" applyFill="1" applyAlignment="1"/>
    <xf numFmtId="0" fontId="5" fillId="0" borderId="0" xfId="0" applyFont="1" applyFill="1"/>
    <xf numFmtId="0" fontId="3" fillId="0" borderId="0" xfId="0" applyFont="1" applyFill="1" applyAlignment="1"/>
    <xf numFmtId="0" fontId="3" fillId="0" borderId="0" xfId="0" applyFont="1" applyFill="1"/>
    <xf numFmtId="0" fontId="8" fillId="0" borderId="0" xfId="0" applyFont="1" applyFill="1" applyAlignment="1"/>
    <xf numFmtId="0" fontId="8" fillId="0" borderId="0" xfId="0" applyFont="1" applyFill="1" applyBorder="1" applyAlignment="1">
      <alignment horizontal="left"/>
    </xf>
    <xf numFmtId="0" fontId="8" fillId="0" borderId="0" xfId="0" applyFont="1" applyFill="1"/>
    <xf numFmtId="0" fontId="3" fillId="0" borderId="0" xfId="0" applyFont="1" applyFill="1" applyBorder="1" applyAlignment="1">
      <alignment horizontal="left"/>
    </xf>
    <xf numFmtId="0" fontId="7" fillId="0" borderId="0" xfId="0" applyFont="1" applyFill="1" applyAlignment="1">
      <alignment horizontal="right"/>
    </xf>
    <xf numFmtId="0" fontId="6" fillId="0" borderId="0" xfId="0" applyFont="1" applyFill="1"/>
    <xf numFmtId="0" fontId="3" fillId="0" borderId="0" xfId="0" applyFont="1" applyFill="1" applyBorder="1" applyAlignment="1"/>
    <xf numFmtId="0" fontId="3" fillId="0" borderId="0" xfId="0" applyNumberFormat="1" applyFont="1" applyFill="1" applyBorder="1" applyAlignment="1">
      <alignment horizontal="center" vertical="center" wrapText="1"/>
    </xf>
    <xf numFmtId="3" fontId="4" fillId="0" borderId="0" xfId="1" applyNumberFormat="1" applyFont="1" applyFill="1" applyBorder="1"/>
    <xf numFmtId="0" fontId="5" fillId="0" borderId="0" xfId="0" applyFont="1" applyFill="1" applyBorder="1"/>
    <xf numFmtId="176" fontId="7" fillId="0" borderId="0" xfId="1" applyNumberFormat="1" applyFont="1" applyFill="1" applyBorder="1" applyAlignment="1">
      <alignment horizontal="left" vertical="center"/>
    </xf>
    <xf numFmtId="0" fontId="14" fillId="4" borderId="0" xfId="0" applyFont="1" applyFill="1" applyAlignment="1">
      <alignment vertical="center"/>
    </xf>
    <xf numFmtId="0" fontId="14" fillId="4" borderId="0" xfId="0" applyFont="1" applyFill="1" applyAlignment="1">
      <alignment horizontal="left" vertical="center"/>
    </xf>
    <xf numFmtId="0" fontId="8" fillId="0" borderId="0" xfId="0" applyFont="1" applyFill="1" applyAlignment="1">
      <alignment horizontal="center" vertical="center"/>
    </xf>
    <xf numFmtId="0" fontId="3" fillId="0" borderId="0" xfId="0" applyFont="1" applyFill="1" applyAlignment="1">
      <alignment horizontal="center" vertical="center"/>
    </xf>
    <xf numFmtId="0" fontId="17" fillId="3" borderId="18" xfId="0" applyFont="1" applyFill="1" applyBorder="1" applyAlignment="1">
      <alignment horizontal="center" vertical="center"/>
    </xf>
    <xf numFmtId="0" fontId="15" fillId="5" borderId="19" xfId="0" applyFont="1" applyFill="1" applyBorder="1" applyAlignment="1">
      <alignment horizontal="center" vertical="center"/>
    </xf>
    <xf numFmtId="0" fontId="17" fillId="3" borderId="20" xfId="0" applyFont="1" applyFill="1" applyBorder="1" applyAlignment="1">
      <alignment horizontal="center" vertical="center"/>
    </xf>
    <xf numFmtId="0" fontId="10" fillId="3" borderId="20" xfId="0" applyFont="1" applyFill="1" applyBorder="1" applyAlignment="1">
      <alignment vertical="center"/>
    </xf>
    <xf numFmtId="0" fontId="10" fillId="5" borderId="20" xfId="0" applyFont="1" applyFill="1" applyBorder="1" applyAlignment="1">
      <alignment vertical="center" wrapText="1"/>
    </xf>
    <xf numFmtId="0" fontId="15" fillId="5" borderId="21" xfId="0" applyFont="1" applyFill="1" applyBorder="1" applyAlignment="1">
      <alignment horizontal="center" vertical="center"/>
    </xf>
    <xf numFmtId="178" fontId="9" fillId="0" borderId="24" xfId="0" applyNumberFormat="1" applyFont="1" applyFill="1" applyBorder="1" applyAlignment="1">
      <alignment horizontal="right" vertical="center"/>
    </xf>
    <xf numFmtId="179" fontId="9" fillId="0" borderId="24" xfId="0" applyNumberFormat="1" applyFont="1" applyFill="1" applyBorder="1" applyAlignment="1">
      <alignment horizontal="right" vertical="center"/>
    </xf>
    <xf numFmtId="178" fontId="9" fillId="0" borderId="25" xfId="0" applyNumberFormat="1" applyFont="1" applyFill="1" applyBorder="1" applyAlignment="1">
      <alignment horizontal="right" vertical="center"/>
    </xf>
    <xf numFmtId="49" fontId="20" fillId="2" borderId="6" xfId="0" applyNumberFormat="1" applyFont="1" applyFill="1" applyBorder="1" applyAlignment="1">
      <alignment horizontal="right" vertical="center"/>
    </xf>
    <xf numFmtId="49" fontId="20" fillId="2" borderId="22" xfId="0" applyNumberFormat="1" applyFont="1" applyFill="1" applyBorder="1" applyAlignment="1">
      <alignment horizontal="right" vertical="center"/>
    </xf>
    <xf numFmtId="49" fontId="20" fillId="2" borderId="26" xfId="0" applyNumberFormat="1" applyFont="1" applyFill="1" applyBorder="1" applyAlignment="1">
      <alignment horizontal="right" vertical="center"/>
    </xf>
    <xf numFmtId="49" fontId="20" fillId="2" borderId="29" xfId="0" applyNumberFormat="1" applyFont="1" applyFill="1" applyBorder="1" applyAlignment="1">
      <alignment horizontal="right" vertical="center"/>
    </xf>
    <xf numFmtId="0" fontId="24" fillId="0" borderId="0" xfId="0" applyFont="1" applyFill="1" applyAlignment="1"/>
    <xf numFmtId="0" fontId="16" fillId="0" borderId="0" xfId="0" applyFont="1" applyFill="1" applyAlignment="1"/>
    <xf numFmtId="0" fontId="24" fillId="0" borderId="0" xfId="0" applyFont="1" applyFill="1" applyBorder="1" applyAlignment="1"/>
    <xf numFmtId="0" fontId="25" fillId="0" borderId="0" xfId="0" applyFont="1" applyFill="1"/>
    <xf numFmtId="0" fontId="25" fillId="0" borderId="0" xfId="0" applyFont="1" applyFill="1" applyAlignment="1"/>
    <xf numFmtId="179" fontId="3" fillId="0" borderId="0" xfId="0" applyNumberFormat="1" applyFont="1" applyFill="1" applyAlignment="1"/>
    <xf numFmtId="0" fontId="17" fillId="5" borderId="20" xfId="0" applyFont="1" applyFill="1" applyBorder="1" applyAlignment="1">
      <alignment horizontal="center" vertical="center"/>
    </xf>
    <xf numFmtId="49" fontId="20" fillId="2" borderId="39" xfId="0" applyNumberFormat="1" applyFont="1" applyFill="1" applyBorder="1" applyAlignment="1">
      <alignment horizontal="right" vertical="center"/>
    </xf>
    <xf numFmtId="49" fontId="18" fillId="2" borderId="34" xfId="0" applyNumberFormat="1" applyFont="1" applyFill="1" applyBorder="1" applyAlignment="1">
      <alignment horizontal="right" vertical="center"/>
    </xf>
    <xf numFmtId="49" fontId="18" fillId="2" borderId="25" xfId="0" applyNumberFormat="1" applyFont="1" applyFill="1" applyBorder="1" applyAlignment="1">
      <alignment horizontal="right" vertical="center"/>
    </xf>
    <xf numFmtId="49" fontId="18" fillId="2" borderId="7" xfId="0" applyNumberFormat="1" applyFont="1" applyFill="1" applyBorder="1" applyAlignment="1">
      <alignment horizontal="right" vertical="center"/>
    </xf>
    <xf numFmtId="49" fontId="18" fillId="2" borderId="28" xfId="0" applyNumberFormat="1" applyFont="1" applyFill="1" applyBorder="1" applyAlignment="1">
      <alignment horizontal="right" vertical="center"/>
    </xf>
    <xf numFmtId="49" fontId="18" fillId="2" borderId="31" xfId="0" applyNumberFormat="1" applyFont="1" applyFill="1" applyBorder="1" applyAlignment="1">
      <alignment horizontal="right" vertical="center"/>
    </xf>
    <xf numFmtId="49" fontId="18" fillId="2" borderId="26" xfId="0" applyNumberFormat="1" applyFont="1" applyFill="1" applyBorder="1" applyAlignment="1">
      <alignment horizontal="center" vertical="center"/>
    </xf>
    <xf numFmtId="49" fontId="18" fillId="2" borderId="38" xfId="0" applyNumberFormat="1" applyFont="1" applyFill="1" applyBorder="1" applyAlignment="1">
      <alignment horizontal="right" vertical="center"/>
    </xf>
    <xf numFmtId="49" fontId="18" fillId="2" borderId="22" xfId="0" applyNumberFormat="1" applyFont="1" applyFill="1" applyBorder="1" applyAlignment="1">
      <alignment horizontal="center" vertical="center"/>
    </xf>
    <xf numFmtId="49" fontId="18" fillId="2" borderId="36" xfId="0" applyNumberFormat="1" applyFont="1" applyFill="1" applyBorder="1" applyAlignment="1">
      <alignment horizontal="right" vertical="center"/>
    </xf>
    <xf numFmtId="181" fontId="18" fillId="2" borderId="22" xfId="0" applyNumberFormat="1" applyFont="1" applyFill="1" applyBorder="1" applyAlignment="1">
      <alignment horizontal="center" vertical="center"/>
    </xf>
    <xf numFmtId="49" fontId="18" fillId="2" borderId="6" xfId="0" applyNumberFormat="1" applyFont="1" applyFill="1" applyBorder="1" applyAlignment="1">
      <alignment horizontal="center" vertical="center"/>
    </xf>
    <xf numFmtId="49" fontId="18" fillId="2" borderId="35" xfId="0" applyNumberFormat="1" applyFont="1" applyFill="1" applyBorder="1" applyAlignment="1">
      <alignment horizontal="right" vertical="center"/>
    </xf>
    <xf numFmtId="179" fontId="17" fillId="0" borderId="0" xfId="0" applyNumberFormat="1" applyFont="1" applyFill="1" applyAlignment="1"/>
    <xf numFmtId="0" fontId="17" fillId="0" borderId="0" xfId="0" applyFont="1" applyFill="1" applyAlignment="1"/>
    <xf numFmtId="0" fontId="26" fillId="0" borderId="0" xfId="0" applyFont="1" applyFill="1" applyAlignment="1"/>
    <xf numFmtId="0" fontId="17" fillId="0" borderId="0" xfId="0" applyFont="1" applyFill="1"/>
    <xf numFmtId="49" fontId="20" fillId="2" borderId="41" xfId="0" applyNumberFormat="1" applyFont="1" applyFill="1" applyBorder="1" applyAlignment="1">
      <alignment horizontal="right" vertical="center"/>
    </xf>
    <xf numFmtId="49" fontId="18" fillId="2" borderId="42" xfId="0" applyNumberFormat="1" applyFont="1" applyFill="1" applyBorder="1" applyAlignment="1">
      <alignment horizontal="right" vertical="center"/>
    </xf>
    <xf numFmtId="179" fontId="27" fillId="0" borderId="0" xfId="0" applyNumberFormat="1" applyFont="1" applyFill="1" applyAlignment="1"/>
    <xf numFmtId="0" fontId="27" fillId="0" borderId="0" xfId="0" applyFont="1" applyFill="1" applyAlignment="1"/>
    <xf numFmtId="0" fontId="27" fillId="0" borderId="0" xfId="0" applyFont="1" applyFill="1"/>
    <xf numFmtId="0" fontId="27" fillId="0" borderId="0" xfId="0" applyFont="1" applyFill="1" applyBorder="1"/>
    <xf numFmtId="0" fontId="28" fillId="0" borderId="0" xfId="0" applyFont="1" applyFill="1"/>
    <xf numFmtId="179" fontId="9" fillId="6" borderId="22" xfId="0" applyNumberFormat="1" applyFont="1" applyFill="1" applyBorder="1" applyAlignment="1">
      <alignment horizontal="right" vertical="center"/>
    </xf>
    <xf numFmtId="179" fontId="9" fillId="6" borderId="26" xfId="0" applyNumberFormat="1" applyFont="1" applyFill="1" applyBorder="1" applyAlignment="1">
      <alignment horizontal="right" vertical="center"/>
    </xf>
    <xf numFmtId="179" fontId="9" fillId="6" borderId="6" xfId="0" applyNumberFormat="1" applyFont="1" applyFill="1" applyBorder="1" applyAlignment="1">
      <alignment horizontal="right" vertical="center"/>
    </xf>
    <xf numFmtId="179" fontId="29" fillId="6" borderId="24" xfId="0" applyNumberFormat="1" applyFont="1" applyFill="1" applyBorder="1" applyAlignment="1">
      <alignment horizontal="right" vertical="center"/>
    </xf>
    <xf numFmtId="179" fontId="9" fillId="6" borderId="24" xfId="0" applyNumberFormat="1" applyFont="1" applyFill="1" applyBorder="1" applyAlignment="1">
      <alignment horizontal="right" vertical="center"/>
    </xf>
    <xf numFmtId="179" fontId="9" fillId="6" borderId="27" xfId="0" applyNumberFormat="1" applyFont="1" applyFill="1" applyBorder="1" applyAlignment="1">
      <alignment horizontal="right" vertical="center"/>
    </xf>
    <xf numFmtId="179" fontId="9" fillId="6" borderId="23" xfId="0" applyNumberFormat="1" applyFont="1" applyFill="1" applyBorder="1" applyAlignment="1">
      <alignment horizontal="right" vertical="center"/>
    </xf>
    <xf numFmtId="179" fontId="23" fillId="6" borderId="24" xfId="0" applyNumberFormat="1" applyFont="1" applyFill="1" applyBorder="1" applyAlignment="1">
      <alignment horizontal="right" vertical="center"/>
    </xf>
    <xf numFmtId="179" fontId="23" fillId="6" borderId="27" xfId="0" applyNumberFormat="1" applyFont="1" applyFill="1" applyBorder="1" applyAlignment="1">
      <alignment horizontal="right" vertical="center"/>
    </xf>
    <xf numFmtId="179" fontId="23" fillId="6" borderId="6" xfId="0" applyNumberFormat="1" applyFont="1" applyFill="1" applyBorder="1" applyAlignment="1">
      <alignment horizontal="right" vertical="center"/>
    </xf>
    <xf numFmtId="179" fontId="23" fillId="6" borderId="22" xfId="0" applyNumberFormat="1" applyFont="1" applyFill="1" applyBorder="1" applyAlignment="1">
      <alignment horizontal="right" vertical="center"/>
    </xf>
    <xf numFmtId="179" fontId="23" fillId="6" borderId="23" xfId="0" applyNumberFormat="1" applyFont="1" applyFill="1" applyBorder="1" applyAlignment="1">
      <alignment horizontal="right" vertical="center"/>
    </xf>
    <xf numFmtId="179" fontId="23" fillId="6" borderId="27" xfId="0" applyNumberFormat="1" applyFont="1" applyFill="1" applyBorder="1" applyAlignment="1"/>
    <xf numFmtId="180" fontId="9" fillId="6" borderId="24" xfId="0" applyNumberFormat="1" applyFont="1" applyFill="1" applyBorder="1" applyAlignment="1">
      <alignment horizontal="right" vertical="center"/>
    </xf>
    <xf numFmtId="180" fontId="23" fillId="6" borderId="27" xfId="0" applyNumberFormat="1" applyFont="1" applyFill="1" applyBorder="1"/>
    <xf numFmtId="180" fontId="9" fillId="6" borderId="23" xfId="0" applyNumberFormat="1" applyFont="1" applyFill="1" applyBorder="1" applyAlignment="1">
      <alignment horizontal="right" vertical="center"/>
    </xf>
    <xf numFmtId="180" fontId="9" fillId="6" borderId="24" xfId="0" applyNumberFormat="1" applyFont="1" applyFill="1" applyBorder="1" applyAlignment="1">
      <alignment vertical="center"/>
    </xf>
    <xf numFmtId="180" fontId="23" fillId="6" borderId="27" xfId="0" applyNumberFormat="1" applyFont="1" applyFill="1" applyBorder="1" applyAlignment="1">
      <alignment vertical="center"/>
    </xf>
    <xf numFmtId="180" fontId="9" fillId="6" borderId="23" xfId="0" applyNumberFormat="1" applyFont="1" applyFill="1" applyBorder="1" applyAlignment="1">
      <alignment vertical="center"/>
    </xf>
    <xf numFmtId="180" fontId="23" fillId="6" borderId="27" xfId="0" applyNumberFormat="1" applyFont="1" applyFill="1" applyBorder="1" applyAlignment="1"/>
    <xf numFmtId="180" fontId="9" fillId="6" borderId="27" xfId="0" applyNumberFormat="1" applyFont="1" applyFill="1" applyBorder="1" applyAlignment="1">
      <alignment vertical="center"/>
    </xf>
    <xf numFmtId="180" fontId="23" fillId="6" borderId="24" xfId="0" applyNumberFormat="1" applyFont="1" applyFill="1" applyBorder="1" applyAlignment="1">
      <alignment horizontal="right" vertical="center"/>
    </xf>
    <xf numFmtId="179" fontId="23" fillId="6" borderId="26" xfId="0" applyNumberFormat="1" applyFont="1" applyFill="1" applyBorder="1" applyAlignment="1">
      <alignment horizontal="right" vertical="center"/>
    </xf>
    <xf numFmtId="178" fontId="23" fillId="6" borderId="24" xfId="0" applyNumberFormat="1" applyFont="1" applyFill="1" applyBorder="1" applyAlignment="1">
      <alignment horizontal="right" vertical="center"/>
    </xf>
    <xf numFmtId="178" fontId="9" fillId="6" borderId="24" xfId="0" applyNumberFormat="1" applyFont="1" applyFill="1" applyBorder="1" applyAlignment="1">
      <alignment horizontal="right" vertical="center"/>
    </xf>
    <xf numFmtId="178" fontId="9" fillId="6" borderId="27" xfId="0" applyNumberFormat="1" applyFont="1" applyFill="1" applyBorder="1" applyAlignment="1">
      <alignment horizontal="right" vertical="center"/>
    </xf>
    <xf numFmtId="178" fontId="9" fillId="6" borderId="23" xfId="0" applyNumberFormat="1" applyFont="1" applyFill="1" applyBorder="1" applyAlignment="1">
      <alignment horizontal="right" vertical="center"/>
    </xf>
    <xf numFmtId="178" fontId="23" fillId="6" borderId="27" xfId="0" applyNumberFormat="1" applyFont="1" applyFill="1" applyBorder="1" applyAlignment="1">
      <alignment horizontal="right" vertical="center"/>
    </xf>
    <xf numFmtId="178" fontId="23" fillId="6" borderId="23" xfId="0" applyNumberFormat="1" applyFont="1" applyFill="1" applyBorder="1" applyAlignment="1">
      <alignment horizontal="right" vertical="center"/>
    </xf>
    <xf numFmtId="179" fontId="9" fillId="6" borderId="39" xfId="0" applyNumberFormat="1" applyFont="1" applyFill="1" applyBorder="1" applyAlignment="1">
      <alignment horizontal="right" vertical="center"/>
    </xf>
    <xf numFmtId="179" fontId="9" fillId="6" borderId="33" xfId="0" applyNumberFormat="1" applyFont="1" applyFill="1" applyBorder="1" applyAlignment="1">
      <alignment horizontal="right" vertical="center"/>
    </xf>
    <xf numFmtId="179" fontId="3" fillId="0" borderId="0" xfId="0" applyNumberFormat="1" applyFont="1" applyFill="1"/>
    <xf numFmtId="0" fontId="23" fillId="6" borderId="27" xfId="0" applyFont="1" applyFill="1" applyBorder="1"/>
    <xf numFmtId="0" fontId="23" fillId="6" borderId="27" xfId="0" applyFont="1" applyFill="1" applyBorder="1" applyAlignment="1">
      <alignment horizontal="center" vertical="center"/>
    </xf>
    <xf numFmtId="0" fontId="23" fillId="6" borderId="27" xfId="0" applyFont="1" applyFill="1" applyBorder="1" applyAlignment="1"/>
    <xf numFmtId="179" fontId="29" fillId="6" borderId="23" xfId="0" applyNumberFormat="1" applyFont="1" applyFill="1" applyBorder="1" applyAlignment="1">
      <alignment horizontal="right" vertical="center"/>
    </xf>
    <xf numFmtId="179" fontId="27" fillId="0" borderId="0" xfId="0" applyNumberFormat="1" applyFont="1" applyFill="1"/>
    <xf numFmtId="179" fontId="23" fillId="4" borderId="24" xfId="0" applyNumberFormat="1" applyFont="1" applyFill="1" applyBorder="1" applyAlignment="1">
      <alignment horizontal="right" vertical="center"/>
    </xf>
    <xf numFmtId="178" fontId="9" fillId="4" borderId="24" xfId="0" applyNumberFormat="1" applyFont="1" applyFill="1" applyBorder="1" applyAlignment="1">
      <alignment horizontal="right" vertical="center"/>
    </xf>
    <xf numFmtId="179" fontId="9" fillId="4" borderId="24" xfId="0" applyNumberFormat="1" applyFont="1" applyFill="1" applyBorder="1" applyAlignment="1">
      <alignment horizontal="right" vertical="center"/>
    </xf>
    <xf numFmtId="178" fontId="9" fillId="4" borderId="25" xfId="0" applyNumberFormat="1" applyFont="1" applyFill="1" applyBorder="1" applyAlignment="1">
      <alignment horizontal="right" vertical="center"/>
    </xf>
    <xf numFmtId="179" fontId="3" fillId="0" borderId="0" xfId="0" applyNumberFormat="1" applyFont="1" applyFill="1" applyAlignment="1">
      <alignment horizontal="center" vertical="center"/>
    </xf>
    <xf numFmtId="0" fontId="31" fillId="4" borderId="0" xfId="0" applyFont="1" applyFill="1" applyAlignment="1">
      <alignment horizontal="left" vertical="center"/>
    </xf>
    <xf numFmtId="178" fontId="9" fillId="0" borderId="27" xfId="0" applyNumberFormat="1" applyFont="1" applyFill="1" applyBorder="1" applyAlignment="1">
      <alignment horizontal="right" vertical="center"/>
    </xf>
    <xf numFmtId="179" fontId="9" fillId="0" borderId="27" xfId="0" applyNumberFormat="1" applyFont="1" applyFill="1" applyBorder="1" applyAlignment="1">
      <alignment horizontal="right" vertical="center"/>
    </xf>
    <xf numFmtId="178" fontId="9" fillId="0" borderId="28" xfId="0" applyNumberFormat="1" applyFont="1" applyFill="1" applyBorder="1" applyAlignment="1">
      <alignment horizontal="right" vertical="center"/>
    </xf>
    <xf numFmtId="180" fontId="23" fillId="6" borderId="24" xfId="0" applyNumberFormat="1" applyFont="1" applyFill="1" applyBorder="1" applyAlignment="1"/>
    <xf numFmtId="180" fontId="9" fillId="6" borderId="43" xfId="0" applyNumberFormat="1" applyFont="1" applyFill="1" applyBorder="1" applyAlignment="1">
      <alignment horizontal="right" vertical="center"/>
    </xf>
    <xf numFmtId="179" fontId="23" fillId="6" borderId="43" xfId="0" applyNumberFormat="1" applyFont="1" applyFill="1" applyBorder="1" applyAlignment="1">
      <alignment horizontal="right" vertical="center"/>
    </xf>
    <xf numFmtId="179" fontId="9" fillId="6" borderId="41" xfId="0" applyNumberFormat="1" applyFont="1" applyFill="1" applyBorder="1" applyAlignment="1">
      <alignment horizontal="right" vertical="center"/>
    </xf>
    <xf numFmtId="178" fontId="9" fillId="6" borderId="43" xfId="0" applyNumberFormat="1" applyFont="1" applyFill="1" applyBorder="1" applyAlignment="1">
      <alignment horizontal="right" vertical="center"/>
    </xf>
    <xf numFmtId="180" fontId="23" fillId="6" borderId="24" xfId="0" applyNumberFormat="1" applyFont="1" applyFill="1" applyBorder="1" applyAlignment="1">
      <alignment vertical="center"/>
    </xf>
    <xf numFmtId="179" fontId="9" fillId="6" borderId="43" xfId="0" applyNumberFormat="1" applyFont="1" applyFill="1" applyBorder="1" applyAlignment="1">
      <alignment horizontal="right" vertical="center"/>
    </xf>
    <xf numFmtId="0" fontId="27" fillId="0" borderId="0" xfId="0" applyFont="1" applyFill="1" applyBorder="1" applyAlignment="1"/>
    <xf numFmtId="179" fontId="23" fillId="0" borderId="24" xfId="0" applyNumberFormat="1" applyFont="1" applyFill="1" applyBorder="1" applyAlignment="1">
      <alignment horizontal="right" vertical="center"/>
    </xf>
    <xf numFmtId="178" fontId="23" fillId="0" borderId="24" xfId="0" applyNumberFormat="1" applyFont="1" applyFill="1" applyBorder="1" applyAlignment="1">
      <alignment horizontal="right" vertical="center"/>
    </xf>
    <xf numFmtId="0" fontId="28" fillId="0" borderId="0" xfId="0" applyFont="1" applyFill="1" applyAlignment="1"/>
    <xf numFmtId="0" fontId="28" fillId="0" borderId="0" xfId="0" applyFont="1" applyFill="1" applyAlignment="1">
      <alignment horizontal="center" vertical="center"/>
    </xf>
    <xf numFmtId="178" fontId="9" fillId="4" borderId="23" xfId="0" applyNumberFormat="1" applyFont="1" applyFill="1" applyBorder="1" applyAlignment="1">
      <alignment horizontal="right" vertical="center"/>
    </xf>
    <xf numFmtId="179" fontId="23" fillId="4" borderId="23" xfId="0" applyNumberFormat="1" applyFont="1" applyFill="1" applyBorder="1" applyAlignment="1">
      <alignment horizontal="right" vertical="center"/>
    </xf>
    <xf numFmtId="179" fontId="9" fillId="4" borderId="23" xfId="0" applyNumberFormat="1" applyFont="1" applyFill="1" applyBorder="1" applyAlignment="1">
      <alignment horizontal="right" vertical="center"/>
    </xf>
    <xf numFmtId="178" fontId="9" fillId="4" borderId="7" xfId="0" applyNumberFormat="1" applyFont="1" applyFill="1" applyBorder="1" applyAlignment="1">
      <alignment horizontal="right" vertical="center"/>
    </xf>
    <xf numFmtId="179" fontId="9" fillId="4" borderId="33" xfId="0" applyNumberFormat="1" applyFont="1" applyFill="1" applyBorder="1" applyAlignment="1">
      <alignment horizontal="right" vertical="center"/>
    </xf>
    <xf numFmtId="179" fontId="9" fillId="4" borderId="34" xfId="0" applyNumberFormat="1" applyFont="1" applyFill="1" applyBorder="1" applyAlignment="1">
      <alignment horizontal="right" vertical="center"/>
    </xf>
    <xf numFmtId="179" fontId="9" fillId="4" borderId="25" xfId="0" applyNumberFormat="1" applyFont="1" applyFill="1" applyBorder="1" applyAlignment="1">
      <alignment horizontal="right" vertical="center"/>
    </xf>
    <xf numFmtId="179" fontId="9" fillId="4" borderId="27" xfId="0" applyNumberFormat="1" applyFont="1" applyFill="1" applyBorder="1" applyAlignment="1">
      <alignment horizontal="right" vertical="center"/>
    </xf>
    <xf numFmtId="178" fontId="9" fillId="4" borderId="27" xfId="0" applyNumberFormat="1" applyFont="1" applyFill="1" applyBorder="1" applyAlignment="1">
      <alignment horizontal="right" vertical="center"/>
    </xf>
    <xf numFmtId="178" fontId="9" fillId="4" borderId="28" xfId="0" applyNumberFormat="1" applyFont="1" applyFill="1" applyBorder="1" applyAlignment="1">
      <alignment horizontal="right" vertical="center"/>
    </xf>
    <xf numFmtId="178" fontId="23" fillId="4" borderId="24" xfId="0" applyNumberFormat="1" applyFont="1" applyFill="1" applyBorder="1" applyAlignment="1">
      <alignment horizontal="right" vertical="center"/>
    </xf>
    <xf numFmtId="178" fontId="23" fillId="4" borderId="25" xfId="0" applyNumberFormat="1" applyFont="1" applyFill="1" applyBorder="1" applyAlignment="1">
      <alignment horizontal="right" vertical="center"/>
    </xf>
    <xf numFmtId="180" fontId="9" fillId="4" borderId="27" xfId="0" applyNumberFormat="1" applyFont="1" applyFill="1" applyBorder="1" applyAlignment="1">
      <alignment vertical="center"/>
    </xf>
    <xf numFmtId="179" fontId="23" fillId="4" borderId="27" xfId="0" applyNumberFormat="1" applyFont="1" applyFill="1" applyBorder="1" applyAlignment="1">
      <alignment horizontal="right" vertical="center"/>
    </xf>
    <xf numFmtId="178" fontId="23" fillId="4" borderId="27" xfId="0" applyNumberFormat="1" applyFont="1" applyFill="1" applyBorder="1" applyAlignment="1">
      <alignment horizontal="right" vertical="center"/>
    </xf>
    <xf numFmtId="178" fontId="23" fillId="4" borderId="28" xfId="0" applyNumberFormat="1" applyFont="1" applyFill="1" applyBorder="1" applyAlignment="1">
      <alignment horizontal="right" vertical="center"/>
    </xf>
    <xf numFmtId="179" fontId="9" fillId="4" borderId="43" xfId="0" applyNumberFormat="1" applyFont="1" applyFill="1" applyBorder="1" applyAlignment="1">
      <alignment horizontal="right" vertical="center"/>
    </xf>
    <xf numFmtId="178" fontId="9" fillId="4" borderId="43" xfId="0" applyNumberFormat="1" applyFont="1" applyFill="1" applyBorder="1" applyAlignment="1">
      <alignment horizontal="right" vertical="center"/>
    </xf>
    <xf numFmtId="178" fontId="9" fillId="4" borderId="42" xfId="0" applyNumberFormat="1" applyFont="1" applyFill="1" applyBorder="1" applyAlignment="1">
      <alignment horizontal="right" vertical="center"/>
    </xf>
    <xf numFmtId="178" fontId="23" fillId="4" borderId="23" xfId="0" applyNumberFormat="1" applyFont="1" applyFill="1" applyBorder="1" applyAlignment="1">
      <alignment horizontal="right" vertical="center"/>
    </xf>
    <xf numFmtId="178" fontId="23" fillId="4" borderId="7" xfId="0" applyNumberFormat="1" applyFont="1" applyFill="1" applyBorder="1" applyAlignment="1">
      <alignment horizontal="right" vertical="center"/>
    </xf>
    <xf numFmtId="180" fontId="23" fillId="6" borderId="27" xfId="0" applyNumberFormat="1" applyFont="1" applyFill="1" applyBorder="1" applyAlignment="1">
      <alignment horizontal="right"/>
    </xf>
    <xf numFmtId="49" fontId="18" fillId="2" borderId="41" xfId="0" applyNumberFormat="1" applyFont="1" applyFill="1" applyBorder="1" applyAlignment="1">
      <alignment horizontal="center" vertical="center"/>
    </xf>
    <xf numFmtId="178" fontId="23" fillId="0" borderId="43" xfId="0" applyNumberFormat="1" applyFont="1" applyFill="1" applyBorder="1" applyAlignment="1">
      <alignment horizontal="right" vertical="center"/>
    </xf>
    <xf numFmtId="179" fontId="23" fillId="0" borderId="43" xfId="0" applyNumberFormat="1" applyFont="1" applyFill="1" applyBorder="1" applyAlignment="1">
      <alignment horizontal="right" vertical="center"/>
    </xf>
    <xf numFmtId="178" fontId="23" fillId="0" borderId="42"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xf numFmtId="0" fontId="17" fillId="4" borderId="0" xfId="0" applyFont="1" applyFill="1" applyAlignment="1"/>
    <xf numFmtId="0" fontId="17" fillId="4" borderId="0" xfId="0" applyFont="1" applyFill="1" applyAlignment="1">
      <alignment horizontal="center" vertical="center"/>
    </xf>
    <xf numFmtId="0" fontId="17" fillId="4" borderId="0" xfId="0" applyFont="1" applyFill="1"/>
    <xf numFmtId="179" fontId="17" fillId="4" borderId="0" xfId="0" applyNumberFormat="1" applyFont="1" applyFill="1" applyAlignment="1"/>
    <xf numFmtId="0" fontId="31" fillId="0" borderId="0" xfId="0" applyFont="1" applyAlignment="1">
      <alignment horizontal="right"/>
    </xf>
    <xf numFmtId="0" fontId="7" fillId="0" borderId="0" xfId="0" applyFont="1" applyFill="1" applyAlignment="1">
      <alignment horizontal="left" vertical="center"/>
    </xf>
    <xf numFmtId="178" fontId="23" fillId="0" borderId="25" xfId="0" applyNumberFormat="1" applyFont="1" applyFill="1" applyBorder="1" applyAlignment="1">
      <alignment horizontal="right" vertical="center"/>
    </xf>
    <xf numFmtId="0" fontId="32" fillId="4" borderId="0" xfId="0" applyFont="1" applyFill="1" applyAlignment="1">
      <alignment horizontal="left" vertical="center"/>
    </xf>
    <xf numFmtId="0" fontId="17" fillId="0" borderId="0" xfId="0" applyFont="1" applyFill="1" applyAlignment="1">
      <alignment horizontal="center" vertical="center"/>
    </xf>
    <xf numFmtId="178" fontId="23" fillId="6" borderId="43" xfId="0" applyNumberFormat="1" applyFont="1" applyFill="1" applyBorder="1" applyAlignment="1">
      <alignment horizontal="right" vertical="center"/>
    </xf>
    <xf numFmtId="179" fontId="28" fillId="0" borderId="0" xfId="0" applyNumberFormat="1" applyFont="1" applyFill="1" applyAlignment="1"/>
    <xf numFmtId="179" fontId="28" fillId="0" borderId="0" xfId="0" applyNumberFormat="1" applyFont="1" applyFill="1"/>
    <xf numFmtId="179" fontId="23" fillId="6" borderId="45" xfId="0" applyNumberFormat="1" applyFont="1" applyFill="1" applyBorder="1" applyAlignment="1">
      <alignment horizontal="right" vertical="center"/>
    </xf>
    <xf numFmtId="179" fontId="23" fillId="6" borderId="46" xfId="0" applyNumberFormat="1" applyFont="1" applyFill="1" applyBorder="1" applyAlignment="1">
      <alignment horizontal="right" vertical="center"/>
    </xf>
    <xf numFmtId="179" fontId="23" fillId="0" borderId="22" xfId="0" applyNumberFormat="1" applyFont="1" applyFill="1" applyBorder="1" applyAlignment="1">
      <alignment horizontal="right" vertical="center"/>
    </xf>
    <xf numFmtId="180" fontId="23" fillId="0" borderId="24" xfId="0" applyNumberFormat="1" applyFont="1" applyFill="1" applyBorder="1" applyAlignment="1">
      <alignment horizontal="right" vertical="center"/>
    </xf>
    <xf numFmtId="179" fontId="23" fillId="0" borderId="29" xfId="0" applyNumberFormat="1" applyFont="1" applyFill="1" applyBorder="1" applyAlignment="1">
      <alignment horizontal="right" vertical="center"/>
    </xf>
    <xf numFmtId="178" fontId="23" fillId="0" borderId="27" xfId="0" applyNumberFormat="1" applyFont="1" applyFill="1" applyBorder="1" applyAlignment="1">
      <alignment horizontal="right" vertical="center"/>
    </xf>
    <xf numFmtId="179" fontId="23" fillId="0" borderId="27" xfId="0" applyNumberFormat="1" applyFont="1" applyFill="1" applyBorder="1" applyAlignment="1">
      <alignment horizontal="right" vertical="center"/>
    </xf>
    <xf numFmtId="178" fontId="23" fillId="0" borderId="28" xfId="0" applyNumberFormat="1" applyFont="1" applyFill="1" applyBorder="1" applyAlignment="1">
      <alignment horizontal="right" vertical="center"/>
    </xf>
    <xf numFmtId="178" fontId="9" fillId="0" borderId="23" xfId="0" applyNumberFormat="1" applyFont="1" applyFill="1" applyBorder="1" applyAlignment="1">
      <alignment horizontal="right" vertical="center"/>
    </xf>
    <xf numFmtId="179" fontId="9" fillId="0" borderId="23" xfId="0" applyNumberFormat="1" applyFont="1" applyFill="1" applyBorder="1" applyAlignment="1">
      <alignment horizontal="right" vertical="center"/>
    </xf>
    <xf numFmtId="178" fontId="9" fillId="0" borderId="7" xfId="0" applyNumberFormat="1" applyFont="1" applyFill="1" applyBorder="1" applyAlignment="1">
      <alignment horizontal="right" vertical="center"/>
    </xf>
    <xf numFmtId="182" fontId="14" fillId="0" borderId="0" xfId="0" applyNumberFormat="1" applyFont="1" applyFill="1" applyAlignment="1">
      <alignment horizontal="right" vertical="center"/>
    </xf>
    <xf numFmtId="178" fontId="23" fillId="0" borderId="30" xfId="0" applyNumberFormat="1" applyFont="1" applyFill="1" applyBorder="1" applyAlignment="1">
      <alignment horizontal="right" vertical="center"/>
    </xf>
    <xf numFmtId="180" fontId="23" fillId="0" borderId="30" xfId="0" applyNumberFormat="1" applyFont="1" applyFill="1" applyBorder="1" applyAlignment="1"/>
    <xf numFmtId="180" fontId="23" fillId="0" borderId="30" xfId="0" applyNumberFormat="1" applyFont="1" applyFill="1" applyBorder="1" applyAlignment="1">
      <alignment vertical="center"/>
    </xf>
    <xf numFmtId="179" fontId="23" fillId="0" borderId="30" xfId="0" applyNumberFormat="1" applyFont="1" applyFill="1" applyBorder="1" applyAlignment="1">
      <alignment horizontal="right" vertical="center"/>
    </xf>
    <xf numFmtId="178" fontId="23" fillId="0" borderId="31" xfId="0" applyNumberFormat="1" applyFont="1" applyFill="1" applyBorder="1" applyAlignment="1">
      <alignment horizontal="right" vertical="center"/>
    </xf>
    <xf numFmtId="179" fontId="23" fillId="0" borderId="6" xfId="0" applyNumberFormat="1" applyFont="1" applyFill="1" applyBorder="1" applyAlignment="1">
      <alignment horizontal="right" vertical="center"/>
    </xf>
    <xf numFmtId="178" fontId="23" fillId="0" borderId="23" xfId="0" applyNumberFormat="1" applyFont="1" applyFill="1" applyBorder="1" applyAlignment="1">
      <alignment horizontal="right" vertical="center"/>
    </xf>
    <xf numFmtId="179" fontId="23" fillId="0" borderId="23" xfId="0" applyNumberFormat="1" applyFont="1" applyFill="1" applyBorder="1" applyAlignment="1">
      <alignment horizontal="right" vertical="center"/>
    </xf>
    <xf numFmtId="178" fontId="23" fillId="0" borderId="7" xfId="0" applyNumberFormat="1" applyFont="1" applyFill="1" applyBorder="1" applyAlignment="1">
      <alignment horizontal="right" vertical="center"/>
    </xf>
    <xf numFmtId="49" fontId="18" fillId="2" borderId="29" xfId="0" applyNumberFormat="1" applyFont="1" applyFill="1" applyBorder="1" applyAlignment="1">
      <alignment horizontal="center" vertical="center"/>
    </xf>
    <xf numFmtId="49" fontId="18" fillId="2" borderId="47" xfId="0" applyNumberFormat="1" applyFont="1" applyFill="1" applyBorder="1" applyAlignment="1">
      <alignment horizontal="right" vertical="center"/>
    </xf>
    <xf numFmtId="178" fontId="23" fillId="6" borderId="25" xfId="0" applyNumberFormat="1" applyFont="1" applyFill="1" applyBorder="1" applyAlignment="1">
      <alignment horizontal="right" vertical="center"/>
    </xf>
    <xf numFmtId="178" fontId="9" fillId="6" borderId="7" xfId="0" applyNumberFormat="1" applyFont="1" applyFill="1" applyBorder="1" applyAlignment="1">
      <alignment horizontal="right" vertical="center"/>
    </xf>
    <xf numFmtId="178" fontId="23" fillId="6" borderId="28" xfId="0" applyNumberFormat="1" applyFont="1" applyFill="1" applyBorder="1" applyAlignment="1">
      <alignment horizontal="right" vertical="center"/>
    </xf>
    <xf numFmtId="178" fontId="9" fillId="6" borderId="25" xfId="0" applyNumberFormat="1" applyFont="1" applyFill="1" applyBorder="1" applyAlignment="1">
      <alignment horizontal="right" vertical="center"/>
    </xf>
    <xf numFmtId="0" fontId="10" fillId="3" borderId="40"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5" xfId="0" applyFont="1" applyFill="1" applyBorder="1" applyAlignment="1">
      <alignment horizontal="center" vertical="center"/>
    </xf>
    <xf numFmtId="0" fontId="10" fillId="5" borderId="12"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37"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4"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0" fontId="10" fillId="3" borderId="10" xfId="0" applyFont="1" applyFill="1" applyBorder="1" applyAlignment="1">
      <alignment horizontal="center" vertical="center" wrapText="1"/>
    </xf>
    <xf numFmtId="0" fontId="17" fillId="3" borderId="40"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1" xfId="0" applyFont="1" applyFill="1" applyBorder="1" applyAlignment="1">
      <alignment horizontal="center" vertical="center" wrapText="1"/>
    </xf>
    <xf numFmtId="0" fontId="10" fillId="5" borderId="44" xfId="0" applyFont="1" applyFill="1" applyBorder="1" applyAlignment="1">
      <alignment horizontal="center" vertical="center" wrapText="1"/>
    </xf>
  </cellXfs>
  <cellStyles count="8">
    <cellStyle name="Calc Currency (0)" xfId="2"/>
    <cellStyle name="Header1" xfId="3"/>
    <cellStyle name="Header2" xfId="4"/>
    <cellStyle name="Normal_#18-Internet" xfId="5"/>
    <cellStyle name="桁区切り" xfId="1" builtinId="6"/>
    <cellStyle name="桁区切り 2" xfId="6"/>
    <cellStyle name="桁区切り 3" xfId="7"/>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0F0-495A-B8B3-C8093003D949}"/>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0F0-495A-B8B3-C8093003D949}"/>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0F0-495A-B8B3-C8093003D949}"/>
            </c:ext>
          </c:extLst>
        </c:ser>
        <c:dLbls>
          <c:showLegendKey val="0"/>
          <c:showVal val="0"/>
          <c:showCatName val="0"/>
          <c:showSerName val="0"/>
          <c:showPercent val="0"/>
          <c:showBubbleSize val="0"/>
        </c:dLbls>
        <c:gapWidth val="150"/>
        <c:overlap val="100"/>
        <c:axId val="178718720"/>
        <c:axId val="373121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0F0-495A-B8B3-C8093003D949}"/>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0F0-495A-B8B3-C8093003D949}"/>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0F0-495A-B8B3-C8093003D949}"/>
            </c:ext>
          </c:extLst>
        </c:ser>
        <c:dLbls>
          <c:showLegendKey val="0"/>
          <c:showVal val="0"/>
          <c:showCatName val="0"/>
          <c:showSerName val="0"/>
          <c:showPercent val="0"/>
          <c:showBubbleSize val="0"/>
        </c:dLbls>
        <c:marker val="1"/>
        <c:smooth val="0"/>
        <c:axId val="178718720"/>
        <c:axId val="373121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0F0-495A-B8B3-C8093003D949}"/>
            </c:ext>
          </c:extLst>
        </c:ser>
        <c:dLbls>
          <c:showLegendKey val="0"/>
          <c:showVal val="0"/>
          <c:showCatName val="0"/>
          <c:showSerName val="0"/>
          <c:showPercent val="0"/>
          <c:showBubbleSize val="0"/>
        </c:dLbls>
        <c:marker val="1"/>
        <c:smooth val="0"/>
        <c:axId val="139251712"/>
        <c:axId val="37313280"/>
      </c:lineChart>
      <c:catAx>
        <c:axId val="178718720"/>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2128"/>
        <c:crossesAt val="0"/>
        <c:auto val="1"/>
        <c:lblAlgn val="ctr"/>
        <c:lblOffset val="100"/>
        <c:tickLblSkip val="1"/>
        <c:tickMarkSkip val="1"/>
        <c:noMultiLvlLbl val="0"/>
      </c:catAx>
      <c:valAx>
        <c:axId val="3731212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78718720"/>
        <c:crosses val="autoZero"/>
        <c:crossBetween val="between"/>
      </c:valAx>
      <c:catAx>
        <c:axId val="139251712"/>
        <c:scaling>
          <c:orientation val="minMax"/>
        </c:scaling>
        <c:delete val="1"/>
        <c:axPos val="b"/>
        <c:majorTickMark val="out"/>
        <c:minorTickMark val="none"/>
        <c:tickLblPos val="nextTo"/>
        <c:crossAx val="37313280"/>
        <c:crosses val="autoZero"/>
        <c:auto val="1"/>
        <c:lblAlgn val="ctr"/>
        <c:lblOffset val="100"/>
        <c:noMultiLvlLbl val="0"/>
      </c:catAx>
      <c:valAx>
        <c:axId val="373132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9251712"/>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２００１年度生乳需給実績（北海道）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73B-466B-9072-41E4B9CAA622}"/>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73B-466B-9072-41E4B9CAA622}"/>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73B-466B-9072-41E4B9CAA622}"/>
            </c:ext>
          </c:extLst>
        </c:ser>
        <c:dLbls>
          <c:showLegendKey val="0"/>
          <c:showVal val="0"/>
          <c:showCatName val="0"/>
          <c:showSerName val="0"/>
          <c:showPercent val="0"/>
          <c:showBubbleSize val="0"/>
        </c:dLbls>
        <c:gapWidth val="150"/>
        <c:overlap val="100"/>
        <c:axId val="182316032"/>
        <c:axId val="26218611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F73B-466B-9072-41E4B9CAA622}"/>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73B-466B-9072-41E4B9CAA622}"/>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73B-466B-9072-41E4B9CAA622}"/>
            </c:ext>
          </c:extLst>
        </c:ser>
        <c:dLbls>
          <c:showLegendKey val="0"/>
          <c:showVal val="0"/>
          <c:showCatName val="0"/>
          <c:showSerName val="0"/>
          <c:showPercent val="0"/>
          <c:showBubbleSize val="0"/>
        </c:dLbls>
        <c:marker val="1"/>
        <c:smooth val="0"/>
        <c:axId val="182316032"/>
        <c:axId val="26218611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73B-466B-9072-41E4B9CAA622}"/>
            </c:ext>
          </c:extLst>
        </c:ser>
        <c:dLbls>
          <c:showLegendKey val="0"/>
          <c:showVal val="0"/>
          <c:showCatName val="0"/>
          <c:showSerName val="0"/>
          <c:showPercent val="0"/>
          <c:showBubbleSize val="0"/>
        </c:dLbls>
        <c:marker val="1"/>
        <c:smooth val="0"/>
        <c:axId val="182316544"/>
        <c:axId val="262186688"/>
      </c:lineChart>
      <c:catAx>
        <c:axId val="18231603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2186112"/>
        <c:crossesAt val="-1000"/>
        <c:auto val="1"/>
        <c:lblAlgn val="ctr"/>
        <c:lblOffset val="100"/>
        <c:tickLblSkip val="1"/>
        <c:tickMarkSkip val="1"/>
        <c:noMultiLvlLbl val="0"/>
      </c:catAx>
      <c:valAx>
        <c:axId val="26218611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2316032"/>
        <c:crosses val="autoZero"/>
        <c:crossBetween val="between"/>
      </c:valAx>
      <c:catAx>
        <c:axId val="182316544"/>
        <c:scaling>
          <c:orientation val="minMax"/>
        </c:scaling>
        <c:delete val="1"/>
        <c:axPos val="b"/>
        <c:majorTickMark val="out"/>
        <c:minorTickMark val="none"/>
        <c:tickLblPos val="nextTo"/>
        <c:crossAx val="262186688"/>
        <c:crosses val="autoZero"/>
        <c:auto val="1"/>
        <c:lblAlgn val="ctr"/>
        <c:lblOffset val="100"/>
        <c:noMultiLvlLbl val="0"/>
      </c:catAx>
      <c:valAx>
        <c:axId val="26218668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231654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２００１年度飲用牛乳需給実績(北海道）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1EE-4D22-ABCF-CD9D3CE37C29}"/>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1EE-4D22-ABCF-CD9D3CE37C29}"/>
            </c:ext>
          </c:extLst>
        </c:ser>
        <c:dLbls>
          <c:showLegendKey val="0"/>
          <c:showVal val="0"/>
          <c:showCatName val="0"/>
          <c:showSerName val="0"/>
          <c:showPercent val="0"/>
          <c:showBubbleSize val="0"/>
        </c:dLbls>
        <c:gapWidth val="150"/>
        <c:overlap val="100"/>
        <c:axId val="138937856"/>
        <c:axId val="26218841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71EE-4D22-ABCF-CD9D3CE37C29}"/>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1EE-4D22-ABCF-CD9D3CE37C29}"/>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1EE-4D22-ABCF-CD9D3CE37C29}"/>
            </c:ext>
          </c:extLst>
        </c:ser>
        <c:dLbls>
          <c:showLegendKey val="0"/>
          <c:showVal val="0"/>
          <c:showCatName val="0"/>
          <c:showSerName val="0"/>
          <c:showPercent val="0"/>
          <c:showBubbleSize val="0"/>
        </c:dLbls>
        <c:marker val="1"/>
        <c:smooth val="0"/>
        <c:axId val="138937856"/>
        <c:axId val="26218841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1EE-4D22-ABCF-CD9D3CE37C29}"/>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1EE-4D22-ABCF-CD9D3CE37C29}"/>
            </c:ext>
          </c:extLst>
        </c:ser>
        <c:dLbls>
          <c:showLegendKey val="0"/>
          <c:showVal val="0"/>
          <c:showCatName val="0"/>
          <c:showSerName val="0"/>
          <c:showPercent val="0"/>
          <c:showBubbleSize val="0"/>
        </c:dLbls>
        <c:marker val="1"/>
        <c:smooth val="0"/>
        <c:axId val="138938368"/>
        <c:axId val="262188992"/>
      </c:lineChart>
      <c:catAx>
        <c:axId val="13893785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188416"/>
        <c:crosses val="autoZero"/>
        <c:auto val="1"/>
        <c:lblAlgn val="ctr"/>
        <c:lblOffset val="100"/>
        <c:tickLblSkip val="1"/>
        <c:tickMarkSkip val="1"/>
        <c:noMultiLvlLbl val="0"/>
      </c:catAx>
      <c:valAx>
        <c:axId val="26218841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8937856"/>
        <c:crosses val="autoZero"/>
        <c:crossBetween val="between"/>
        <c:majorUnit val="5000"/>
        <c:minorUnit val="1000"/>
      </c:valAx>
      <c:catAx>
        <c:axId val="138938368"/>
        <c:scaling>
          <c:orientation val="minMax"/>
        </c:scaling>
        <c:delete val="1"/>
        <c:axPos val="b"/>
        <c:majorTickMark val="out"/>
        <c:minorTickMark val="none"/>
        <c:tickLblPos val="nextTo"/>
        <c:crossAx val="262188992"/>
        <c:crossesAt val="80"/>
        <c:auto val="1"/>
        <c:lblAlgn val="ctr"/>
        <c:lblOffset val="100"/>
        <c:noMultiLvlLbl val="0"/>
      </c:catAx>
      <c:valAx>
        <c:axId val="26218899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893836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２００１年度還元試算量と生乳仕向け率（北海道）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D71-4095-B6B8-1F412E426110}"/>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D71-4095-B6B8-1F412E426110}"/>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D71-4095-B6B8-1F412E426110}"/>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FD71-4095-B6B8-1F412E426110}"/>
            </c:ext>
          </c:extLst>
        </c:ser>
        <c:dLbls>
          <c:showLegendKey val="0"/>
          <c:showVal val="0"/>
          <c:showCatName val="0"/>
          <c:showSerName val="0"/>
          <c:showPercent val="0"/>
          <c:showBubbleSize val="0"/>
        </c:dLbls>
        <c:gapWidth val="150"/>
        <c:overlap val="100"/>
        <c:axId val="184381952"/>
        <c:axId val="26219129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D71-4095-B6B8-1F412E426110}"/>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D71-4095-B6B8-1F412E426110}"/>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D71-4095-B6B8-1F412E426110}"/>
            </c:ext>
          </c:extLst>
        </c:ser>
        <c:dLbls>
          <c:showLegendKey val="0"/>
          <c:showVal val="0"/>
          <c:showCatName val="0"/>
          <c:showSerName val="0"/>
          <c:showPercent val="0"/>
          <c:showBubbleSize val="0"/>
        </c:dLbls>
        <c:marker val="1"/>
        <c:smooth val="0"/>
        <c:axId val="184381952"/>
        <c:axId val="26219129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FD71-4095-B6B8-1F412E426110}"/>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FD71-4095-B6B8-1F412E426110}"/>
            </c:ext>
          </c:extLst>
        </c:ser>
        <c:dLbls>
          <c:showLegendKey val="0"/>
          <c:showVal val="0"/>
          <c:showCatName val="0"/>
          <c:showSerName val="0"/>
          <c:showPercent val="0"/>
          <c:showBubbleSize val="0"/>
        </c:dLbls>
        <c:marker val="1"/>
        <c:smooth val="0"/>
        <c:axId val="184382464"/>
        <c:axId val="262191872"/>
      </c:lineChart>
      <c:catAx>
        <c:axId val="18438195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191296"/>
        <c:crosses val="autoZero"/>
        <c:auto val="1"/>
        <c:lblAlgn val="ctr"/>
        <c:lblOffset val="100"/>
        <c:tickLblSkip val="1"/>
        <c:tickMarkSkip val="1"/>
        <c:noMultiLvlLbl val="0"/>
      </c:catAx>
      <c:valAx>
        <c:axId val="26219129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381952"/>
        <c:crosses val="autoZero"/>
        <c:crossBetween val="between"/>
        <c:majorUnit val="2000"/>
      </c:valAx>
      <c:catAx>
        <c:axId val="184382464"/>
        <c:scaling>
          <c:orientation val="minMax"/>
        </c:scaling>
        <c:delete val="1"/>
        <c:axPos val="b"/>
        <c:majorTickMark val="out"/>
        <c:minorTickMark val="none"/>
        <c:tickLblPos val="nextTo"/>
        <c:crossAx val="262191872"/>
        <c:crosses val="autoZero"/>
        <c:auto val="1"/>
        <c:lblAlgn val="ctr"/>
        <c:lblOffset val="100"/>
        <c:noMultiLvlLbl val="0"/>
      </c:catAx>
      <c:valAx>
        <c:axId val="26219187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38246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E36-4FEE-A0E7-BBD706D36EBB}"/>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E36-4FEE-A0E7-BBD706D36EBB}"/>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E36-4FEE-A0E7-BBD706D36EBB}"/>
            </c:ext>
          </c:extLst>
        </c:ser>
        <c:dLbls>
          <c:showLegendKey val="0"/>
          <c:showVal val="0"/>
          <c:showCatName val="0"/>
          <c:showSerName val="0"/>
          <c:showPercent val="0"/>
          <c:showBubbleSize val="0"/>
        </c:dLbls>
        <c:gapWidth val="150"/>
        <c:overlap val="100"/>
        <c:axId val="186244096"/>
        <c:axId val="32768876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E36-4FEE-A0E7-BBD706D36EBB}"/>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E36-4FEE-A0E7-BBD706D36EBB}"/>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E36-4FEE-A0E7-BBD706D36EBB}"/>
            </c:ext>
          </c:extLst>
        </c:ser>
        <c:dLbls>
          <c:showLegendKey val="0"/>
          <c:showVal val="0"/>
          <c:showCatName val="0"/>
          <c:showSerName val="0"/>
          <c:showPercent val="0"/>
          <c:showBubbleSize val="0"/>
        </c:dLbls>
        <c:marker val="1"/>
        <c:smooth val="0"/>
        <c:axId val="186244096"/>
        <c:axId val="32768876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E36-4FEE-A0E7-BBD706D36EBB}"/>
            </c:ext>
          </c:extLst>
        </c:ser>
        <c:dLbls>
          <c:showLegendKey val="0"/>
          <c:showVal val="0"/>
          <c:showCatName val="0"/>
          <c:showSerName val="0"/>
          <c:showPercent val="0"/>
          <c:showBubbleSize val="0"/>
        </c:dLbls>
        <c:marker val="1"/>
        <c:smooth val="0"/>
        <c:axId val="186244608"/>
        <c:axId val="327689344"/>
      </c:lineChart>
      <c:catAx>
        <c:axId val="186244096"/>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7688768"/>
        <c:crossesAt val="0"/>
        <c:auto val="1"/>
        <c:lblAlgn val="ctr"/>
        <c:lblOffset val="100"/>
        <c:tickLblSkip val="1"/>
        <c:tickMarkSkip val="1"/>
        <c:noMultiLvlLbl val="0"/>
      </c:catAx>
      <c:valAx>
        <c:axId val="32768876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6244096"/>
        <c:crosses val="autoZero"/>
        <c:crossBetween val="between"/>
      </c:valAx>
      <c:catAx>
        <c:axId val="186244608"/>
        <c:scaling>
          <c:orientation val="minMax"/>
        </c:scaling>
        <c:delete val="1"/>
        <c:axPos val="b"/>
        <c:majorTickMark val="out"/>
        <c:minorTickMark val="none"/>
        <c:tickLblPos val="nextTo"/>
        <c:crossAx val="327689344"/>
        <c:crosses val="autoZero"/>
        <c:auto val="1"/>
        <c:lblAlgn val="ctr"/>
        <c:lblOffset val="100"/>
        <c:noMultiLvlLbl val="0"/>
      </c:catAx>
      <c:valAx>
        <c:axId val="32768934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6244608"/>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3D7-4A18-8A5D-3B6E7D82A398}"/>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3D7-4A18-8A5D-3B6E7D82A398}"/>
            </c:ext>
          </c:extLst>
        </c:ser>
        <c:dLbls>
          <c:showLegendKey val="0"/>
          <c:showVal val="0"/>
          <c:showCatName val="0"/>
          <c:showSerName val="0"/>
          <c:showPercent val="0"/>
          <c:showBubbleSize val="0"/>
        </c:dLbls>
        <c:gapWidth val="150"/>
        <c:overlap val="100"/>
        <c:axId val="187136000"/>
        <c:axId val="36901798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53D7-4A18-8A5D-3B6E7D82A398}"/>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53D7-4A18-8A5D-3B6E7D82A398}"/>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3D7-4A18-8A5D-3B6E7D82A398}"/>
            </c:ext>
          </c:extLst>
        </c:ser>
        <c:dLbls>
          <c:showLegendKey val="0"/>
          <c:showVal val="0"/>
          <c:showCatName val="0"/>
          <c:showSerName val="0"/>
          <c:showPercent val="0"/>
          <c:showBubbleSize val="0"/>
        </c:dLbls>
        <c:marker val="1"/>
        <c:smooth val="0"/>
        <c:axId val="187136000"/>
        <c:axId val="36901798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3D7-4A18-8A5D-3B6E7D82A398}"/>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3D7-4A18-8A5D-3B6E7D82A398}"/>
            </c:ext>
          </c:extLst>
        </c:ser>
        <c:dLbls>
          <c:showLegendKey val="0"/>
          <c:showVal val="0"/>
          <c:showCatName val="0"/>
          <c:showSerName val="0"/>
          <c:showPercent val="0"/>
          <c:showBubbleSize val="0"/>
        </c:dLbls>
        <c:marker val="1"/>
        <c:smooth val="0"/>
        <c:axId val="187136512"/>
        <c:axId val="369019712"/>
      </c:lineChart>
      <c:catAx>
        <c:axId val="18713600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017984"/>
        <c:crosses val="autoZero"/>
        <c:auto val="1"/>
        <c:lblAlgn val="ctr"/>
        <c:lblOffset val="100"/>
        <c:tickLblSkip val="1"/>
        <c:tickMarkSkip val="1"/>
        <c:noMultiLvlLbl val="0"/>
      </c:catAx>
      <c:valAx>
        <c:axId val="369017984"/>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7136000"/>
        <c:crosses val="autoZero"/>
        <c:crossBetween val="between"/>
        <c:majorUnit val="100"/>
        <c:minorUnit val="100"/>
      </c:valAx>
      <c:catAx>
        <c:axId val="187136512"/>
        <c:scaling>
          <c:orientation val="minMax"/>
        </c:scaling>
        <c:delete val="1"/>
        <c:axPos val="b"/>
        <c:majorTickMark val="out"/>
        <c:minorTickMark val="none"/>
        <c:tickLblPos val="nextTo"/>
        <c:crossAx val="369019712"/>
        <c:crossesAt val="80"/>
        <c:auto val="1"/>
        <c:lblAlgn val="ctr"/>
        <c:lblOffset val="100"/>
        <c:noMultiLvlLbl val="0"/>
      </c:catAx>
      <c:valAx>
        <c:axId val="369019712"/>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7136512"/>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797-42B3-8FD6-26D731F0817C}"/>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797-42B3-8FD6-26D731F0817C}"/>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797-42B3-8FD6-26D731F0817C}"/>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C797-42B3-8FD6-26D731F0817C}"/>
            </c:ext>
          </c:extLst>
        </c:ser>
        <c:dLbls>
          <c:showLegendKey val="0"/>
          <c:showVal val="0"/>
          <c:showCatName val="0"/>
          <c:showSerName val="0"/>
          <c:showPercent val="0"/>
          <c:showBubbleSize val="0"/>
        </c:dLbls>
        <c:gapWidth val="150"/>
        <c:overlap val="100"/>
        <c:axId val="189648896"/>
        <c:axId val="36923916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797-42B3-8FD6-26D731F0817C}"/>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797-42B3-8FD6-26D731F0817C}"/>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797-42B3-8FD6-26D731F0817C}"/>
            </c:ext>
          </c:extLst>
        </c:ser>
        <c:dLbls>
          <c:showLegendKey val="0"/>
          <c:showVal val="0"/>
          <c:showCatName val="0"/>
          <c:showSerName val="0"/>
          <c:showPercent val="0"/>
          <c:showBubbleSize val="0"/>
        </c:dLbls>
        <c:marker val="1"/>
        <c:smooth val="0"/>
        <c:axId val="189648896"/>
        <c:axId val="36923916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C797-42B3-8FD6-26D731F0817C}"/>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C797-42B3-8FD6-26D731F0817C}"/>
            </c:ext>
          </c:extLst>
        </c:ser>
        <c:dLbls>
          <c:showLegendKey val="0"/>
          <c:showVal val="0"/>
          <c:showCatName val="0"/>
          <c:showSerName val="0"/>
          <c:showPercent val="0"/>
          <c:showBubbleSize val="0"/>
        </c:dLbls>
        <c:marker val="1"/>
        <c:smooth val="0"/>
        <c:axId val="189649408"/>
        <c:axId val="369239744"/>
      </c:lineChart>
      <c:catAx>
        <c:axId val="18964889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239168"/>
        <c:crossesAt val="0"/>
        <c:auto val="1"/>
        <c:lblAlgn val="ctr"/>
        <c:lblOffset val="100"/>
        <c:tickLblSkip val="1"/>
        <c:tickMarkSkip val="1"/>
        <c:noMultiLvlLbl val="0"/>
      </c:catAx>
      <c:valAx>
        <c:axId val="369239168"/>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9648896"/>
        <c:crosses val="autoZero"/>
        <c:crossBetween val="between"/>
        <c:majorUnit val="50"/>
        <c:minorUnit val="50"/>
      </c:valAx>
      <c:catAx>
        <c:axId val="189649408"/>
        <c:scaling>
          <c:orientation val="minMax"/>
        </c:scaling>
        <c:delete val="1"/>
        <c:axPos val="b"/>
        <c:majorTickMark val="out"/>
        <c:minorTickMark val="none"/>
        <c:tickLblPos val="nextTo"/>
        <c:crossAx val="369239744"/>
        <c:crosses val="autoZero"/>
        <c:auto val="1"/>
        <c:lblAlgn val="ctr"/>
        <c:lblOffset val="100"/>
        <c:noMultiLvlLbl val="0"/>
      </c:catAx>
      <c:valAx>
        <c:axId val="369239744"/>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9649408"/>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A4D-420C-B889-B9107DD7424E}"/>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A4D-420C-B889-B9107DD7424E}"/>
            </c:ext>
          </c:extLst>
        </c:ser>
        <c:dLbls>
          <c:showLegendKey val="0"/>
          <c:showVal val="0"/>
          <c:showCatName val="0"/>
          <c:showSerName val="0"/>
          <c:showPercent val="0"/>
          <c:showBubbleSize val="0"/>
        </c:dLbls>
        <c:gapWidth val="150"/>
        <c:overlap val="100"/>
        <c:axId val="180321280"/>
        <c:axId val="1386290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EA4D-420C-B889-B9107DD7424E}"/>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A4D-420C-B889-B9107DD7424E}"/>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A4D-420C-B889-B9107DD7424E}"/>
            </c:ext>
          </c:extLst>
        </c:ser>
        <c:dLbls>
          <c:showLegendKey val="0"/>
          <c:showVal val="0"/>
          <c:showCatName val="0"/>
          <c:showSerName val="0"/>
          <c:showPercent val="0"/>
          <c:showBubbleSize val="0"/>
        </c:dLbls>
        <c:marker val="1"/>
        <c:smooth val="0"/>
        <c:axId val="180321280"/>
        <c:axId val="1386290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A4D-420C-B889-B9107DD7424E}"/>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A4D-420C-B889-B9107DD7424E}"/>
            </c:ext>
          </c:extLst>
        </c:ser>
        <c:dLbls>
          <c:showLegendKey val="0"/>
          <c:showVal val="0"/>
          <c:showCatName val="0"/>
          <c:showSerName val="0"/>
          <c:showPercent val="0"/>
          <c:showBubbleSize val="0"/>
        </c:dLbls>
        <c:marker val="1"/>
        <c:smooth val="0"/>
        <c:axId val="180321792"/>
        <c:axId val="138630208"/>
      </c:lineChart>
      <c:catAx>
        <c:axId val="18032128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29056"/>
        <c:crosses val="autoZero"/>
        <c:auto val="1"/>
        <c:lblAlgn val="ctr"/>
        <c:lblOffset val="100"/>
        <c:tickLblSkip val="1"/>
        <c:tickMarkSkip val="1"/>
        <c:noMultiLvlLbl val="0"/>
      </c:catAx>
      <c:valAx>
        <c:axId val="138629056"/>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321280"/>
        <c:crosses val="autoZero"/>
        <c:crossBetween val="between"/>
        <c:majorUnit val="100"/>
        <c:minorUnit val="100"/>
      </c:valAx>
      <c:catAx>
        <c:axId val="180321792"/>
        <c:scaling>
          <c:orientation val="minMax"/>
        </c:scaling>
        <c:delete val="1"/>
        <c:axPos val="b"/>
        <c:majorTickMark val="out"/>
        <c:minorTickMark val="none"/>
        <c:tickLblPos val="nextTo"/>
        <c:crossAx val="138630208"/>
        <c:crossesAt val="80"/>
        <c:auto val="1"/>
        <c:lblAlgn val="ctr"/>
        <c:lblOffset val="100"/>
        <c:noMultiLvlLbl val="0"/>
      </c:catAx>
      <c:valAx>
        <c:axId val="138630208"/>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321792"/>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E6C-4888-BED3-90E7A47573C8}"/>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E6C-4888-BED3-90E7A47573C8}"/>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E6C-4888-BED3-90E7A47573C8}"/>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6E6C-4888-BED3-90E7A47573C8}"/>
            </c:ext>
          </c:extLst>
        </c:ser>
        <c:dLbls>
          <c:showLegendKey val="0"/>
          <c:showVal val="0"/>
          <c:showCatName val="0"/>
          <c:showSerName val="0"/>
          <c:showPercent val="0"/>
          <c:showBubbleSize val="0"/>
        </c:dLbls>
        <c:gapWidth val="150"/>
        <c:overlap val="100"/>
        <c:axId val="180952576"/>
        <c:axId val="13863193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E6C-4888-BED3-90E7A47573C8}"/>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E6C-4888-BED3-90E7A47573C8}"/>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E6C-4888-BED3-90E7A47573C8}"/>
            </c:ext>
          </c:extLst>
        </c:ser>
        <c:dLbls>
          <c:showLegendKey val="0"/>
          <c:showVal val="0"/>
          <c:showCatName val="0"/>
          <c:showSerName val="0"/>
          <c:showPercent val="0"/>
          <c:showBubbleSize val="0"/>
        </c:dLbls>
        <c:marker val="1"/>
        <c:smooth val="0"/>
        <c:axId val="180952576"/>
        <c:axId val="13863193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6E6C-4888-BED3-90E7A47573C8}"/>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6E6C-4888-BED3-90E7A47573C8}"/>
            </c:ext>
          </c:extLst>
        </c:ser>
        <c:dLbls>
          <c:showLegendKey val="0"/>
          <c:showVal val="0"/>
          <c:showCatName val="0"/>
          <c:showSerName val="0"/>
          <c:showPercent val="0"/>
          <c:showBubbleSize val="0"/>
        </c:dLbls>
        <c:marker val="1"/>
        <c:smooth val="0"/>
        <c:axId val="181470208"/>
        <c:axId val="138632512"/>
      </c:lineChart>
      <c:catAx>
        <c:axId val="18095257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31936"/>
        <c:crossesAt val="0"/>
        <c:auto val="1"/>
        <c:lblAlgn val="ctr"/>
        <c:lblOffset val="100"/>
        <c:tickLblSkip val="1"/>
        <c:tickMarkSkip val="1"/>
        <c:noMultiLvlLbl val="0"/>
      </c:catAx>
      <c:valAx>
        <c:axId val="138631936"/>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952576"/>
        <c:crosses val="autoZero"/>
        <c:crossBetween val="between"/>
        <c:majorUnit val="50"/>
        <c:minorUnit val="50"/>
      </c:valAx>
      <c:catAx>
        <c:axId val="181470208"/>
        <c:scaling>
          <c:orientation val="minMax"/>
        </c:scaling>
        <c:delete val="1"/>
        <c:axPos val="b"/>
        <c:majorTickMark val="out"/>
        <c:minorTickMark val="none"/>
        <c:tickLblPos val="nextTo"/>
        <c:crossAx val="138632512"/>
        <c:crosses val="autoZero"/>
        <c:auto val="1"/>
        <c:lblAlgn val="ctr"/>
        <c:lblOffset val="100"/>
        <c:noMultiLvlLbl val="0"/>
      </c:catAx>
      <c:valAx>
        <c:axId val="138632512"/>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1470208"/>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00D-4393-AE63-88E75D35C2EB}"/>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00D-4393-AE63-88E75D35C2EB}"/>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00D-4393-AE63-88E75D35C2EB}"/>
            </c:ext>
          </c:extLst>
        </c:ser>
        <c:dLbls>
          <c:showLegendKey val="0"/>
          <c:showVal val="0"/>
          <c:showCatName val="0"/>
          <c:showSerName val="0"/>
          <c:showPercent val="0"/>
          <c:showBubbleSize val="0"/>
        </c:dLbls>
        <c:gapWidth val="150"/>
        <c:overlap val="100"/>
        <c:axId val="181547520"/>
        <c:axId val="21812364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00D-4393-AE63-88E75D35C2EB}"/>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00D-4393-AE63-88E75D35C2EB}"/>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00D-4393-AE63-88E75D35C2EB}"/>
            </c:ext>
          </c:extLst>
        </c:ser>
        <c:dLbls>
          <c:showLegendKey val="0"/>
          <c:showVal val="0"/>
          <c:showCatName val="0"/>
          <c:showSerName val="0"/>
          <c:showPercent val="0"/>
          <c:showBubbleSize val="0"/>
        </c:dLbls>
        <c:marker val="1"/>
        <c:smooth val="0"/>
        <c:axId val="181547520"/>
        <c:axId val="21812364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00D-4393-AE63-88E75D35C2EB}"/>
            </c:ext>
          </c:extLst>
        </c:ser>
        <c:dLbls>
          <c:showLegendKey val="0"/>
          <c:showVal val="0"/>
          <c:showCatName val="0"/>
          <c:showSerName val="0"/>
          <c:showPercent val="0"/>
          <c:showBubbleSize val="0"/>
        </c:dLbls>
        <c:marker val="1"/>
        <c:smooth val="0"/>
        <c:axId val="181548032"/>
        <c:axId val="218124224"/>
      </c:lineChart>
      <c:catAx>
        <c:axId val="18154752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3648"/>
        <c:crossesAt val="-1000"/>
        <c:auto val="1"/>
        <c:lblAlgn val="ctr"/>
        <c:lblOffset val="100"/>
        <c:tickLblSkip val="1"/>
        <c:tickMarkSkip val="1"/>
        <c:noMultiLvlLbl val="0"/>
      </c:catAx>
      <c:valAx>
        <c:axId val="21812364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7520"/>
        <c:crosses val="autoZero"/>
        <c:crossBetween val="between"/>
      </c:valAx>
      <c:catAx>
        <c:axId val="181548032"/>
        <c:scaling>
          <c:orientation val="minMax"/>
        </c:scaling>
        <c:delete val="1"/>
        <c:axPos val="b"/>
        <c:majorTickMark val="out"/>
        <c:minorTickMark val="none"/>
        <c:tickLblPos val="nextTo"/>
        <c:crossAx val="218124224"/>
        <c:crosses val="autoZero"/>
        <c:auto val="1"/>
        <c:lblAlgn val="ctr"/>
        <c:lblOffset val="100"/>
        <c:noMultiLvlLbl val="0"/>
      </c:catAx>
      <c:valAx>
        <c:axId val="2181242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8032"/>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A8C-4EED-B493-5391821B4EC4}"/>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A8C-4EED-B493-5391821B4EC4}"/>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A8C-4EED-B493-5391821B4EC4}"/>
            </c:ext>
          </c:extLst>
        </c:ser>
        <c:dLbls>
          <c:showLegendKey val="0"/>
          <c:showVal val="0"/>
          <c:showCatName val="0"/>
          <c:showSerName val="0"/>
          <c:showPercent val="0"/>
          <c:showBubbleSize val="0"/>
        </c:dLbls>
        <c:gapWidth val="150"/>
        <c:overlap val="100"/>
        <c:axId val="181764096"/>
        <c:axId val="21812595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A8C-4EED-B493-5391821B4EC4}"/>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A8C-4EED-B493-5391821B4EC4}"/>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A8C-4EED-B493-5391821B4EC4}"/>
            </c:ext>
          </c:extLst>
        </c:ser>
        <c:dLbls>
          <c:showLegendKey val="0"/>
          <c:showVal val="0"/>
          <c:showCatName val="0"/>
          <c:showSerName val="0"/>
          <c:showPercent val="0"/>
          <c:showBubbleSize val="0"/>
        </c:dLbls>
        <c:marker val="1"/>
        <c:smooth val="0"/>
        <c:axId val="181764096"/>
        <c:axId val="21812595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A8C-4EED-B493-5391821B4EC4}"/>
            </c:ext>
          </c:extLst>
        </c:ser>
        <c:dLbls>
          <c:showLegendKey val="0"/>
          <c:showVal val="0"/>
          <c:showCatName val="0"/>
          <c:showSerName val="0"/>
          <c:showPercent val="0"/>
          <c:showBubbleSize val="0"/>
        </c:dLbls>
        <c:marker val="1"/>
        <c:smooth val="0"/>
        <c:axId val="181764608"/>
        <c:axId val="218126528"/>
      </c:lineChart>
      <c:catAx>
        <c:axId val="18176409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5952"/>
        <c:crossesAt val="-1000"/>
        <c:auto val="1"/>
        <c:lblAlgn val="ctr"/>
        <c:lblOffset val="100"/>
        <c:tickLblSkip val="1"/>
        <c:tickMarkSkip val="1"/>
        <c:noMultiLvlLbl val="0"/>
      </c:catAx>
      <c:valAx>
        <c:axId val="21812595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764096"/>
        <c:crosses val="autoZero"/>
        <c:crossBetween val="between"/>
      </c:valAx>
      <c:catAx>
        <c:axId val="181764608"/>
        <c:scaling>
          <c:orientation val="minMax"/>
        </c:scaling>
        <c:delete val="1"/>
        <c:axPos val="b"/>
        <c:majorTickMark val="out"/>
        <c:minorTickMark val="none"/>
        <c:tickLblPos val="nextTo"/>
        <c:crossAx val="218126528"/>
        <c:crosses val="autoZero"/>
        <c:auto val="1"/>
        <c:lblAlgn val="ctr"/>
        <c:lblOffset val="100"/>
        <c:noMultiLvlLbl val="0"/>
      </c:catAx>
      <c:valAx>
        <c:axId val="21812652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76460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F6A-465E-8BC0-0FCD290C028B}"/>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F6A-465E-8BC0-0FCD290C028B}"/>
            </c:ext>
          </c:extLst>
        </c:ser>
        <c:dLbls>
          <c:showLegendKey val="0"/>
          <c:showVal val="0"/>
          <c:showCatName val="0"/>
          <c:showSerName val="0"/>
          <c:showPercent val="0"/>
          <c:showBubbleSize val="0"/>
        </c:dLbls>
        <c:gapWidth val="150"/>
        <c:overlap val="100"/>
        <c:axId val="181793280"/>
        <c:axId val="23662649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4F6A-465E-8BC0-0FCD290C028B}"/>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F6A-465E-8BC0-0FCD290C028B}"/>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F6A-465E-8BC0-0FCD290C028B}"/>
            </c:ext>
          </c:extLst>
        </c:ser>
        <c:dLbls>
          <c:showLegendKey val="0"/>
          <c:showVal val="0"/>
          <c:showCatName val="0"/>
          <c:showSerName val="0"/>
          <c:showPercent val="0"/>
          <c:showBubbleSize val="0"/>
        </c:dLbls>
        <c:marker val="1"/>
        <c:smooth val="0"/>
        <c:axId val="181793280"/>
        <c:axId val="23662649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F6A-465E-8BC0-0FCD290C028B}"/>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F6A-465E-8BC0-0FCD290C028B}"/>
            </c:ext>
          </c:extLst>
        </c:ser>
        <c:dLbls>
          <c:showLegendKey val="0"/>
          <c:showVal val="0"/>
          <c:showCatName val="0"/>
          <c:showSerName val="0"/>
          <c:showPercent val="0"/>
          <c:showBubbleSize val="0"/>
        </c:dLbls>
        <c:marker val="1"/>
        <c:smooth val="0"/>
        <c:axId val="181793792"/>
        <c:axId val="236627072"/>
      </c:lineChart>
      <c:catAx>
        <c:axId val="18179328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6496"/>
        <c:crosses val="autoZero"/>
        <c:auto val="1"/>
        <c:lblAlgn val="ctr"/>
        <c:lblOffset val="100"/>
        <c:tickLblSkip val="1"/>
        <c:tickMarkSkip val="1"/>
        <c:noMultiLvlLbl val="0"/>
      </c:catAx>
      <c:valAx>
        <c:axId val="23662649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3280"/>
        <c:crosses val="autoZero"/>
        <c:crossBetween val="between"/>
        <c:majorUnit val="5000"/>
        <c:minorUnit val="1000"/>
      </c:valAx>
      <c:catAx>
        <c:axId val="181793792"/>
        <c:scaling>
          <c:orientation val="minMax"/>
        </c:scaling>
        <c:delete val="1"/>
        <c:axPos val="b"/>
        <c:majorTickMark val="out"/>
        <c:minorTickMark val="none"/>
        <c:tickLblPos val="nextTo"/>
        <c:crossAx val="236627072"/>
        <c:crossesAt val="80"/>
        <c:auto val="1"/>
        <c:lblAlgn val="ctr"/>
        <c:lblOffset val="100"/>
        <c:noMultiLvlLbl val="0"/>
      </c:catAx>
      <c:valAx>
        <c:axId val="23662707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379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889-4C16-A24A-D45607B69917}"/>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889-4C16-A24A-D45607B69917}"/>
            </c:ext>
          </c:extLst>
        </c:ser>
        <c:dLbls>
          <c:showLegendKey val="0"/>
          <c:showVal val="0"/>
          <c:showCatName val="0"/>
          <c:showSerName val="0"/>
          <c:showPercent val="0"/>
          <c:showBubbleSize val="0"/>
        </c:dLbls>
        <c:gapWidth val="150"/>
        <c:overlap val="100"/>
        <c:axId val="181796352"/>
        <c:axId val="23662937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C889-4C16-A24A-D45607B69917}"/>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889-4C16-A24A-D45607B69917}"/>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889-4C16-A24A-D45607B69917}"/>
            </c:ext>
          </c:extLst>
        </c:ser>
        <c:dLbls>
          <c:showLegendKey val="0"/>
          <c:showVal val="0"/>
          <c:showCatName val="0"/>
          <c:showSerName val="0"/>
          <c:showPercent val="0"/>
          <c:showBubbleSize val="0"/>
        </c:dLbls>
        <c:marker val="1"/>
        <c:smooth val="0"/>
        <c:axId val="181796352"/>
        <c:axId val="23662937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889-4C16-A24A-D45607B69917}"/>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889-4C16-A24A-D45607B69917}"/>
            </c:ext>
          </c:extLst>
        </c:ser>
        <c:dLbls>
          <c:showLegendKey val="0"/>
          <c:showVal val="0"/>
          <c:showCatName val="0"/>
          <c:showSerName val="0"/>
          <c:showPercent val="0"/>
          <c:showBubbleSize val="0"/>
        </c:dLbls>
        <c:marker val="1"/>
        <c:smooth val="0"/>
        <c:axId val="181933568"/>
        <c:axId val="236629952"/>
      </c:lineChart>
      <c:catAx>
        <c:axId val="18179635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9376"/>
        <c:crosses val="autoZero"/>
        <c:auto val="1"/>
        <c:lblAlgn val="ctr"/>
        <c:lblOffset val="100"/>
        <c:tickLblSkip val="1"/>
        <c:tickMarkSkip val="1"/>
        <c:noMultiLvlLbl val="0"/>
      </c:catAx>
      <c:valAx>
        <c:axId val="23662937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6352"/>
        <c:crosses val="autoZero"/>
        <c:crossBetween val="between"/>
        <c:majorUnit val="5000"/>
        <c:minorUnit val="1000"/>
      </c:valAx>
      <c:catAx>
        <c:axId val="181933568"/>
        <c:scaling>
          <c:orientation val="minMax"/>
        </c:scaling>
        <c:delete val="1"/>
        <c:axPos val="b"/>
        <c:majorTickMark val="out"/>
        <c:minorTickMark val="none"/>
        <c:tickLblPos val="nextTo"/>
        <c:crossAx val="236629952"/>
        <c:crossesAt val="80"/>
        <c:auto val="1"/>
        <c:lblAlgn val="ctr"/>
        <c:lblOffset val="100"/>
        <c:noMultiLvlLbl val="0"/>
      </c:catAx>
      <c:valAx>
        <c:axId val="23662995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3356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C8A-4548-ADCC-E49112483508}"/>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C8A-4548-ADCC-E49112483508}"/>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C8A-4548-ADCC-E49112483508}"/>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3C8A-4548-ADCC-E49112483508}"/>
            </c:ext>
          </c:extLst>
        </c:ser>
        <c:dLbls>
          <c:showLegendKey val="0"/>
          <c:showVal val="0"/>
          <c:showCatName val="0"/>
          <c:showSerName val="0"/>
          <c:showPercent val="0"/>
          <c:showBubbleSize val="0"/>
        </c:dLbls>
        <c:gapWidth val="150"/>
        <c:overlap val="100"/>
        <c:axId val="181967872"/>
        <c:axId val="2366709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C8A-4548-ADCC-E49112483508}"/>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C8A-4548-ADCC-E49112483508}"/>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C8A-4548-ADCC-E49112483508}"/>
            </c:ext>
          </c:extLst>
        </c:ser>
        <c:dLbls>
          <c:showLegendKey val="0"/>
          <c:showVal val="0"/>
          <c:showCatName val="0"/>
          <c:showSerName val="0"/>
          <c:showPercent val="0"/>
          <c:showBubbleSize val="0"/>
        </c:dLbls>
        <c:marker val="1"/>
        <c:smooth val="0"/>
        <c:axId val="181967872"/>
        <c:axId val="2366709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3C8A-4548-ADCC-E49112483508}"/>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3C8A-4548-ADCC-E49112483508}"/>
            </c:ext>
          </c:extLst>
        </c:ser>
        <c:dLbls>
          <c:showLegendKey val="0"/>
          <c:showVal val="0"/>
          <c:showCatName val="0"/>
          <c:showSerName val="0"/>
          <c:showPercent val="0"/>
          <c:showBubbleSize val="0"/>
        </c:dLbls>
        <c:marker val="1"/>
        <c:smooth val="0"/>
        <c:axId val="181968384"/>
        <c:axId val="236671488"/>
      </c:lineChart>
      <c:catAx>
        <c:axId val="18196787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0912"/>
        <c:crosses val="autoZero"/>
        <c:auto val="1"/>
        <c:lblAlgn val="ctr"/>
        <c:lblOffset val="100"/>
        <c:tickLblSkip val="1"/>
        <c:tickMarkSkip val="1"/>
        <c:noMultiLvlLbl val="0"/>
      </c:catAx>
      <c:valAx>
        <c:axId val="2366709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67872"/>
        <c:crosses val="autoZero"/>
        <c:crossBetween val="between"/>
        <c:majorUnit val="2000"/>
      </c:valAx>
      <c:catAx>
        <c:axId val="181968384"/>
        <c:scaling>
          <c:orientation val="minMax"/>
        </c:scaling>
        <c:delete val="1"/>
        <c:axPos val="b"/>
        <c:majorTickMark val="out"/>
        <c:minorTickMark val="none"/>
        <c:tickLblPos val="nextTo"/>
        <c:crossAx val="236671488"/>
        <c:crosses val="autoZero"/>
        <c:auto val="1"/>
        <c:lblAlgn val="ctr"/>
        <c:lblOffset val="100"/>
        <c:noMultiLvlLbl val="0"/>
      </c:catAx>
      <c:valAx>
        <c:axId val="23667148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6838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23E-43A0-BF40-23A96614BAF4}"/>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23E-43A0-BF40-23A96614BAF4}"/>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23E-43A0-BF40-23A96614BAF4}"/>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723E-43A0-BF40-23A96614BAF4}"/>
            </c:ext>
          </c:extLst>
        </c:ser>
        <c:dLbls>
          <c:showLegendKey val="0"/>
          <c:showVal val="0"/>
          <c:showCatName val="0"/>
          <c:showSerName val="0"/>
          <c:showPercent val="0"/>
          <c:showBubbleSize val="0"/>
        </c:dLbls>
        <c:gapWidth val="150"/>
        <c:overlap val="100"/>
        <c:axId val="182308352"/>
        <c:axId val="23667321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23E-43A0-BF40-23A96614BAF4}"/>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23E-43A0-BF40-23A96614BAF4}"/>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23E-43A0-BF40-23A96614BAF4}"/>
            </c:ext>
          </c:extLst>
        </c:ser>
        <c:dLbls>
          <c:showLegendKey val="0"/>
          <c:showVal val="0"/>
          <c:showCatName val="0"/>
          <c:showSerName val="0"/>
          <c:showPercent val="0"/>
          <c:showBubbleSize val="0"/>
        </c:dLbls>
        <c:marker val="1"/>
        <c:smooth val="0"/>
        <c:axId val="182308352"/>
        <c:axId val="23667321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723E-43A0-BF40-23A96614BAF4}"/>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723E-43A0-BF40-23A96614BAF4}"/>
            </c:ext>
          </c:extLst>
        </c:ser>
        <c:dLbls>
          <c:showLegendKey val="0"/>
          <c:showVal val="0"/>
          <c:showCatName val="0"/>
          <c:showSerName val="0"/>
          <c:showPercent val="0"/>
          <c:showBubbleSize val="0"/>
        </c:dLbls>
        <c:marker val="1"/>
        <c:smooth val="0"/>
        <c:axId val="183308800"/>
        <c:axId val="236673792"/>
      </c:lineChart>
      <c:catAx>
        <c:axId val="18230835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3216"/>
        <c:crosses val="autoZero"/>
        <c:auto val="1"/>
        <c:lblAlgn val="ctr"/>
        <c:lblOffset val="100"/>
        <c:tickLblSkip val="1"/>
        <c:tickMarkSkip val="1"/>
        <c:noMultiLvlLbl val="0"/>
      </c:catAx>
      <c:valAx>
        <c:axId val="23667321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2308352"/>
        <c:crosses val="autoZero"/>
        <c:crossBetween val="between"/>
      </c:valAx>
      <c:catAx>
        <c:axId val="183308800"/>
        <c:scaling>
          <c:orientation val="minMax"/>
        </c:scaling>
        <c:delete val="1"/>
        <c:axPos val="b"/>
        <c:majorTickMark val="out"/>
        <c:minorTickMark val="none"/>
        <c:tickLblPos val="nextTo"/>
        <c:crossAx val="236673792"/>
        <c:crosses val="autoZero"/>
        <c:auto val="1"/>
        <c:lblAlgn val="ctr"/>
        <c:lblOffset val="100"/>
        <c:noMultiLvlLbl val="0"/>
      </c:catAx>
      <c:valAx>
        <c:axId val="23667379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0880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36</xdr:col>
      <xdr:colOff>0</xdr:colOff>
      <xdr:row>2</xdr:row>
      <xdr:rowOff>0</xdr:rowOff>
    </xdr:from>
    <xdr:to>
      <xdr:col>36</xdr:col>
      <xdr:colOff>76200</xdr:colOff>
      <xdr:row>3</xdr:row>
      <xdr:rowOff>57150</xdr:rowOff>
    </xdr:to>
    <xdr:sp macro="" textlink="">
      <xdr:nvSpPr>
        <xdr:cNvPr id="3" name="Text Box 23">
          <a:extLst>
            <a:ext uri="{FF2B5EF4-FFF2-40B4-BE49-F238E27FC236}">
              <a16:creationId xmlns:a16="http://schemas.microsoft.com/office/drawing/2014/main" xmlns="" id="{00000000-0008-0000-0000-000003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4" name="Text Box 24">
          <a:extLst>
            <a:ext uri="{FF2B5EF4-FFF2-40B4-BE49-F238E27FC236}">
              <a16:creationId xmlns:a16="http://schemas.microsoft.com/office/drawing/2014/main" xmlns="" id="{00000000-0008-0000-0000-000004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5" name="Text Box 50">
          <a:extLst>
            <a:ext uri="{FF2B5EF4-FFF2-40B4-BE49-F238E27FC236}">
              <a16:creationId xmlns:a16="http://schemas.microsoft.com/office/drawing/2014/main" xmlns="" id="{00000000-0008-0000-0000-000005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6" name="Text Box 52">
          <a:extLst>
            <a:ext uri="{FF2B5EF4-FFF2-40B4-BE49-F238E27FC236}">
              <a16:creationId xmlns:a16="http://schemas.microsoft.com/office/drawing/2014/main" xmlns="" id="{00000000-0008-0000-0000-000006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a16="http://schemas.microsoft.com/office/drawing/2014/main" xmlns="" id="{00000000-0008-0000-0000-00000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0" name="Text Box 23">
          <a:extLst>
            <a:ext uri="{FF2B5EF4-FFF2-40B4-BE49-F238E27FC236}">
              <a16:creationId xmlns:a16="http://schemas.microsoft.com/office/drawing/2014/main" xmlns="" id="{00000000-0008-0000-0000-00000A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1" name="Text Box 24">
          <a:extLst>
            <a:ext uri="{FF2B5EF4-FFF2-40B4-BE49-F238E27FC236}">
              <a16:creationId xmlns:a16="http://schemas.microsoft.com/office/drawing/2014/main" xmlns="" id="{00000000-0008-0000-0000-00000B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2" name="Text Box 50">
          <a:extLst>
            <a:ext uri="{FF2B5EF4-FFF2-40B4-BE49-F238E27FC236}">
              <a16:creationId xmlns:a16="http://schemas.microsoft.com/office/drawing/2014/main" xmlns="" id="{00000000-0008-0000-0000-00000C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3" name="Text Box 52">
          <a:extLst>
            <a:ext uri="{FF2B5EF4-FFF2-40B4-BE49-F238E27FC236}">
              <a16:creationId xmlns:a16="http://schemas.microsoft.com/office/drawing/2014/main" xmlns="" id="{00000000-0008-0000-0000-00000D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4" name="Text Box 23">
          <a:extLst>
            <a:ext uri="{FF2B5EF4-FFF2-40B4-BE49-F238E27FC236}">
              <a16:creationId xmlns:a16="http://schemas.microsoft.com/office/drawing/2014/main" xmlns="" id="{00000000-0008-0000-0000-00000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 name="Text Box 24">
          <a:extLst>
            <a:ext uri="{FF2B5EF4-FFF2-40B4-BE49-F238E27FC236}">
              <a16:creationId xmlns:a16="http://schemas.microsoft.com/office/drawing/2014/main" xmlns="" id="{00000000-0008-0000-0000-00000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 name="Text Box 50">
          <a:extLst>
            <a:ext uri="{FF2B5EF4-FFF2-40B4-BE49-F238E27FC236}">
              <a16:creationId xmlns:a16="http://schemas.microsoft.com/office/drawing/2014/main" xmlns="" id="{00000000-0008-0000-0000-00001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 name="Text Box 52">
          <a:extLst>
            <a:ext uri="{FF2B5EF4-FFF2-40B4-BE49-F238E27FC236}">
              <a16:creationId xmlns:a16="http://schemas.microsoft.com/office/drawing/2014/main" xmlns="" id="{00000000-0008-0000-0000-00001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36</xdr:col>
      <xdr:colOff>0</xdr:colOff>
      <xdr:row>2</xdr:row>
      <xdr:rowOff>0</xdr:rowOff>
    </xdr:from>
    <xdr:to>
      <xdr:col>36</xdr:col>
      <xdr:colOff>76200</xdr:colOff>
      <xdr:row>3</xdr:row>
      <xdr:rowOff>47625</xdr:rowOff>
    </xdr:to>
    <xdr:sp macro="" textlink="">
      <xdr:nvSpPr>
        <xdr:cNvPr id="18" name="Text Box 23">
          <a:extLst>
            <a:ext uri="{FF2B5EF4-FFF2-40B4-BE49-F238E27FC236}">
              <a16:creationId xmlns:a16="http://schemas.microsoft.com/office/drawing/2014/main" xmlns="" id="{00000000-0008-0000-0000-000012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19" name="Text Box 24">
          <a:extLst>
            <a:ext uri="{FF2B5EF4-FFF2-40B4-BE49-F238E27FC236}">
              <a16:creationId xmlns:a16="http://schemas.microsoft.com/office/drawing/2014/main" xmlns="" id="{00000000-0008-0000-0000-000013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0" name="Text Box 50">
          <a:extLst>
            <a:ext uri="{FF2B5EF4-FFF2-40B4-BE49-F238E27FC236}">
              <a16:creationId xmlns:a16="http://schemas.microsoft.com/office/drawing/2014/main" xmlns="" id="{00000000-0008-0000-0000-000014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1" name="Text Box 52">
          <a:extLst>
            <a:ext uri="{FF2B5EF4-FFF2-40B4-BE49-F238E27FC236}">
              <a16:creationId xmlns:a16="http://schemas.microsoft.com/office/drawing/2014/main" xmlns="" id="{00000000-0008-0000-0000-000015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0</xdr:colOff>
      <xdr:row>2</xdr:row>
      <xdr:rowOff>0</xdr:rowOff>
    </xdr:from>
    <xdr:to>
      <xdr:col>36</xdr:col>
      <xdr:colOff>0</xdr:colOff>
      <xdr:row>2</xdr:row>
      <xdr:rowOff>0</xdr:rowOff>
    </xdr:to>
    <xdr:graphicFrame macro="">
      <xdr:nvGraphicFramePr>
        <xdr:cNvPr id="22" name="グラフ 95">
          <a:extLst>
            <a:ext uri="{FF2B5EF4-FFF2-40B4-BE49-F238E27FC236}">
              <a16:creationId xmlns:a16="http://schemas.microsoft.com/office/drawing/2014/main" xmlns=""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3" name="グラフ 96">
          <a:extLst>
            <a:ext uri="{FF2B5EF4-FFF2-40B4-BE49-F238E27FC236}">
              <a16:creationId xmlns:a16="http://schemas.microsoft.com/office/drawing/2014/main" xmlns=""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4" name="グラフ 100">
          <a:extLst>
            <a:ext uri="{FF2B5EF4-FFF2-40B4-BE49-F238E27FC236}">
              <a16:creationId xmlns:a16="http://schemas.microsoft.com/office/drawing/2014/main" xmlns=""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5" name="グラフ 103">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6" name="グラフ 131">
          <a:extLst>
            <a:ext uri="{FF2B5EF4-FFF2-40B4-BE49-F238E27FC236}">
              <a16:creationId xmlns:a16="http://schemas.microsoft.com/office/drawing/2014/main" xmlns=""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7" name="Rectangle 132">
          <a:extLst>
            <a:ext uri="{FF2B5EF4-FFF2-40B4-BE49-F238E27FC236}">
              <a16:creationId xmlns:a16="http://schemas.microsoft.com/office/drawing/2014/main" xmlns="" id="{00000000-0008-0000-0000-00001B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graphicFrame macro="">
      <xdr:nvGraphicFramePr>
        <xdr:cNvPr id="28" name="グラフ 135">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9" name="Rectangle 149">
          <a:extLst>
            <a:ext uri="{FF2B5EF4-FFF2-40B4-BE49-F238E27FC236}">
              <a16:creationId xmlns:a16="http://schemas.microsoft.com/office/drawing/2014/main" xmlns="" id="{00000000-0008-0000-0000-00001D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0" name="Rectangle 150">
          <a:extLst>
            <a:ext uri="{FF2B5EF4-FFF2-40B4-BE49-F238E27FC236}">
              <a16:creationId xmlns:a16="http://schemas.microsoft.com/office/drawing/2014/main" xmlns="" id="{00000000-0008-0000-0000-00001E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1" name="Rectangle 154">
          <a:extLst>
            <a:ext uri="{FF2B5EF4-FFF2-40B4-BE49-F238E27FC236}">
              <a16:creationId xmlns:a16="http://schemas.microsoft.com/office/drawing/2014/main" xmlns="" id="{00000000-0008-0000-0000-00001F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2" name="Rectangle 159">
          <a:extLst>
            <a:ext uri="{FF2B5EF4-FFF2-40B4-BE49-F238E27FC236}">
              <a16:creationId xmlns:a16="http://schemas.microsoft.com/office/drawing/2014/main" xmlns="" id="{00000000-0008-0000-0000-000020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3" name="Text Box 161">
          <a:extLst>
            <a:ext uri="{FF2B5EF4-FFF2-40B4-BE49-F238E27FC236}">
              <a16:creationId xmlns:a16="http://schemas.microsoft.com/office/drawing/2014/main" xmlns="" id="{00000000-0008-0000-0000-000021000000}"/>
            </a:ext>
          </a:extLst>
        </xdr:cNvPr>
        <xdr:cNvSpPr txBox="1">
          <a:spLocks noChangeArrowheads="1"/>
        </xdr:cNvSpPr>
      </xdr:nvSpPr>
      <xdr:spPr bwMode="auto">
        <a:xfrm>
          <a:off x="186118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4" name="Text Box 23">
          <a:extLst>
            <a:ext uri="{FF2B5EF4-FFF2-40B4-BE49-F238E27FC236}">
              <a16:creationId xmlns:a16="http://schemas.microsoft.com/office/drawing/2014/main" xmlns="" id="{00000000-0008-0000-0000-000022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24">
          <a:extLst>
            <a:ext uri="{FF2B5EF4-FFF2-40B4-BE49-F238E27FC236}">
              <a16:creationId xmlns:a16="http://schemas.microsoft.com/office/drawing/2014/main" xmlns="" id="{00000000-0008-0000-0000-000023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0">
          <a:extLst>
            <a:ext uri="{FF2B5EF4-FFF2-40B4-BE49-F238E27FC236}">
              <a16:creationId xmlns:a16="http://schemas.microsoft.com/office/drawing/2014/main" xmlns="" id="{00000000-0008-0000-0000-000024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7" name="Text Box 52">
          <a:extLst>
            <a:ext uri="{FF2B5EF4-FFF2-40B4-BE49-F238E27FC236}">
              <a16:creationId xmlns:a16="http://schemas.microsoft.com/office/drawing/2014/main" xmlns="" id="{00000000-0008-0000-0000-000025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3">
          <a:extLst>
            <a:ext uri="{FF2B5EF4-FFF2-40B4-BE49-F238E27FC236}">
              <a16:creationId xmlns:a16="http://schemas.microsoft.com/office/drawing/2014/main" xmlns="" id="{00000000-0008-0000-0000-000026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24">
          <a:extLst>
            <a:ext uri="{FF2B5EF4-FFF2-40B4-BE49-F238E27FC236}">
              <a16:creationId xmlns:a16="http://schemas.microsoft.com/office/drawing/2014/main" xmlns="" id="{00000000-0008-0000-0000-000027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0">
          <a:extLst>
            <a:ext uri="{FF2B5EF4-FFF2-40B4-BE49-F238E27FC236}">
              <a16:creationId xmlns:a16="http://schemas.microsoft.com/office/drawing/2014/main" xmlns="" id="{00000000-0008-0000-0000-000028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 name="Text Box 52">
          <a:extLst>
            <a:ext uri="{FF2B5EF4-FFF2-40B4-BE49-F238E27FC236}">
              <a16:creationId xmlns:a16="http://schemas.microsoft.com/office/drawing/2014/main" xmlns="" id="{00000000-0008-0000-0000-000029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3">
          <a:extLst>
            <a:ext uri="{FF2B5EF4-FFF2-40B4-BE49-F238E27FC236}">
              <a16:creationId xmlns:a16="http://schemas.microsoft.com/office/drawing/2014/main" xmlns="" id="{00000000-0008-0000-0000-00002A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24">
          <a:extLst>
            <a:ext uri="{FF2B5EF4-FFF2-40B4-BE49-F238E27FC236}">
              <a16:creationId xmlns:a16="http://schemas.microsoft.com/office/drawing/2014/main" xmlns="" id="{00000000-0008-0000-0000-00002B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0">
          <a:extLst>
            <a:ext uri="{FF2B5EF4-FFF2-40B4-BE49-F238E27FC236}">
              <a16:creationId xmlns:a16="http://schemas.microsoft.com/office/drawing/2014/main" xmlns="" id="{00000000-0008-0000-0000-00002C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5" name="Text Box 52">
          <a:extLst>
            <a:ext uri="{FF2B5EF4-FFF2-40B4-BE49-F238E27FC236}">
              <a16:creationId xmlns:a16="http://schemas.microsoft.com/office/drawing/2014/main" xmlns="" id="{00000000-0008-0000-0000-00002D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23">
          <a:extLst>
            <a:ext uri="{FF2B5EF4-FFF2-40B4-BE49-F238E27FC236}">
              <a16:creationId xmlns:a16="http://schemas.microsoft.com/office/drawing/2014/main" xmlns="" id="{00000000-0008-0000-0000-00002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24">
          <a:extLst>
            <a:ext uri="{FF2B5EF4-FFF2-40B4-BE49-F238E27FC236}">
              <a16:creationId xmlns:a16="http://schemas.microsoft.com/office/drawing/2014/main" xmlns="" id="{00000000-0008-0000-0000-00002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50">
          <a:extLst>
            <a:ext uri="{FF2B5EF4-FFF2-40B4-BE49-F238E27FC236}">
              <a16:creationId xmlns:a16="http://schemas.microsoft.com/office/drawing/2014/main" xmlns="" id="{00000000-0008-0000-0000-00003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52">
          <a:extLst>
            <a:ext uri="{FF2B5EF4-FFF2-40B4-BE49-F238E27FC236}">
              <a16:creationId xmlns:a16="http://schemas.microsoft.com/office/drawing/2014/main" xmlns="" id="{00000000-0008-0000-0000-00003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0" name="Text Box 23">
          <a:extLst>
            <a:ext uri="{FF2B5EF4-FFF2-40B4-BE49-F238E27FC236}">
              <a16:creationId xmlns:a16="http://schemas.microsoft.com/office/drawing/2014/main" xmlns="" id="{00000000-0008-0000-0000-00003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1" name="Text Box 24">
          <a:extLst>
            <a:ext uri="{FF2B5EF4-FFF2-40B4-BE49-F238E27FC236}">
              <a16:creationId xmlns:a16="http://schemas.microsoft.com/office/drawing/2014/main" xmlns="" id="{00000000-0008-0000-0000-00003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2" name="Text Box 50">
          <a:extLst>
            <a:ext uri="{FF2B5EF4-FFF2-40B4-BE49-F238E27FC236}">
              <a16:creationId xmlns:a16="http://schemas.microsoft.com/office/drawing/2014/main" xmlns="" id="{00000000-0008-0000-0000-00003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3" name="Text Box 52">
          <a:extLst>
            <a:ext uri="{FF2B5EF4-FFF2-40B4-BE49-F238E27FC236}">
              <a16:creationId xmlns:a16="http://schemas.microsoft.com/office/drawing/2014/main" xmlns="" id="{00000000-0008-0000-0000-00003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4" name="Text Box 23">
          <a:extLst>
            <a:ext uri="{FF2B5EF4-FFF2-40B4-BE49-F238E27FC236}">
              <a16:creationId xmlns:a16="http://schemas.microsoft.com/office/drawing/2014/main" xmlns="" id="{00000000-0008-0000-0000-00003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 name="Text Box 24">
          <a:extLst>
            <a:ext uri="{FF2B5EF4-FFF2-40B4-BE49-F238E27FC236}">
              <a16:creationId xmlns:a16="http://schemas.microsoft.com/office/drawing/2014/main" xmlns="" id="{00000000-0008-0000-0000-00003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6" name="Text Box 50">
          <a:extLst>
            <a:ext uri="{FF2B5EF4-FFF2-40B4-BE49-F238E27FC236}">
              <a16:creationId xmlns:a16="http://schemas.microsoft.com/office/drawing/2014/main" xmlns="" id="{00000000-0008-0000-0000-00003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7" name="Text Box 24">
          <a:extLst>
            <a:ext uri="{FF2B5EF4-FFF2-40B4-BE49-F238E27FC236}">
              <a16:creationId xmlns:a16="http://schemas.microsoft.com/office/drawing/2014/main" xmlns="" id="{00000000-0008-0000-0000-00003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8" name="Text Box 50">
          <a:extLst>
            <a:ext uri="{FF2B5EF4-FFF2-40B4-BE49-F238E27FC236}">
              <a16:creationId xmlns:a16="http://schemas.microsoft.com/office/drawing/2014/main" xmlns="" id="{00000000-0008-0000-0000-00003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9" name="Text Box 52">
          <a:extLst>
            <a:ext uri="{FF2B5EF4-FFF2-40B4-BE49-F238E27FC236}">
              <a16:creationId xmlns:a16="http://schemas.microsoft.com/office/drawing/2014/main" xmlns="" id="{00000000-0008-0000-0000-00003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0" name="Text Box 23">
          <a:extLst>
            <a:ext uri="{FF2B5EF4-FFF2-40B4-BE49-F238E27FC236}">
              <a16:creationId xmlns:a16="http://schemas.microsoft.com/office/drawing/2014/main" xmlns="" id="{00000000-0008-0000-0000-00003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1" name="Text Box 24">
          <a:extLst>
            <a:ext uri="{FF2B5EF4-FFF2-40B4-BE49-F238E27FC236}">
              <a16:creationId xmlns:a16="http://schemas.microsoft.com/office/drawing/2014/main" xmlns="" id="{00000000-0008-0000-0000-00003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2" name="Text Box 50">
          <a:extLst>
            <a:ext uri="{FF2B5EF4-FFF2-40B4-BE49-F238E27FC236}">
              <a16:creationId xmlns:a16="http://schemas.microsoft.com/office/drawing/2014/main" xmlns="" id="{00000000-0008-0000-0000-00003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3" name="Text Box 52">
          <a:extLst>
            <a:ext uri="{FF2B5EF4-FFF2-40B4-BE49-F238E27FC236}">
              <a16:creationId xmlns:a16="http://schemas.microsoft.com/office/drawing/2014/main" xmlns="" id="{00000000-0008-0000-0000-00003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4" name="Text Box 23">
          <a:extLst>
            <a:ext uri="{FF2B5EF4-FFF2-40B4-BE49-F238E27FC236}">
              <a16:creationId xmlns:a16="http://schemas.microsoft.com/office/drawing/2014/main" xmlns="" id="{00000000-0008-0000-0000-00004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5" name="Text Box 24">
          <a:extLst>
            <a:ext uri="{FF2B5EF4-FFF2-40B4-BE49-F238E27FC236}">
              <a16:creationId xmlns:a16="http://schemas.microsoft.com/office/drawing/2014/main" xmlns="" id="{00000000-0008-0000-0000-00004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6" name="Text Box 50">
          <a:extLst>
            <a:ext uri="{FF2B5EF4-FFF2-40B4-BE49-F238E27FC236}">
              <a16:creationId xmlns:a16="http://schemas.microsoft.com/office/drawing/2014/main" xmlns="" id="{00000000-0008-0000-0000-00004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7" name="Text Box 52">
          <a:extLst>
            <a:ext uri="{FF2B5EF4-FFF2-40B4-BE49-F238E27FC236}">
              <a16:creationId xmlns:a16="http://schemas.microsoft.com/office/drawing/2014/main" xmlns="" id="{00000000-0008-0000-0000-00004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8" name="Text Box 24">
          <a:extLst>
            <a:ext uri="{FF2B5EF4-FFF2-40B4-BE49-F238E27FC236}">
              <a16:creationId xmlns:a16="http://schemas.microsoft.com/office/drawing/2014/main" xmlns="" id="{00000000-0008-0000-0000-00004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9" name="Text Box 50">
          <a:extLst>
            <a:ext uri="{FF2B5EF4-FFF2-40B4-BE49-F238E27FC236}">
              <a16:creationId xmlns:a16="http://schemas.microsoft.com/office/drawing/2014/main" xmlns="" id="{00000000-0008-0000-0000-00004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0" name="Text Box 52">
          <a:extLst>
            <a:ext uri="{FF2B5EF4-FFF2-40B4-BE49-F238E27FC236}">
              <a16:creationId xmlns:a16="http://schemas.microsoft.com/office/drawing/2014/main" xmlns="" id="{00000000-0008-0000-0000-00004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1" name="Text Box 23">
          <a:extLst>
            <a:ext uri="{FF2B5EF4-FFF2-40B4-BE49-F238E27FC236}">
              <a16:creationId xmlns:a16="http://schemas.microsoft.com/office/drawing/2014/main" xmlns="" id="{00000000-0008-0000-0000-00004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2" name="Text Box 24">
          <a:extLst>
            <a:ext uri="{FF2B5EF4-FFF2-40B4-BE49-F238E27FC236}">
              <a16:creationId xmlns:a16="http://schemas.microsoft.com/office/drawing/2014/main" xmlns="" id="{00000000-0008-0000-0000-00004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3" name="Text Box 50">
          <a:extLst>
            <a:ext uri="{FF2B5EF4-FFF2-40B4-BE49-F238E27FC236}">
              <a16:creationId xmlns:a16="http://schemas.microsoft.com/office/drawing/2014/main" xmlns="" id="{00000000-0008-0000-0000-00004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4" name="Text Box 52">
          <a:extLst>
            <a:ext uri="{FF2B5EF4-FFF2-40B4-BE49-F238E27FC236}">
              <a16:creationId xmlns:a16="http://schemas.microsoft.com/office/drawing/2014/main" xmlns="" id="{00000000-0008-0000-0000-00004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5" name="Text Box 23">
          <a:extLst>
            <a:ext uri="{FF2B5EF4-FFF2-40B4-BE49-F238E27FC236}">
              <a16:creationId xmlns:a16="http://schemas.microsoft.com/office/drawing/2014/main" xmlns="" id="{00000000-0008-0000-0000-00004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6" name="Text Box 24">
          <a:extLst>
            <a:ext uri="{FF2B5EF4-FFF2-40B4-BE49-F238E27FC236}">
              <a16:creationId xmlns:a16="http://schemas.microsoft.com/office/drawing/2014/main" xmlns="" id="{00000000-0008-0000-0000-00004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7" name="Text Box 50">
          <a:extLst>
            <a:ext uri="{FF2B5EF4-FFF2-40B4-BE49-F238E27FC236}">
              <a16:creationId xmlns:a16="http://schemas.microsoft.com/office/drawing/2014/main" xmlns="" id="{00000000-0008-0000-0000-00004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8" name="Text Box 52">
          <a:extLst>
            <a:ext uri="{FF2B5EF4-FFF2-40B4-BE49-F238E27FC236}">
              <a16:creationId xmlns:a16="http://schemas.microsoft.com/office/drawing/2014/main" xmlns="" id="{00000000-0008-0000-0000-00004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9" name="Text Box 23">
          <a:extLst>
            <a:ext uri="{FF2B5EF4-FFF2-40B4-BE49-F238E27FC236}">
              <a16:creationId xmlns:a16="http://schemas.microsoft.com/office/drawing/2014/main" xmlns="" id="{00000000-0008-0000-0000-00004F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0" name="Text Box 24">
          <a:extLst>
            <a:ext uri="{FF2B5EF4-FFF2-40B4-BE49-F238E27FC236}">
              <a16:creationId xmlns:a16="http://schemas.microsoft.com/office/drawing/2014/main" xmlns="" id="{00000000-0008-0000-0000-000050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1" name="Text Box 50">
          <a:extLst>
            <a:ext uri="{FF2B5EF4-FFF2-40B4-BE49-F238E27FC236}">
              <a16:creationId xmlns:a16="http://schemas.microsoft.com/office/drawing/2014/main" xmlns="" id="{00000000-0008-0000-0000-000051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2" name="Text Box 52">
          <a:extLst>
            <a:ext uri="{FF2B5EF4-FFF2-40B4-BE49-F238E27FC236}">
              <a16:creationId xmlns:a16="http://schemas.microsoft.com/office/drawing/2014/main" xmlns="" id="{00000000-0008-0000-0000-000052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43</xdr:row>
      <xdr:rowOff>0</xdr:rowOff>
    </xdr:from>
    <xdr:ext cx="76200" cy="214033"/>
    <xdr:sp macro="" textlink="">
      <xdr:nvSpPr>
        <xdr:cNvPr id="83" name="Text Box 24">
          <a:extLst>
            <a:ext uri="{FF2B5EF4-FFF2-40B4-BE49-F238E27FC236}">
              <a16:creationId xmlns:a16="http://schemas.microsoft.com/office/drawing/2014/main" xmlns="" id="{00000000-0008-0000-0000-000053000000}"/>
            </a:ext>
          </a:extLst>
        </xdr:cNvPr>
        <xdr:cNvSpPr txBox="1">
          <a:spLocks noChangeArrowheads="1"/>
        </xdr:cNvSpPr>
      </xdr:nvSpPr>
      <xdr:spPr bwMode="auto">
        <a:xfrm>
          <a:off x="533400"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43</xdr:row>
      <xdr:rowOff>0</xdr:rowOff>
    </xdr:from>
    <xdr:ext cx="76200" cy="214033"/>
    <xdr:sp macro="" textlink="">
      <xdr:nvSpPr>
        <xdr:cNvPr id="84" name="Text Box 50">
          <a:extLst>
            <a:ext uri="{FF2B5EF4-FFF2-40B4-BE49-F238E27FC236}">
              <a16:creationId xmlns:a16="http://schemas.microsoft.com/office/drawing/2014/main" xmlns="" id="{00000000-0008-0000-0000-000054000000}"/>
            </a:ext>
          </a:extLst>
        </xdr:cNvPr>
        <xdr:cNvSpPr txBox="1">
          <a:spLocks noChangeArrowheads="1"/>
        </xdr:cNvSpPr>
      </xdr:nvSpPr>
      <xdr:spPr bwMode="auto">
        <a:xfrm>
          <a:off x="533400"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43</xdr:row>
      <xdr:rowOff>0</xdr:rowOff>
    </xdr:from>
    <xdr:ext cx="76200" cy="214033"/>
    <xdr:sp macro="" textlink="">
      <xdr:nvSpPr>
        <xdr:cNvPr id="85" name="Text Box 52">
          <a:extLst>
            <a:ext uri="{FF2B5EF4-FFF2-40B4-BE49-F238E27FC236}">
              <a16:creationId xmlns:a16="http://schemas.microsoft.com/office/drawing/2014/main" xmlns="" id="{00000000-0008-0000-0000-000055000000}"/>
            </a:ext>
          </a:extLst>
        </xdr:cNvPr>
        <xdr:cNvSpPr txBox="1">
          <a:spLocks noChangeArrowheads="1"/>
        </xdr:cNvSpPr>
      </xdr:nvSpPr>
      <xdr:spPr bwMode="auto">
        <a:xfrm>
          <a:off x="533400"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43</xdr:row>
      <xdr:rowOff>0</xdr:rowOff>
    </xdr:from>
    <xdr:ext cx="76200" cy="214033"/>
    <xdr:sp macro="" textlink="">
      <xdr:nvSpPr>
        <xdr:cNvPr id="86" name="Text Box 24">
          <a:extLst>
            <a:ext uri="{FF2B5EF4-FFF2-40B4-BE49-F238E27FC236}">
              <a16:creationId xmlns:a16="http://schemas.microsoft.com/office/drawing/2014/main" xmlns="" id="{00000000-0008-0000-0000-000056000000}"/>
            </a:ext>
          </a:extLst>
        </xdr:cNvPr>
        <xdr:cNvSpPr txBox="1">
          <a:spLocks noChangeArrowheads="1"/>
        </xdr:cNvSpPr>
      </xdr:nvSpPr>
      <xdr:spPr bwMode="auto">
        <a:xfrm>
          <a:off x="533400"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43</xdr:row>
      <xdr:rowOff>0</xdr:rowOff>
    </xdr:from>
    <xdr:ext cx="76200" cy="214033"/>
    <xdr:sp macro="" textlink="">
      <xdr:nvSpPr>
        <xdr:cNvPr id="87" name="Text Box 50">
          <a:extLst>
            <a:ext uri="{FF2B5EF4-FFF2-40B4-BE49-F238E27FC236}">
              <a16:creationId xmlns:a16="http://schemas.microsoft.com/office/drawing/2014/main" xmlns="" id="{00000000-0008-0000-0000-000057000000}"/>
            </a:ext>
          </a:extLst>
        </xdr:cNvPr>
        <xdr:cNvSpPr txBox="1">
          <a:spLocks noChangeArrowheads="1"/>
        </xdr:cNvSpPr>
      </xdr:nvSpPr>
      <xdr:spPr bwMode="auto">
        <a:xfrm>
          <a:off x="533400"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43</xdr:row>
      <xdr:rowOff>0</xdr:rowOff>
    </xdr:from>
    <xdr:ext cx="76200" cy="214033"/>
    <xdr:sp macro="" textlink="">
      <xdr:nvSpPr>
        <xdr:cNvPr id="88" name="Text Box 52">
          <a:extLst>
            <a:ext uri="{FF2B5EF4-FFF2-40B4-BE49-F238E27FC236}">
              <a16:creationId xmlns:a16="http://schemas.microsoft.com/office/drawing/2014/main" xmlns="" id="{00000000-0008-0000-0000-000058000000}"/>
            </a:ext>
          </a:extLst>
        </xdr:cNvPr>
        <xdr:cNvSpPr txBox="1">
          <a:spLocks noChangeArrowheads="1"/>
        </xdr:cNvSpPr>
      </xdr:nvSpPr>
      <xdr:spPr bwMode="auto">
        <a:xfrm>
          <a:off x="533400"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042C2ACD-EE11-F3EA-9491-7D101AE92AB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13ADCF74-98F6-93D2-DC58-324B39B6513A}"/>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76200</xdr:colOff>
      <xdr:row>4</xdr:row>
      <xdr:rowOff>57151</xdr:rowOff>
    </xdr:to>
    <xdr:sp macro="" textlink="">
      <xdr:nvSpPr>
        <xdr:cNvPr id="2" name="Text Box 23">
          <a:extLst>
            <a:ext uri="{FF2B5EF4-FFF2-40B4-BE49-F238E27FC236}">
              <a16:creationId xmlns:a16="http://schemas.microsoft.com/office/drawing/2014/main" xmlns="" id="{00000000-0008-0000-0100-000002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3" name="Text Box 24">
          <a:extLst>
            <a:ext uri="{FF2B5EF4-FFF2-40B4-BE49-F238E27FC236}">
              <a16:creationId xmlns:a16="http://schemas.microsoft.com/office/drawing/2014/main" xmlns="" id="{00000000-0008-0000-0100-000003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4" name="Text Box 50">
          <a:extLst>
            <a:ext uri="{FF2B5EF4-FFF2-40B4-BE49-F238E27FC236}">
              <a16:creationId xmlns:a16="http://schemas.microsoft.com/office/drawing/2014/main" xmlns="" id="{00000000-0008-0000-0100-000004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5" name="Text Box 52">
          <a:extLst>
            <a:ext uri="{FF2B5EF4-FFF2-40B4-BE49-F238E27FC236}">
              <a16:creationId xmlns:a16="http://schemas.microsoft.com/office/drawing/2014/main" xmlns="" id="{00000000-0008-0000-0100-000005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3</xdr:row>
      <xdr:rowOff>0</xdr:rowOff>
    </xdr:from>
    <xdr:to>
      <xdr:col>28</xdr:col>
      <xdr:colOff>0</xdr:colOff>
      <xdr:row>3</xdr:row>
      <xdr:rowOff>0</xdr:rowOff>
    </xdr:to>
    <xdr:graphicFrame macro="">
      <xdr:nvGraphicFramePr>
        <xdr:cNvPr id="6" name="グラフ 98">
          <a:extLst>
            <a:ext uri="{FF2B5EF4-FFF2-40B4-BE49-F238E27FC236}">
              <a16:creationId xmlns:a16="http://schemas.microsoft.com/office/drawing/2014/main" xmlns=""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7" name="グラフ 105">
          <a:extLst>
            <a:ext uri="{FF2B5EF4-FFF2-40B4-BE49-F238E27FC236}">
              <a16:creationId xmlns:a16="http://schemas.microsoft.com/office/drawing/2014/main" xmlns=""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8" name="グラフ 141">
          <a:extLst>
            <a:ext uri="{FF2B5EF4-FFF2-40B4-BE49-F238E27FC236}">
              <a16:creationId xmlns:a16="http://schemas.microsoft.com/office/drawing/2014/main" xmlns=""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27</xdr:col>
      <xdr:colOff>0</xdr:colOff>
      <xdr:row>3</xdr:row>
      <xdr:rowOff>0</xdr:rowOff>
    </xdr:from>
    <xdr:to>
      <xdr:col>27</xdr:col>
      <xdr:colOff>76200</xdr:colOff>
      <xdr:row>4</xdr:row>
      <xdr:rowOff>47626</xdr:rowOff>
    </xdr:to>
    <xdr:sp macro="" textlink="">
      <xdr:nvSpPr>
        <xdr:cNvPr id="9" name="Text Box 23">
          <a:extLst>
            <a:ext uri="{FF2B5EF4-FFF2-40B4-BE49-F238E27FC236}">
              <a16:creationId xmlns:a16="http://schemas.microsoft.com/office/drawing/2014/main" xmlns="" id="{00000000-0008-0000-0100-000009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0" name="Text Box 24">
          <a:extLst>
            <a:ext uri="{FF2B5EF4-FFF2-40B4-BE49-F238E27FC236}">
              <a16:creationId xmlns:a16="http://schemas.microsoft.com/office/drawing/2014/main" xmlns="" id="{00000000-0008-0000-0100-00000A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1" name="Text Box 50">
          <a:extLst>
            <a:ext uri="{FF2B5EF4-FFF2-40B4-BE49-F238E27FC236}">
              <a16:creationId xmlns:a16="http://schemas.microsoft.com/office/drawing/2014/main" xmlns="" id="{00000000-0008-0000-0100-00000B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2" name="Text Box 52">
          <a:extLst>
            <a:ext uri="{FF2B5EF4-FFF2-40B4-BE49-F238E27FC236}">
              <a16:creationId xmlns:a16="http://schemas.microsoft.com/office/drawing/2014/main" xmlns="" id="{00000000-0008-0000-0100-00000C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3" name="Text Box 24">
          <a:extLst>
            <a:ext uri="{FF2B5EF4-FFF2-40B4-BE49-F238E27FC236}">
              <a16:creationId xmlns:a16="http://schemas.microsoft.com/office/drawing/2014/main" xmlns="" id="{00000000-0008-0000-0100-00000D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4" name="Text Box 50">
          <a:extLst>
            <a:ext uri="{FF2B5EF4-FFF2-40B4-BE49-F238E27FC236}">
              <a16:creationId xmlns:a16="http://schemas.microsoft.com/office/drawing/2014/main" xmlns="" id="{00000000-0008-0000-0100-00000E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5" name="Text Box 52">
          <a:extLst>
            <a:ext uri="{FF2B5EF4-FFF2-40B4-BE49-F238E27FC236}">
              <a16:creationId xmlns:a16="http://schemas.microsoft.com/office/drawing/2014/main" xmlns="" id="{00000000-0008-0000-0100-00000F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6" name="Text Box 23">
          <a:extLst>
            <a:ext uri="{FF2B5EF4-FFF2-40B4-BE49-F238E27FC236}">
              <a16:creationId xmlns:a16="http://schemas.microsoft.com/office/drawing/2014/main" xmlns="" id="{00000000-0008-0000-0100-000010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7" name="Text Box 24">
          <a:extLst>
            <a:ext uri="{FF2B5EF4-FFF2-40B4-BE49-F238E27FC236}">
              <a16:creationId xmlns:a16="http://schemas.microsoft.com/office/drawing/2014/main" xmlns="" id="{00000000-0008-0000-0100-000011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8" name="Text Box 50">
          <a:extLst>
            <a:ext uri="{FF2B5EF4-FFF2-40B4-BE49-F238E27FC236}">
              <a16:creationId xmlns:a16="http://schemas.microsoft.com/office/drawing/2014/main" xmlns="" id="{00000000-0008-0000-0100-000012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9" name="Text Box 52">
          <a:extLst>
            <a:ext uri="{FF2B5EF4-FFF2-40B4-BE49-F238E27FC236}">
              <a16:creationId xmlns:a16="http://schemas.microsoft.com/office/drawing/2014/main" xmlns="" id="{00000000-0008-0000-0100-000013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0" name="Text Box 24">
          <a:extLst>
            <a:ext uri="{FF2B5EF4-FFF2-40B4-BE49-F238E27FC236}">
              <a16:creationId xmlns:a16="http://schemas.microsoft.com/office/drawing/2014/main" xmlns="" id="{00000000-0008-0000-0100-000014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1" name="Text Box 50">
          <a:extLst>
            <a:ext uri="{FF2B5EF4-FFF2-40B4-BE49-F238E27FC236}">
              <a16:creationId xmlns:a16="http://schemas.microsoft.com/office/drawing/2014/main" xmlns="" id="{00000000-0008-0000-0100-000015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2" name="Text Box 52">
          <a:extLst>
            <a:ext uri="{FF2B5EF4-FFF2-40B4-BE49-F238E27FC236}">
              <a16:creationId xmlns:a16="http://schemas.microsoft.com/office/drawing/2014/main" xmlns="" id="{00000000-0008-0000-0100-000016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57151</xdr:rowOff>
    </xdr:to>
    <xdr:sp macro="" textlink="">
      <xdr:nvSpPr>
        <xdr:cNvPr id="23" name="Text Box 23">
          <a:extLst>
            <a:ext uri="{FF2B5EF4-FFF2-40B4-BE49-F238E27FC236}">
              <a16:creationId xmlns:a16="http://schemas.microsoft.com/office/drawing/2014/main" xmlns="" id="{00000000-0008-0000-0100-000017000000}"/>
            </a:ext>
          </a:extLst>
        </xdr:cNvPr>
        <xdr:cNvSpPr txBox="1">
          <a:spLocks noChangeArrowheads="1"/>
        </xdr:cNvSpPr>
      </xdr:nvSpPr>
      <xdr:spPr bwMode="auto">
        <a:xfrm>
          <a:off x="0" y="2476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57151</xdr:rowOff>
    </xdr:to>
    <xdr:sp macro="" textlink="">
      <xdr:nvSpPr>
        <xdr:cNvPr id="24" name="Text Box 24">
          <a:extLst>
            <a:ext uri="{FF2B5EF4-FFF2-40B4-BE49-F238E27FC236}">
              <a16:creationId xmlns:a16="http://schemas.microsoft.com/office/drawing/2014/main" xmlns="" id="{00000000-0008-0000-0100-000018000000}"/>
            </a:ext>
          </a:extLst>
        </xdr:cNvPr>
        <xdr:cNvSpPr txBox="1">
          <a:spLocks noChangeArrowheads="1"/>
        </xdr:cNvSpPr>
      </xdr:nvSpPr>
      <xdr:spPr bwMode="auto">
        <a:xfrm>
          <a:off x="0" y="2476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57151</xdr:rowOff>
    </xdr:to>
    <xdr:sp macro="" textlink="">
      <xdr:nvSpPr>
        <xdr:cNvPr id="25" name="Text Box 50">
          <a:extLst>
            <a:ext uri="{FF2B5EF4-FFF2-40B4-BE49-F238E27FC236}">
              <a16:creationId xmlns:a16="http://schemas.microsoft.com/office/drawing/2014/main" xmlns="" id="{00000000-0008-0000-0100-000019000000}"/>
            </a:ext>
          </a:extLst>
        </xdr:cNvPr>
        <xdr:cNvSpPr txBox="1">
          <a:spLocks noChangeArrowheads="1"/>
        </xdr:cNvSpPr>
      </xdr:nvSpPr>
      <xdr:spPr bwMode="auto">
        <a:xfrm>
          <a:off x="0" y="2476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57151</xdr:rowOff>
    </xdr:to>
    <xdr:sp macro="" textlink="">
      <xdr:nvSpPr>
        <xdr:cNvPr id="26" name="Text Box 52">
          <a:extLst>
            <a:ext uri="{FF2B5EF4-FFF2-40B4-BE49-F238E27FC236}">
              <a16:creationId xmlns:a16="http://schemas.microsoft.com/office/drawing/2014/main" xmlns="" id="{00000000-0008-0000-0100-00001A000000}"/>
            </a:ext>
          </a:extLst>
        </xdr:cNvPr>
        <xdr:cNvSpPr txBox="1">
          <a:spLocks noChangeArrowheads="1"/>
        </xdr:cNvSpPr>
      </xdr:nvSpPr>
      <xdr:spPr bwMode="auto">
        <a:xfrm>
          <a:off x="0" y="2476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57152</xdr:rowOff>
    </xdr:to>
    <xdr:sp macro="" textlink="">
      <xdr:nvSpPr>
        <xdr:cNvPr id="27" name="Text Box 23">
          <a:extLst>
            <a:ext uri="{FF2B5EF4-FFF2-40B4-BE49-F238E27FC236}">
              <a16:creationId xmlns:a16="http://schemas.microsoft.com/office/drawing/2014/main" xmlns="" id="{00000000-0008-0000-0100-00001B000000}"/>
            </a:ext>
          </a:extLst>
        </xdr:cNvPr>
        <xdr:cNvSpPr txBox="1">
          <a:spLocks noChangeArrowheads="1"/>
        </xdr:cNvSpPr>
      </xdr:nvSpPr>
      <xdr:spPr bwMode="auto">
        <a:xfrm>
          <a:off x="0" y="24765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57152</xdr:rowOff>
    </xdr:to>
    <xdr:sp macro="" textlink="">
      <xdr:nvSpPr>
        <xdr:cNvPr id="28" name="Text Box 24">
          <a:extLst>
            <a:ext uri="{FF2B5EF4-FFF2-40B4-BE49-F238E27FC236}">
              <a16:creationId xmlns:a16="http://schemas.microsoft.com/office/drawing/2014/main" xmlns="" id="{00000000-0008-0000-0100-00001C000000}"/>
            </a:ext>
          </a:extLst>
        </xdr:cNvPr>
        <xdr:cNvSpPr txBox="1">
          <a:spLocks noChangeArrowheads="1"/>
        </xdr:cNvSpPr>
      </xdr:nvSpPr>
      <xdr:spPr bwMode="auto">
        <a:xfrm>
          <a:off x="0" y="24765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57152</xdr:rowOff>
    </xdr:to>
    <xdr:sp macro="" textlink="">
      <xdr:nvSpPr>
        <xdr:cNvPr id="29" name="Text Box 50">
          <a:extLst>
            <a:ext uri="{FF2B5EF4-FFF2-40B4-BE49-F238E27FC236}">
              <a16:creationId xmlns:a16="http://schemas.microsoft.com/office/drawing/2014/main" xmlns="" id="{00000000-0008-0000-0100-00001D000000}"/>
            </a:ext>
          </a:extLst>
        </xdr:cNvPr>
        <xdr:cNvSpPr txBox="1">
          <a:spLocks noChangeArrowheads="1"/>
        </xdr:cNvSpPr>
      </xdr:nvSpPr>
      <xdr:spPr bwMode="auto">
        <a:xfrm>
          <a:off x="0" y="24765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57152</xdr:rowOff>
    </xdr:to>
    <xdr:sp macro="" textlink="">
      <xdr:nvSpPr>
        <xdr:cNvPr id="30" name="Text Box 52">
          <a:extLst>
            <a:ext uri="{FF2B5EF4-FFF2-40B4-BE49-F238E27FC236}">
              <a16:creationId xmlns:a16="http://schemas.microsoft.com/office/drawing/2014/main" xmlns="" id="{00000000-0008-0000-0100-00001E000000}"/>
            </a:ext>
          </a:extLst>
        </xdr:cNvPr>
        <xdr:cNvSpPr txBox="1">
          <a:spLocks noChangeArrowheads="1"/>
        </xdr:cNvSpPr>
      </xdr:nvSpPr>
      <xdr:spPr bwMode="auto">
        <a:xfrm>
          <a:off x="0" y="24765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0</xdr:colOff>
      <xdr:row>16</xdr:row>
      <xdr:rowOff>0</xdr:rowOff>
    </xdr:from>
    <xdr:ext cx="76200" cy="214033"/>
    <xdr:sp macro="" textlink="">
      <xdr:nvSpPr>
        <xdr:cNvPr id="31" name="Text Box 23">
          <a:extLst>
            <a:ext uri="{FF2B5EF4-FFF2-40B4-BE49-F238E27FC236}">
              <a16:creationId xmlns:a16="http://schemas.microsoft.com/office/drawing/2014/main" xmlns="" id="{00000000-0008-0000-0100-00001F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2" name="Text Box 24">
          <a:extLst>
            <a:ext uri="{FF2B5EF4-FFF2-40B4-BE49-F238E27FC236}">
              <a16:creationId xmlns:a16="http://schemas.microsoft.com/office/drawing/2014/main" xmlns="" id="{00000000-0008-0000-0100-000020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3" name="Text Box 50">
          <a:extLst>
            <a:ext uri="{FF2B5EF4-FFF2-40B4-BE49-F238E27FC236}">
              <a16:creationId xmlns:a16="http://schemas.microsoft.com/office/drawing/2014/main" xmlns="" id="{00000000-0008-0000-0100-000021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4" name="Text Box 52">
          <a:extLst>
            <a:ext uri="{FF2B5EF4-FFF2-40B4-BE49-F238E27FC236}">
              <a16:creationId xmlns:a16="http://schemas.microsoft.com/office/drawing/2014/main" xmlns="" id="{00000000-0008-0000-0100-000022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5" name="Text Box 24">
          <a:extLst>
            <a:ext uri="{FF2B5EF4-FFF2-40B4-BE49-F238E27FC236}">
              <a16:creationId xmlns:a16="http://schemas.microsoft.com/office/drawing/2014/main" xmlns="" id="{00000000-0008-0000-0100-000023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6" name="Text Box 50">
          <a:extLst>
            <a:ext uri="{FF2B5EF4-FFF2-40B4-BE49-F238E27FC236}">
              <a16:creationId xmlns:a16="http://schemas.microsoft.com/office/drawing/2014/main" xmlns="" id="{00000000-0008-0000-0100-000024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7" name="Text Box 52">
          <a:extLst>
            <a:ext uri="{FF2B5EF4-FFF2-40B4-BE49-F238E27FC236}">
              <a16:creationId xmlns:a16="http://schemas.microsoft.com/office/drawing/2014/main" xmlns="" id="{00000000-0008-0000-0100-000025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245</xdr:row>
      <xdr:rowOff>57150</xdr:rowOff>
    </xdr:to>
    <xdr:sp macro="" textlink="">
      <xdr:nvSpPr>
        <xdr:cNvPr id="38" name="Text Box 23">
          <a:extLst>
            <a:ext uri="{FF2B5EF4-FFF2-40B4-BE49-F238E27FC236}">
              <a16:creationId xmlns:a16="http://schemas.microsoft.com/office/drawing/2014/main" xmlns="" id="{00000000-0008-0000-0100-000026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39" name="Text Box 24">
          <a:extLst>
            <a:ext uri="{FF2B5EF4-FFF2-40B4-BE49-F238E27FC236}">
              <a16:creationId xmlns:a16="http://schemas.microsoft.com/office/drawing/2014/main" xmlns="" id="{00000000-0008-0000-0100-000027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40" name="Text Box 50">
          <a:extLst>
            <a:ext uri="{FF2B5EF4-FFF2-40B4-BE49-F238E27FC236}">
              <a16:creationId xmlns:a16="http://schemas.microsoft.com/office/drawing/2014/main" xmlns="" id="{00000000-0008-0000-0100-000028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41" name="Text Box 52">
          <a:extLst>
            <a:ext uri="{FF2B5EF4-FFF2-40B4-BE49-F238E27FC236}">
              <a16:creationId xmlns:a16="http://schemas.microsoft.com/office/drawing/2014/main" xmlns="" id="{00000000-0008-0000-0100-000029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42" name="Text Box 23">
          <a:extLst>
            <a:ext uri="{FF2B5EF4-FFF2-40B4-BE49-F238E27FC236}">
              <a16:creationId xmlns:a16="http://schemas.microsoft.com/office/drawing/2014/main" xmlns="" id="{00000000-0008-0000-0100-00002A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43" name="Text Box 24">
          <a:extLst>
            <a:ext uri="{FF2B5EF4-FFF2-40B4-BE49-F238E27FC236}">
              <a16:creationId xmlns:a16="http://schemas.microsoft.com/office/drawing/2014/main" xmlns="" id="{00000000-0008-0000-0100-00002B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44" name="Text Box 50">
          <a:extLst>
            <a:ext uri="{FF2B5EF4-FFF2-40B4-BE49-F238E27FC236}">
              <a16:creationId xmlns:a16="http://schemas.microsoft.com/office/drawing/2014/main" xmlns="" id="{00000000-0008-0000-0100-00002C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45" name="Text Box 52">
          <a:extLst>
            <a:ext uri="{FF2B5EF4-FFF2-40B4-BE49-F238E27FC236}">
              <a16:creationId xmlns:a16="http://schemas.microsoft.com/office/drawing/2014/main" xmlns="" id="{00000000-0008-0000-0100-00002D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46" name="Text Box 23">
          <a:extLst>
            <a:ext uri="{FF2B5EF4-FFF2-40B4-BE49-F238E27FC236}">
              <a16:creationId xmlns:a16="http://schemas.microsoft.com/office/drawing/2014/main" xmlns="" id="{00000000-0008-0000-0100-00002E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7" name="Text Box 24">
          <a:extLst>
            <a:ext uri="{FF2B5EF4-FFF2-40B4-BE49-F238E27FC236}">
              <a16:creationId xmlns:a16="http://schemas.microsoft.com/office/drawing/2014/main" xmlns="" id="{00000000-0008-0000-0100-00002F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8" name="Text Box 50">
          <a:extLst>
            <a:ext uri="{FF2B5EF4-FFF2-40B4-BE49-F238E27FC236}">
              <a16:creationId xmlns:a16="http://schemas.microsoft.com/office/drawing/2014/main" xmlns="" id="{00000000-0008-0000-0100-000030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9" name="Text Box 52">
          <a:extLst>
            <a:ext uri="{FF2B5EF4-FFF2-40B4-BE49-F238E27FC236}">
              <a16:creationId xmlns:a16="http://schemas.microsoft.com/office/drawing/2014/main" xmlns="" id="{00000000-0008-0000-0100-000031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0" name="Text Box 24">
          <a:extLst>
            <a:ext uri="{FF2B5EF4-FFF2-40B4-BE49-F238E27FC236}">
              <a16:creationId xmlns:a16="http://schemas.microsoft.com/office/drawing/2014/main" xmlns="" id="{00000000-0008-0000-0100-000032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1" name="Text Box 50">
          <a:extLst>
            <a:ext uri="{FF2B5EF4-FFF2-40B4-BE49-F238E27FC236}">
              <a16:creationId xmlns:a16="http://schemas.microsoft.com/office/drawing/2014/main" xmlns="" id="{00000000-0008-0000-0100-000033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2" name="Text Box 52">
          <a:extLst>
            <a:ext uri="{FF2B5EF4-FFF2-40B4-BE49-F238E27FC236}">
              <a16:creationId xmlns:a16="http://schemas.microsoft.com/office/drawing/2014/main" xmlns="" id="{00000000-0008-0000-0100-000034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245</xdr:row>
      <xdr:rowOff>57152</xdr:rowOff>
    </xdr:to>
    <xdr:sp macro="" textlink="">
      <xdr:nvSpPr>
        <xdr:cNvPr id="53" name="Text Box 23">
          <a:extLst>
            <a:ext uri="{FF2B5EF4-FFF2-40B4-BE49-F238E27FC236}">
              <a16:creationId xmlns:a16="http://schemas.microsoft.com/office/drawing/2014/main" xmlns="" id="{00000000-0008-0000-0100-000035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54" name="Text Box 24">
          <a:extLst>
            <a:ext uri="{FF2B5EF4-FFF2-40B4-BE49-F238E27FC236}">
              <a16:creationId xmlns:a16="http://schemas.microsoft.com/office/drawing/2014/main" xmlns="" id="{00000000-0008-0000-0100-000036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55" name="Text Box 50">
          <a:extLst>
            <a:ext uri="{FF2B5EF4-FFF2-40B4-BE49-F238E27FC236}">
              <a16:creationId xmlns:a16="http://schemas.microsoft.com/office/drawing/2014/main" xmlns="" id="{00000000-0008-0000-0100-000037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56" name="Text Box 52">
          <a:extLst>
            <a:ext uri="{FF2B5EF4-FFF2-40B4-BE49-F238E27FC236}">
              <a16:creationId xmlns:a16="http://schemas.microsoft.com/office/drawing/2014/main" xmlns="" id="{00000000-0008-0000-0100-000038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57" name="Text Box 23">
          <a:extLst>
            <a:ext uri="{FF2B5EF4-FFF2-40B4-BE49-F238E27FC236}">
              <a16:creationId xmlns:a16="http://schemas.microsoft.com/office/drawing/2014/main" xmlns="" id="{00000000-0008-0000-0100-000039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8" name="Text Box 24">
          <a:extLst>
            <a:ext uri="{FF2B5EF4-FFF2-40B4-BE49-F238E27FC236}">
              <a16:creationId xmlns:a16="http://schemas.microsoft.com/office/drawing/2014/main" xmlns="" id="{00000000-0008-0000-0100-00003A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9" name="Text Box 50">
          <a:extLst>
            <a:ext uri="{FF2B5EF4-FFF2-40B4-BE49-F238E27FC236}">
              <a16:creationId xmlns:a16="http://schemas.microsoft.com/office/drawing/2014/main" xmlns="" id="{00000000-0008-0000-0100-00003B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0" name="Text Box 52">
          <a:extLst>
            <a:ext uri="{FF2B5EF4-FFF2-40B4-BE49-F238E27FC236}">
              <a16:creationId xmlns:a16="http://schemas.microsoft.com/office/drawing/2014/main" xmlns="" id="{00000000-0008-0000-0100-00003C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1" name="Text Box 24">
          <a:extLst>
            <a:ext uri="{FF2B5EF4-FFF2-40B4-BE49-F238E27FC236}">
              <a16:creationId xmlns:a16="http://schemas.microsoft.com/office/drawing/2014/main" xmlns="" id="{00000000-0008-0000-0100-00003D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2" name="Text Box 50">
          <a:extLst>
            <a:ext uri="{FF2B5EF4-FFF2-40B4-BE49-F238E27FC236}">
              <a16:creationId xmlns:a16="http://schemas.microsoft.com/office/drawing/2014/main" xmlns="" id="{00000000-0008-0000-0100-00003E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3" name="Text Box 52">
          <a:extLst>
            <a:ext uri="{FF2B5EF4-FFF2-40B4-BE49-F238E27FC236}">
              <a16:creationId xmlns:a16="http://schemas.microsoft.com/office/drawing/2014/main" xmlns="" id="{00000000-0008-0000-0100-00003F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245</xdr:row>
      <xdr:rowOff>57150</xdr:rowOff>
    </xdr:to>
    <xdr:sp macro="" textlink="">
      <xdr:nvSpPr>
        <xdr:cNvPr id="64" name="Text Box 23">
          <a:extLst>
            <a:ext uri="{FF2B5EF4-FFF2-40B4-BE49-F238E27FC236}">
              <a16:creationId xmlns:a16="http://schemas.microsoft.com/office/drawing/2014/main" xmlns="" id="{00000000-0008-0000-0100-000040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65" name="Text Box 24">
          <a:extLst>
            <a:ext uri="{FF2B5EF4-FFF2-40B4-BE49-F238E27FC236}">
              <a16:creationId xmlns:a16="http://schemas.microsoft.com/office/drawing/2014/main" xmlns="" id="{00000000-0008-0000-0100-000041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66" name="Text Box 50">
          <a:extLst>
            <a:ext uri="{FF2B5EF4-FFF2-40B4-BE49-F238E27FC236}">
              <a16:creationId xmlns:a16="http://schemas.microsoft.com/office/drawing/2014/main" xmlns="" id="{00000000-0008-0000-0100-000042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67" name="Text Box 52">
          <a:extLst>
            <a:ext uri="{FF2B5EF4-FFF2-40B4-BE49-F238E27FC236}">
              <a16:creationId xmlns:a16="http://schemas.microsoft.com/office/drawing/2014/main" xmlns="" id="{00000000-0008-0000-0100-000043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68" name="Text Box 23">
          <a:extLst>
            <a:ext uri="{FF2B5EF4-FFF2-40B4-BE49-F238E27FC236}">
              <a16:creationId xmlns:a16="http://schemas.microsoft.com/office/drawing/2014/main" xmlns="" id="{00000000-0008-0000-0100-000044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9" name="Text Box 24">
          <a:extLst>
            <a:ext uri="{FF2B5EF4-FFF2-40B4-BE49-F238E27FC236}">
              <a16:creationId xmlns:a16="http://schemas.microsoft.com/office/drawing/2014/main" xmlns="" id="{00000000-0008-0000-0100-000045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0" name="Text Box 50">
          <a:extLst>
            <a:ext uri="{FF2B5EF4-FFF2-40B4-BE49-F238E27FC236}">
              <a16:creationId xmlns:a16="http://schemas.microsoft.com/office/drawing/2014/main" xmlns="" id="{00000000-0008-0000-0100-000046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1" name="Text Box 52">
          <a:extLst>
            <a:ext uri="{FF2B5EF4-FFF2-40B4-BE49-F238E27FC236}">
              <a16:creationId xmlns:a16="http://schemas.microsoft.com/office/drawing/2014/main" xmlns="" id="{00000000-0008-0000-0100-000047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2" name="Text Box 24">
          <a:extLst>
            <a:ext uri="{FF2B5EF4-FFF2-40B4-BE49-F238E27FC236}">
              <a16:creationId xmlns:a16="http://schemas.microsoft.com/office/drawing/2014/main" xmlns="" id="{00000000-0008-0000-0100-000048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3" name="Text Box 50">
          <a:extLst>
            <a:ext uri="{FF2B5EF4-FFF2-40B4-BE49-F238E27FC236}">
              <a16:creationId xmlns:a16="http://schemas.microsoft.com/office/drawing/2014/main" xmlns="" id="{00000000-0008-0000-0100-000049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4" name="Text Box 52">
          <a:extLst>
            <a:ext uri="{FF2B5EF4-FFF2-40B4-BE49-F238E27FC236}">
              <a16:creationId xmlns:a16="http://schemas.microsoft.com/office/drawing/2014/main" xmlns="" id="{00000000-0008-0000-0100-00004A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245</xdr:row>
      <xdr:rowOff>57150</xdr:rowOff>
    </xdr:to>
    <xdr:sp macro="" textlink="">
      <xdr:nvSpPr>
        <xdr:cNvPr id="75" name="Text Box 23">
          <a:extLst>
            <a:ext uri="{FF2B5EF4-FFF2-40B4-BE49-F238E27FC236}">
              <a16:creationId xmlns:a16="http://schemas.microsoft.com/office/drawing/2014/main" xmlns="" id="{00000000-0008-0000-0100-00004B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76" name="Text Box 24">
          <a:extLst>
            <a:ext uri="{FF2B5EF4-FFF2-40B4-BE49-F238E27FC236}">
              <a16:creationId xmlns:a16="http://schemas.microsoft.com/office/drawing/2014/main" xmlns="" id="{00000000-0008-0000-0100-00004C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77" name="Text Box 50">
          <a:extLst>
            <a:ext uri="{FF2B5EF4-FFF2-40B4-BE49-F238E27FC236}">
              <a16:creationId xmlns:a16="http://schemas.microsoft.com/office/drawing/2014/main" xmlns="" id="{00000000-0008-0000-0100-00004D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78" name="Text Box 52">
          <a:extLst>
            <a:ext uri="{FF2B5EF4-FFF2-40B4-BE49-F238E27FC236}">
              <a16:creationId xmlns:a16="http://schemas.microsoft.com/office/drawing/2014/main" xmlns="" id="{00000000-0008-0000-0100-00004E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79" name="Text Box 23">
          <a:extLst>
            <a:ext uri="{FF2B5EF4-FFF2-40B4-BE49-F238E27FC236}">
              <a16:creationId xmlns:a16="http://schemas.microsoft.com/office/drawing/2014/main" xmlns="" id="{00000000-0008-0000-0100-00004F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0" name="Text Box 24">
          <a:extLst>
            <a:ext uri="{FF2B5EF4-FFF2-40B4-BE49-F238E27FC236}">
              <a16:creationId xmlns:a16="http://schemas.microsoft.com/office/drawing/2014/main" xmlns="" id="{00000000-0008-0000-0100-000050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1" name="Text Box 50">
          <a:extLst>
            <a:ext uri="{FF2B5EF4-FFF2-40B4-BE49-F238E27FC236}">
              <a16:creationId xmlns:a16="http://schemas.microsoft.com/office/drawing/2014/main" xmlns="" id="{00000000-0008-0000-0100-000051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2" name="Text Box 52">
          <a:extLst>
            <a:ext uri="{FF2B5EF4-FFF2-40B4-BE49-F238E27FC236}">
              <a16:creationId xmlns:a16="http://schemas.microsoft.com/office/drawing/2014/main" xmlns="" id="{00000000-0008-0000-0100-000052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3" name="Text Box 24">
          <a:extLst>
            <a:ext uri="{FF2B5EF4-FFF2-40B4-BE49-F238E27FC236}">
              <a16:creationId xmlns:a16="http://schemas.microsoft.com/office/drawing/2014/main" xmlns="" id="{00000000-0008-0000-0100-000053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4" name="Text Box 50">
          <a:extLst>
            <a:ext uri="{FF2B5EF4-FFF2-40B4-BE49-F238E27FC236}">
              <a16:creationId xmlns:a16="http://schemas.microsoft.com/office/drawing/2014/main" xmlns="" id="{00000000-0008-0000-0100-000054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5" name="Text Box 52">
          <a:extLst>
            <a:ext uri="{FF2B5EF4-FFF2-40B4-BE49-F238E27FC236}">
              <a16:creationId xmlns:a16="http://schemas.microsoft.com/office/drawing/2014/main" xmlns="" id="{00000000-0008-0000-0100-000055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6" name="Text Box 23">
          <a:extLst>
            <a:ext uri="{FF2B5EF4-FFF2-40B4-BE49-F238E27FC236}">
              <a16:creationId xmlns:a16="http://schemas.microsoft.com/office/drawing/2014/main" xmlns="" id="{00000000-0008-0000-0100-000056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7" name="Text Box 24">
          <a:extLst>
            <a:ext uri="{FF2B5EF4-FFF2-40B4-BE49-F238E27FC236}">
              <a16:creationId xmlns:a16="http://schemas.microsoft.com/office/drawing/2014/main" xmlns="" id="{00000000-0008-0000-0100-000057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8" name="Text Box 50">
          <a:extLst>
            <a:ext uri="{FF2B5EF4-FFF2-40B4-BE49-F238E27FC236}">
              <a16:creationId xmlns:a16="http://schemas.microsoft.com/office/drawing/2014/main" xmlns="" id="{00000000-0008-0000-0100-000058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9" name="Text Box 52">
          <a:extLst>
            <a:ext uri="{FF2B5EF4-FFF2-40B4-BE49-F238E27FC236}">
              <a16:creationId xmlns:a16="http://schemas.microsoft.com/office/drawing/2014/main" xmlns="" id="{00000000-0008-0000-0100-000059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0" name="Text Box 24">
          <a:extLst>
            <a:ext uri="{FF2B5EF4-FFF2-40B4-BE49-F238E27FC236}">
              <a16:creationId xmlns:a16="http://schemas.microsoft.com/office/drawing/2014/main" xmlns="" id="{00000000-0008-0000-0100-00005A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1" name="Text Box 50">
          <a:extLst>
            <a:ext uri="{FF2B5EF4-FFF2-40B4-BE49-F238E27FC236}">
              <a16:creationId xmlns:a16="http://schemas.microsoft.com/office/drawing/2014/main" xmlns="" id="{00000000-0008-0000-0100-00005B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2" name="Text Box 52">
          <a:extLst>
            <a:ext uri="{FF2B5EF4-FFF2-40B4-BE49-F238E27FC236}">
              <a16:creationId xmlns:a16="http://schemas.microsoft.com/office/drawing/2014/main" xmlns="" id="{00000000-0008-0000-0100-00005C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4" name="Text Box 24">
          <a:extLst>
            <a:ext uri="{FF2B5EF4-FFF2-40B4-BE49-F238E27FC236}">
              <a16:creationId xmlns:a16="http://schemas.microsoft.com/office/drawing/2014/main" xmlns="" id="{00000000-0008-0000-0100-00005E000000}"/>
            </a:ext>
          </a:extLst>
        </xdr:cNvPr>
        <xdr:cNvSpPr txBox="1">
          <a:spLocks noChangeArrowheads="1"/>
        </xdr:cNvSpPr>
      </xdr:nvSpPr>
      <xdr:spPr bwMode="auto">
        <a:xfrm>
          <a:off x="428625" y="1131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5" name="Text Box 50">
          <a:extLst>
            <a:ext uri="{FF2B5EF4-FFF2-40B4-BE49-F238E27FC236}">
              <a16:creationId xmlns:a16="http://schemas.microsoft.com/office/drawing/2014/main" xmlns="" id="{00000000-0008-0000-0100-00005F000000}"/>
            </a:ext>
          </a:extLst>
        </xdr:cNvPr>
        <xdr:cNvSpPr txBox="1">
          <a:spLocks noChangeArrowheads="1"/>
        </xdr:cNvSpPr>
      </xdr:nvSpPr>
      <xdr:spPr bwMode="auto">
        <a:xfrm>
          <a:off x="428625" y="1131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6" name="Text Box 52">
          <a:extLst>
            <a:ext uri="{FF2B5EF4-FFF2-40B4-BE49-F238E27FC236}">
              <a16:creationId xmlns:a16="http://schemas.microsoft.com/office/drawing/2014/main" xmlns="" id="{00000000-0008-0000-0100-000060000000}"/>
            </a:ext>
          </a:extLst>
        </xdr:cNvPr>
        <xdr:cNvSpPr txBox="1">
          <a:spLocks noChangeArrowheads="1"/>
        </xdr:cNvSpPr>
      </xdr:nvSpPr>
      <xdr:spPr bwMode="auto">
        <a:xfrm>
          <a:off x="428625" y="1131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7" name="Text Box 24">
          <a:extLst>
            <a:ext uri="{FF2B5EF4-FFF2-40B4-BE49-F238E27FC236}">
              <a16:creationId xmlns:a16="http://schemas.microsoft.com/office/drawing/2014/main" xmlns="" id="{00000000-0008-0000-0100-000061000000}"/>
            </a:ext>
          </a:extLst>
        </xdr:cNvPr>
        <xdr:cNvSpPr txBox="1">
          <a:spLocks noChangeArrowheads="1"/>
        </xdr:cNvSpPr>
      </xdr:nvSpPr>
      <xdr:spPr bwMode="auto">
        <a:xfrm>
          <a:off x="428625" y="1131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8" name="Text Box 50">
          <a:extLst>
            <a:ext uri="{FF2B5EF4-FFF2-40B4-BE49-F238E27FC236}">
              <a16:creationId xmlns:a16="http://schemas.microsoft.com/office/drawing/2014/main" xmlns="" id="{00000000-0008-0000-0100-000062000000}"/>
            </a:ext>
          </a:extLst>
        </xdr:cNvPr>
        <xdr:cNvSpPr txBox="1">
          <a:spLocks noChangeArrowheads="1"/>
        </xdr:cNvSpPr>
      </xdr:nvSpPr>
      <xdr:spPr bwMode="auto">
        <a:xfrm>
          <a:off x="428625" y="1131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9" name="Text Box 52">
          <a:extLst>
            <a:ext uri="{FF2B5EF4-FFF2-40B4-BE49-F238E27FC236}">
              <a16:creationId xmlns:a16="http://schemas.microsoft.com/office/drawing/2014/main" xmlns="" id="{00000000-0008-0000-0100-000063000000}"/>
            </a:ext>
          </a:extLst>
        </xdr:cNvPr>
        <xdr:cNvSpPr txBox="1">
          <a:spLocks noChangeArrowheads="1"/>
        </xdr:cNvSpPr>
      </xdr:nvSpPr>
      <xdr:spPr bwMode="auto">
        <a:xfrm>
          <a:off x="428625" y="1131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0" name="Text Box 23">
          <a:extLst>
            <a:ext uri="{FF2B5EF4-FFF2-40B4-BE49-F238E27FC236}">
              <a16:creationId xmlns:a16="http://schemas.microsoft.com/office/drawing/2014/main" xmlns="" id="{00000000-0008-0000-0100-000064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1" name="Text Box 24">
          <a:extLst>
            <a:ext uri="{FF2B5EF4-FFF2-40B4-BE49-F238E27FC236}">
              <a16:creationId xmlns:a16="http://schemas.microsoft.com/office/drawing/2014/main" xmlns="" id="{00000000-0008-0000-0100-000065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2" name="Text Box 50">
          <a:extLst>
            <a:ext uri="{FF2B5EF4-FFF2-40B4-BE49-F238E27FC236}">
              <a16:creationId xmlns:a16="http://schemas.microsoft.com/office/drawing/2014/main" xmlns="" id="{00000000-0008-0000-0100-000066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3" name="Text Box 52">
          <a:extLst>
            <a:ext uri="{FF2B5EF4-FFF2-40B4-BE49-F238E27FC236}">
              <a16:creationId xmlns:a16="http://schemas.microsoft.com/office/drawing/2014/main" xmlns="" id="{00000000-0008-0000-0100-000067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4" name="Text Box 24">
          <a:extLst>
            <a:ext uri="{FF2B5EF4-FFF2-40B4-BE49-F238E27FC236}">
              <a16:creationId xmlns:a16="http://schemas.microsoft.com/office/drawing/2014/main" xmlns="" id="{00000000-0008-0000-0100-000068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5" name="Text Box 50">
          <a:extLst>
            <a:ext uri="{FF2B5EF4-FFF2-40B4-BE49-F238E27FC236}">
              <a16:creationId xmlns:a16="http://schemas.microsoft.com/office/drawing/2014/main" xmlns="" id="{00000000-0008-0000-0100-000069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6" name="Text Box 52">
          <a:extLst>
            <a:ext uri="{FF2B5EF4-FFF2-40B4-BE49-F238E27FC236}">
              <a16:creationId xmlns:a16="http://schemas.microsoft.com/office/drawing/2014/main" xmlns="" id="{00000000-0008-0000-0100-00006A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7" name="Text Box 23">
          <a:extLst>
            <a:ext uri="{FF2B5EF4-FFF2-40B4-BE49-F238E27FC236}">
              <a16:creationId xmlns:a16="http://schemas.microsoft.com/office/drawing/2014/main" xmlns="" id="{00000000-0008-0000-0100-00006B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8" name="Text Box 24">
          <a:extLst>
            <a:ext uri="{FF2B5EF4-FFF2-40B4-BE49-F238E27FC236}">
              <a16:creationId xmlns:a16="http://schemas.microsoft.com/office/drawing/2014/main" xmlns="" id="{00000000-0008-0000-0100-00006C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9" name="Text Box 50">
          <a:extLst>
            <a:ext uri="{FF2B5EF4-FFF2-40B4-BE49-F238E27FC236}">
              <a16:creationId xmlns:a16="http://schemas.microsoft.com/office/drawing/2014/main" xmlns="" id="{00000000-0008-0000-0100-00006D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0" name="Text Box 52">
          <a:extLst>
            <a:ext uri="{FF2B5EF4-FFF2-40B4-BE49-F238E27FC236}">
              <a16:creationId xmlns:a16="http://schemas.microsoft.com/office/drawing/2014/main" xmlns="" id="{00000000-0008-0000-0100-00006E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1" name="Text Box 24">
          <a:extLst>
            <a:ext uri="{FF2B5EF4-FFF2-40B4-BE49-F238E27FC236}">
              <a16:creationId xmlns:a16="http://schemas.microsoft.com/office/drawing/2014/main" xmlns="" id="{00000000-0008-0000-0100-00006F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2" name="Text Box 50">
          <a:extLst>
            <a:ext uri="{FF2B5EF4-FFF2-40B4-BE49-F238E27FC236}">
              <a16:creationId xmlns:a16="http://schemas.microsoft.com/office/drawing/2014/main" xmlns="" id="{00000000-0008-0000-0100-000070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3" name="Text Box 52">
          <a:extLst>
            <a:ext uri="{FF2B5EF4-FFF2-40B4-BE49-F238E27FC236}">
              <a16:creationId xmlns:a16="http://schemas.microsoft.com/office/drawing/2014/main" xmlns="" id="{00000000-0008-0000-0100-000071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4" name="Text Box 23">
          <a:extLst>
            <a:ext uri="{FF2B5EF4-FFF2-40B4-BE49-F238E27FC236}">
              <a16:creationId xmlns:a16="http://schemas.microsoft.com/office/drawing/2014/main" xmlns="" id="{00000000-0008-0000-0100-000072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5" name="Text Box 24">
          <a:extLst>
            <a:ext uri="{FF2B5EF4-FFF2-40B4-BE49-F238E27FC236}">
              <a16:creationId xmlns:a16="http://schemas.microsoft.com/office/drawing/2014/main" xmlns="" id="{00000000-0008-0000-0100-000073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6" name="Text Box 50">
          <a:extLst>
            <a:ext uri="{FF2B5EF4-FFF2-40B4-BE49-F238E27FC236}">
              <a16:creationId xmlns:a16="http://schemas.microsoft.com/office/drawing/2014/main" xmlns="" id="{00000000-0008-0000-0100-000074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7" name="Text Box 52">
          <a:extLst>
            <a:ext uri="{FF2B5EF4-FFF2-40B4-BE49-F238E27FC236}">
              <a16:creationId xmlns:a16="http://schemas.microsoft.com/office/drawing/2014/main" xmlns="" id="{00000000-0008-0000-0100-000075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8" name="Text Box 24">
          <a:extLst>
            <a:ext uri="{FF2B5EF4-FFF2-40B4-BE49-F238E27FC236}">
              <a16:creationId xmlns:a16="http://schemas.microsoft.com/office/drawing/2014/main" xmlns="" id="{00000000-0008-0000-0100-000076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9" name="Text Box 50">
          <a:extLst>
            <a:ext uri="{FF2B5EF4-FFF2-40B4-BE49-F238E27FC236}">
              <a16:creationId xmlns:a16="http://schemas.microsoft.com/office/drawing/2014/main" xmlns="" id="{00000000-0008-0000-0100-000077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20" name="Text Box 52">
          <a:extLst>
            <a:ext uri="{FF2B5EF4-FFF2-40B4-BE49-F238E27FC236}">
              <a16:creationId xmlns:a16="http://schemas.microsoft.com/office/drawing/2014/main" xmlns="" id="{00000000-0008-0000-0100-000078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1" name="Text Box 23">
          <a:extLst>
            <a:ext uri="{FF2B5EF4-FFF2-40B4-BE49-F238E27FC236}">
              <a16:creationId xmlns:a16="http://schemas.microsoft.com/office/drawing/2014/main" xmlns="" id="{00000000-0008-0000-0100-000079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2" name="Text Box 24">
          <a:extLst>
            <a:ext uri="{FF2B5EF4-FFF2-40B4-BE49-F238E27FC236}">
              <a16:creationId xmlns:a16="http://schemas.microsoft.com/office/drawing/2014/main" xmlns="" id="{00000000-0008-0000-0100-00007A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3" name="Text Box 50">
          <a:extLst>
            <a:ext uri="{FF2B5EF4-FFF2-40B4-BE49-F238E27FC236}">
              <a16:creationId xmlns:a16="http://schemas.microsoft.com/office/drawing/2014/main" xmlns="" id="{00000000-0008-0000-0100-00007B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4" name="Text Box 52">
          <a:extLst>
            <a:ext uri="{FF2B5EF4-FFF2-40B4-BE49-F238E27FC236}">
              <a16:creationId xmlns:a16="http://schemas.microsoft.com/office/drawing/2014/main" xmlns="" id="{00000000-0008-0000-0100-00007C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5" name="Text Box 24">
          <a:extLst>
            <a:ext uri="{FF2B5EF4-FFF2-40B4-BE49-F238E27FC236}">
              <a16:creationId xmlns:a16="http://schemas.microsoft.com/office/drawing/2014/main" xmlns="" id="{00000000-0008-0000-0100-00007D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6" name="Text Box 50">
          <a:extLst>
            <a:ext uri="{FF2B5EF4-FFF2-40B4-BE49-F238E27FC236}">
              <a16:creationId xmlns:a16="http://schemas.microsoft.com/office/drawing/2014/main" xmlns="" id="{00000000-0008-0000-0100-00007E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7" name="Text Box 52">
          <a:extLst>
            <a:ext uri="{FF2B5EF4-FFF2-40B4-BE49-F238E27FC236}">
              <a16:creationId xmlns:a16="http://schemas.microsoft.com/office/drawing/2014/main" xmlns="" id="{00000000-0008-0000-0100-00007F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8" name="Text Box 23">
          <a:extLst>
            <a:ext uri="{FF2B5EF4-FFF2-40B4-BE49-F238E27FC236}">
              <a16:creationId xmlns:a16="http://schemas.microsoft.com/office/drawing/2014/main" xmlns="" id="{00000000-0008-0000-0100-000080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9" name="Text Box 24">
          <a:extLst>
            <a:ext uri="{FF2B5EF4-FFF2-40B4-BE49-F238E27FC236}">
              <a16:creationId xmlns:a16="http://schemas.microsoft.com/office/drawing/2014/main" xmlns="" id="{00000000-0008-0000-0100-000081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0" name="Text Box 50">
          <a:extLst>
            <a:ext uri="{FF2B5EF4-FFF2-40B4-BE49-F238E27FC236}">
              <a16:creationId xmlns:a16="http://schemas.microsoft.com/office/drawing/2014/main" xmlns="" id="{00000000-0008-0000-0100-000082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1" name="Text Box 52">
          <a:extLst>
            <a:ext uri="{FF2B5EF4-FFF2-40B4-BE49-F238E27FC236}">
              <a16:creationId xmlns:a16="http://schemas.microsoft.com/office/drawing/2014/main" xmlns="" id="{00000000-0008-0000-0100-000083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2" name="Text Box 24">
          <a:extLst>
            <a:ext uri="{FF2B5EF4-FFF2-40B4-BE49-F238E27FC236}">
              <a16:creationId xmlns:a16="http://schemas.microsoft.com/office/drawing/2014/main" xmlns="" id="{00000000-0008-0000-0100-000084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3" name="Text Box 50">
          <a:extLst>
            <a:ext uri="{FF2B5EF4-FFF2-40B4-BE49-F238E27FC236}">
              <a16:creationId xmlns:a16="http://schemas.microsoft.com/office/drawing/2014/main" xmlns="" id="{00000000-0008-0000-0100-000085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4" name="Text Box 52">
          <a:extLst>
            <a:ext uri="{FF2B5EF4-FFF2-40B4-BE49-F238E27FC236}">
              <a16:creationId xmlns:a16="http://schemas.microsoft.com/office/drawing/2014/main" xmlns="" id="{00000000-0008-0000-0100-000086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163</xdr:row>
      <xdr:rowOff>0</xdr:rowOff>
    </xdr:from>
    <xdr:to>
      <xdr:col>1</xdr:col>
      <xdr:colOff>76200</xdr:colOff>
      <xdr:row>245</xdr:row>
      <xdr:rowOff>57151</xdr:rowOff>
    </xdr:to>
    <xdr:sp macro="" textlink="">
      <xdr:nvSpPr>
        <xdr:cNvPr id="135" name="Text Box 24">
          <a:extLst>
            <a:ext uri="{FF2B5EF4-FFF2-40B4-BE49-F238E27FC236}">
              <a16:creationId xmlns:a16="http://schemas.microsoft.com/office/drawing/2014/main" xmlns="" id="{00000000-0008-0000-0100-000087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36" name="Text Box 50">
          <a:extLst>
            <a:ext uri="{FF2B5EF4-FFF2-40B4-BE49-F238E27FC236}">
              <a16:creationId xmlns:a16="http://schemas.microsoft.com/office/drawing/2014/main" xmlns="" id="{00000000-0008-0000-0100-000088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37" name="Text Box 52">
          <a:extLst>
            <a:ext uri="{FF2B5EF4-FFF2-40B4-BE49-F238E27FC236}">
              <a16:creationId xmlns:a16="http://schemas.microsoft.com/office/drawing/2014/main" xmlns="" id="{00000000-0008-0000-0100-000089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38" name="Text Box 23">
          <a:extLst>
            <a:ext uri="{FF2B5EF4-FFF2-40B4-BE49-F238E27FC236}">
              <a16:creationId xmlns:a16="http://schemas.microsoft.com/office/drawing/2014/main" xmlns="" id="{00000000-0008-0000-0100-00008A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39" name="Text Box 24">
          <a:extLst>
            <a:ext uri="{FF2B5EF4-FFF2-40B4-BE49-F238E27FC236}">
              <a16:creationId xmlns:a16="http://schemas.microsoft.com/office/drawing/2014/main" xmlns="" id="{00000000-0008-0000-0100-00008B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0" name="Text Box 50">
          <a:extLst>
            <a:ext uri="{FF2B5EF4-FFF2-40B4-BE49-F238E27FC236}">
              <a16:creationId xmlns:a16="http://schemas.microsoft.com/office/drawing/2014/main" xmlns="" id="{00000000-0008-0000-0100-00008C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1" name="Text Box 52">
          <a:extLst>
            <a:ext uri="{FF2B5EF4-FFF2-40B4-BE49-F238E27FC236}">
              <a16:creationId xmlns:a16="http://schemas.microsoft.com/office/drawing/2014/main" xmlns="" id="{00000000-0008-0000-0100-00008D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2" name="Text Box 23">
          <a:extLst>
            <a:ext uri="{FF2B5EF4-FFF2-40B4-BE49-F238E27FC236}">
              <a16:creationId xmlns:a16="http://schemas.microsoft.com/office/drawing/2014/main" xmlns="" id="{00000000-0008-0000-0100-00008E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3" name="Text Box 24">
          <a:extLst>
            <a:ext uri="{FF2B5EF4-FFF2-40B4-BE49-F238E27FC236}">
              <a16:creationId xmlns:a16="http://schemas.microsoft.com/office/drawing/2014/main" xmlns="" id="{00000000-0008-0000-0100-00008F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4" name="Text Box 50">
          <a:extLst>
            <a:ext uri="{FF2B5EF4-FFF2-40B4-BE49-F238E27FC236}">
              <a16:creationId xmlns:a16="http://schemas.microsoft.com/office/drawing/2014/main" xmlns="" id="{00000000-0008-0000-0100-000090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5" name="Text Box 52">
          <a:extLst>
            <a:ext uri="{FF2B5EF4-FFF2-40B4-BE49-F238E27FC236}">
              <a16:creationId xmlns:a16="http://schemas.microsoft.com/office/drawing/2014/main" xmlns="" id="{00000000-0008-0000-0100-000091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6" name="Text Box 23">
          <a:extLst>
            <a:ext uri="{FF2B5EF4-FFF2-40B4-BE49-F238E27FC236}">
              <a16:creationId xmlns:a16="http://schemas.microsoft.com/office/drawing/2014/main" xmlns="" id="{00000000-0008-0000-0100-000092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7" name="Text Box 24">
          <a:extLst>
            <a:ext uri="{FF2B5EF4-FFF2-40B4-BE49-F238E27FC236}">
              <a16:creationId xmlns:a16="http://schemas.microsoft.com/office/drawing/2014/main" xmlns="" id="{00000000-0008-0000-0100-000093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8" name="Text Box 50">
          <a:extLst>
            <a:ext uri="{FF2B5EF4-FFF2-40B4-BE49-F238E27FC236}">
              <a16:creationId xmlns:a16="http://schemas.microsoft.com/office/drawing/2014/main" xmlns="" id="{00000000-0008-0000-0100-000094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9" name="Text Box 52">
          <a:extLst>
            <a:ext uri="{FF2B5EF4-FFF2-40B4-BE49-F238E27FC236}">
              <a16:creationId xmlns:a16="http://schemas.microsoft.com/office/drawing/2014/main" xmlns="" id="{00000000-0008-0000-0100-000095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162</xdr:row>
      <xdr:rowOff>0</xdr:rowOff>
    </xdr:from>
    <xdr:ext cx="76200" cy="214033"/>
    <xdr:sp macro="" textlink="">
      <xdr:nvSpPr>
        <xdr:cNvPr id="150" name="Text Box 23">
          <a:extLst>
            <a:ext uri="{FF2B5EF4-FFF2-40B4-BE49-F238E27FC236}">
              <a16:creationId xmlns:a16="http://schemas.microsoft.com/office/drawing/2014/main" xmlns="" id="{00000000-0008-0000-0100-000096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1" name="Text Box 24">
          <a:extLst>
            <a:ext uri="{FF2B5EF4-FFF2-40B4-BE49-F238E27FC236}">
              <a16:creationId xmlns:a16="http://schemas.microsoft.com/office/drawing/2014/main" xmlns="" id="{00000000-0008-0000-0100-000097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2" name="Text Box 50">
          <a:extLst>
            <a:ext uri="{FF2B5EF4-FFF2-40B4-BE49-F238E27FC236}">
              <a16:creationId xmlns:a16="http://schemas.microsoft.com/office/drawing/2014/main" xmlns="" id="{00000000-0008-0000-0100-000098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3" name="Text Box 52">
          <a:extLst>
            <a:ext uri="{FF2B5EF4-FFF2-40B4-BE49-F238E27FC236}">
              <a16:creationId xmlns:a16="http://schemas.microsoft.com/office/drawing/2014/main" xmlns="" id="{00000000-0008-0000-0100-000099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4" name="Text Box 24">
          <a:extLst>
            <a:ext uri="{FF2B5EF4-FFF2-40B4-BE49-F238E27FC236}">
              <a16:creationId xmlns:a16="http://schemas.microsoft.com/office/drawing/2014/main" xmlns="" id="{00000000-0008-0000-0100-00009A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5" name="Text Box 50">
          <a:extLst>
            <a:ext uri="{FF2B5EF4-FFF2-40B4-BE49-F238E27FC236}">
              <a16:creationId xmlns:a16="http://schemas.microsoft.com/office/drawing/2014/main" xmlns="" id="{00000000-0008-0000-0100-00009B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6" name="Text Box 52">
          <a:extLst>
            <a:ext uri="{FF2B5EF4-FFF2-40B4-BE49-F238E27FC236}">
              <a16:creationId xmlns:a16="http://schemas.microsoft.com/office/drawing/2014/main" xmlns="" id="{00000000-0008-0000-0100-00009C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339</xdr:row>
      <xdr:rowOff>0</xdr:rowOff>
    </xdr:from>
    <xdr:ext cx="76200" cy="214033"/>
    <xdr:sp macro="" textlink="">
      <xdr:nvSpPr>
        <xdr:cNvPr id="164" name="Text Box 23">
          <a:extLst>
            <a:ext uri="{FF2B5EF4-FFF2-40B4-BE49-F238E27FC236}">
              <a16:creationId xmlns:a16="http://schemas.microsoft.com/office/drawing/2014/main" xmlns="" id="{00000000-0008-0000-0100-0000A4000000}"/>
            </a:ext>
          </a:extLst>
        </xdr:cNvPr>
        <xdr:cNvSpPr txBox="1">
          <a:spLocks noChangeArrowheads="1"/>
        </xdr:cNvSpPr>
      </xdr:nvSpPr>
      <xdr:spPr bwMode="auto">
        <a:xfrm>
          <a:off x="428625" y="3143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339</xdr:row>
      <xdr:rowOff>0</xdr:rowOff>
    </xdr:from>
    <xdr:ext cx="76200" cy="214033"/>
    <xdr:sp macro="" textlink="">
      <xdr:nvSpPr>
        <xdr:cNvPr id="165" name="Text Box 24">
          <a:extLst>
            <a:ext uri="{FF2B5EF4-FFF2-40B4-BE49-F238E27FC236}">
              <a16:creationId xmlns:a16="http://schemas.microsoft.com/office/drawing/2014/main" xmlns="" id="{00000000-0008-0000-0100-0000A5000000}"/>
            </a:ext>
          </a:extLst>
        </xdr:cNvPr>
        <xdr:cNvSpPr txBox="1">
          <a:spLocks noChangeArrowheads="1"/>
        </xdr:cNvSpPr>
      </xdr:nvSpPr>
      <xdr:spPr bwMode="auto">
        <a:xfrm>
          <a:off x="428625" y="3143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339</xdr:row>
      <xdr:rowOff>0</xdr:rowOff>
    </xdr:from>
    <xdr:ext cx="76200" cy="214033"/>
    <xdr:sp macro="" textlink="">
      <xdr:nvSpPr>
        <xdr:cNvPr id="166" name="Text Box 50">
          <a:extLst>
            <a:ext uri="{FF2B5EF4-FFF2-40B4-BE49-F238E27FC236}">
              <a16:creationId xmlns:a16="http://schemas.microsoft.com/office/drawing/2014/main" xmlns="" id="{00000000-0008-0000-0100-0000A6000000}"/>
            </a:ext>
          </a:extLst>
        </xdr:cNvPr>
        <xdr:cNvSpPr txBox="1">
          <a:spLocks noChangeArrowheads="1"/>
        </xdr:cNvSpPr>
      </xdr:nvSpPr>
      <xdr:spPr bwMode="auto">
        <a:xfrm>
          <a:off x="428625" y="3143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339</xdr:row>
      <xdr:rowOff>0</xdr:rowOff>
    </xdr:from>
    <xdr:ext cx="76200" cy="214033"/>
    <xdr:sp macro="" textlink="">
      <xdr:nvSpPr>
        <xdr:cNvPr id="167" name="Text Box 52">
          <a:extLst>
            <a:ext uri="{FF2B5EF4-FFF2-40B4-BE49-F238E27FC236}">
              <a16:creationId xmlns:a16="http://schemas.microsoft.com/office/drawing/2014/main" xmlns="" id="{00000000-0008-0000-0100-0000A7000000}"/>
            </a:ext>
          </a:extLst>
        </xdr:cNvPr>
        <xdr:cNvSpPr txBox="1">
          <a:spLocks noChangeArrowheads="1"/>
        </xdr:cNvSpPr>
      </xdr:nvSpPr>
      <xdr:spPr bwMode="auto">
        <a:xfrm>
          <a:off x="428625" y="3143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339</xdr:row>
      <xdr:rowOff>0</xdr:rowOff>
    </xdr:from>
    <xdr:ext cx="76200" cy="214033"/>
    <xdr:sp macro="" textlink="">
      <xdr:nvSpPr>
        <xdr:cNvPr id="168" name="Text Box 24">
          <a:extLst>
            <a:ext uri="{FF2B5EF4-FFF2-40B4-BE49-F238E27FC236}">
              <a16:creationId xmlns:a16="http://schemas.microsoft.com/office/drawing/2014/main" xmlns="" id="{00000000-0008-0000-0100-0000A8000000}"/>
            </a:ext>
          </a:extLst>
        </xdr:cNvPr>
        <xdr:cNvSpPr txBox="1">
          <a:spLocks noChangeArrowheads="1"/>
        </xdr:cNvSpPr>
      </xdr:nvSpPr>
      <xdr:spPr bwMode="auto">
        <a:xfrm>
          <a:off x="428625" y="3143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339</xdr:row>
      <xdr:rowOff>0</xdr:rowOff>
    </xdr:from>
    <xdr:ext cx="76200" cy="214033"/>
    <xdr:sp macro="" textlink="">
      <xdr:nvSpPr>
        <xdr:cNvPr id="169" name="Text Box 50">
          <a:extLst>
            <a:ext uri="{FF2B5EF4-FFF2-40B4-BE49-F238E27FC236}">
              <a16:creationId xmlns:a16="http://schemas.microsoft.com/office/drawing/2014/main" xmlns="" id="{00000000-0008-0000-0100-0000A9000000}"/>
            </a:ext>
          </a:extLst>
        </xdr:cNvPr>
        <xdr:cNvSpPr txBox="1">
          <a:spLocks noChangeArrowheads="1"/>
        </xdr:cNvSpPr>
      </xdr:nvSpPr>
      <xdr:spPr bwMode="auto">
        <a:xfrm>
          <a:off x="428625" y="3143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339</xdr:row>
      <xdr:rowOff>0</xdr:rowOff>
    </xdr:from>
    <xdr:ext cx="76200" cy="214033"/>
    <xdr:sp macro="" textlink="">
      <xdr:nvSpPr>
        <xdr:cNvPr id="170" name="Text Box 52">
          <a:extLst>
            <a:ext uri="{FF2B5EF4-FFF2-40B4-BE49-F238E27FC236}">
              <a16:creationId xmlns:a16="http://schemas.microsoft.com/office/drawing/2014/main" xmlns="" id="{00000000-0008-0000-0100-0000AA000000}"/>
            </a:ext>
          </a:extLst>
        </xdr:cNvPr>
        <xdr:cNvSpPr txBox="1">
          <a:spLocks noChangeArrowheads="1"/>
        </xdr:cNvSpPr>
      </xdr:nvSpPr>
      <xdr:spPr bwMode="auto">
        <a:xfrm>
          <a:off x="428625" y="3143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171" name="グラフ 60">
          <a:extLst>
            <a:ext uri="{FF2B5EF4-FFF2-40B4-BE49-F238E27FC236}">
              <a16:creationId xmlns:a16="http://schemas.microsoft.com/office/drawing/2014/main" xmlns="" id="{00000000-0008-0000-0100-0000A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2</xdr:row>
      <xdr:rowOff>0</xdr:rowOff>
    </xdr:from>
    <xdr:to>
      <xdr:col>7</xdr:col>
      <xdr:colOff>123825</xdr:colOff>
      <xdr:row>2</xdr:row>
      <xdr:rowOff>0</xdr:rowOff>
    </xdr:to>
    <xdr:graphicFrame macro="">
      <xdr:nvGraphicFramePr>
        <xdr:cNvPr id="172" name="グラフ 62">
          <a:extLst>
            <a:ext uri="{FF2B5EF4-FFF2-40B4-BE49-F238E27FC236}">
              <a16:creationId xmlns:a16="http://schemas.microsoft.com/office/drawing/2014/main" xmlns="" id="{00000000-0008-0000-0100-0000A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173" name="グラフ 64">
          <a:extLst>
            <a:ext uri="{FF2B5EF4-FFF2-40B4-BE49-F238E27FC236}">
              <a16:creationId xmlns:a16="http://schemas.microsoft.com/office/drawing/2014/main" xmlns="" id="{00000000-0008-0000-0100-0000A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174" name="Rectangle 158">
          <a:extLst>
            <a:ext uri="{FF2B5EF4-FFF2-40B4-BE49-F238E27FC236}">
              <a16:creationId xmlns:a16="http://schemas.microsoft.com/office/drawing/2014/main" xmlns="" id="{00000000-0008-0000-0100-0000AE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oneCellAnchor>
    <xdr:from>
      <xdr:col>10</xdr:col>
      <xdr:colOff>0</xdr:colOff>
      <xdr:row>2</xdr:row>
      <xdr:rowOff>0</xdr:rowOff>
    </xdr:from>
    <xdr:ext cx="76200" cy="209550"/>
    <xdr:sp macro="" textlink="">
      <xdr:nvSpPr>
        <xdr:cNvPr id="178" name="Text Box 23">
          <a:extLst>
            <a:ext uri="{FF2B5EF4-FFF2-40B4-BE49-F238E27FC236}">
              <a16:creationId xmlns:a16="http://schemas.microsoft.com/office/drawing/2014/main" xmlns="" id="{00000000-0008-0000-0100-0000B2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79" name="Text Box 24">
          <a:extLst>
            <a:ext uri="{FF2B5EF4-FFF2-40B4-BE49-F238E27FC236}">
              <a16:creationId xmlns:a16="http://schemas.microsoft.com/office/drawing/2014/main" xmlns="" id="{00000000-0008-0000-0100-0000B3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0" name="Text Box 50">
          <a:extLst>
            <a:ext uri="{FF2B5EF4-FFF2-40B4-BE49-F238E27FC236}">
              <a16:creationId xmlns:a16="http://schemas.microsoft.com/office/drawing/2014/main" xmlns="" id="{00000000-0008-0000-0100-0000B4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1" name="Text Box 52">
          <a:extLst>
            <a:ext uri="{FF2B5EF4-FFF2-40B4-BE49-F238E27FC236}">
              <a16:creationId xmlns:a16="http://schemas.microsoft.com/office/drawing/2014/main" xmlns="" id="{00000000-0008-0000-0100-0000B5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2" name="Text Box 23">
          <a:extLst>
            <a:ext uri="{FF2B5EF4-FFF2-40B4-BE49-F238E27FC236}">
              <a16:creationId xmlns:a16="http://schemas.microsoft.com/office/drawing/2014/main" xmlns="" id="{00000000-0008-0000-0100-0000B6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4">
          <a:extLst>
            <a:ext uri="{FF2B5EF4-FFF2-40B4-BE49-F238E27FC236}">
              <a16:creationId xmlns:a16="http://schemas.microsoft.com/office/drawing/2014/main" xmlns="" id="{00000000-0008-0000-0100-0000B7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50">
          <a:extLst>
            <a:ext uri="{FF2B5EF4-FFF2-40B4-BE49-F238E27FC236}">
              <a16:creationId xmlns:a16="http://schemas.microsoft.com/office/drawing/2014/main" xmlns="" id="{00000000-0008-0000-0100-0000B8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2">
          <a:extLst>
            <a:ext uri="{FF2B5EF4-FFF2-40B4-BE49-F238E27FC236}">
              <a16:creationId xmlns:a16="http://schemas.microsoft.com/office/drawing/2014/main" xmlns="" id="{00000000-0008-0000-0100-0000B9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6" name="Text Box 23">
          <a:extLst>
            <a:ext uri="{FF2B5EF4-FFF2-40B4-BE49-F238E27FC236}">
              <a16:creationId xmlns:a16="http://schemas.microsoft.com/office/drawing/2014/main" xmlns="" id="{00000000-0008-0000-0100-0000BA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7" name="Text Box 24">
          <a:extLst>
            <a:ext uri="{FF2B5EF4-FFF2-40B4-BE49-F238E27FC236}">
              <a16:creationId xmlns:a16="http://schemas.microsoft.com/office/drawing/2014/main" xmlns="" id="{00000000-0008-0000-0100-0000BB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8" name="Text Box 50">
          <a:extLst>
            <a:ext uri="{FF2B5EF4-FFF2-40B4-BE49-F238E27FC236}">
              <a16:creationId xmlns:a16="http://schemas.microsoft.com/office/drawing/2014/main" xmlns="" id="{00000000-0008-0000-0100-0000BC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9" name="Text Box 52">
          <a:extLst>
            <a:ext uri="{FF2B5EF4-FFF2-40B4-BE49-F238E27FC236}">
              <a16:creationId xmlns:a16="http://schemas.microsoft.com/office/drawing/2014/main" xmlns="" id="{00000000-0008-0000-0100-0000BD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8" name="Text Box 24">
          <a:extLst>
            <a:ext uri="{FF2B5EF4-FFF2-40B4-BE49-F238E27FC236}">
              <a16:creationId xmlns:a16="http://schemas.microsoft.com/office/drawing/2014/main" xmlns="" id="{00000000-0008-0000-0100-0000C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9" name="Text Box 50">
          <a:extLst>
            <a:ext uri="{FF2B5EF4-FFF2-40B4-BE49-F238E27FC236}">
              <a16:creationId xmlns:a16="http://schemas.microsoft.com/office/drawing/2014/main" xmlns="" id="{00000000-0008-0000-0100-0000C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0" name="Text Box 52">
          <a:extLst>
            <a:ext uri="{FF2B5EF4-FFF2-40B4-BE49-F238E27FC236}">
              <a16:creationId xmlns:a16="http://schemas.microsoft.com/office/drawing/2014/main" xmlns="" id="{00000000-0008-0000-0100-0000C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1" name="Text Box 23">
          <a:extLst>
            <a:ext uri="{FF2B5EF4-FFF2-40B4-BE49-F238E27FC236}">
              <a16:creationId xmlns:a16="http://schemas.microsoft.com/office/drawing/2014/main" xmlns="" id="{00000000-0008-0000-0100-0000C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2" name="Text Box 24">
          <a:extLst>
            <a:ext uri="{FF2B5EF4-FFF2-40B4-BE49-F238E27FC236}">
              <a16:creationId xmlns:a16="http://schemas.microsoft.com/office/drawing/2014/main" xmlns="" id="{00000000-0008-0000-0100-0000C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3" name="Text Box 50">
          <a:extLst>
            <a:ext uri="{FF2B5EF4-FFF2-40B4-BE49-F238E27FC236}">
              <a16:creationId xmlns:a16="http://schemas.microsoft.com/office/drawing/2014/main" xmlns="" id="{00000000-0008-0000-0100-0000C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4" name="Text Box 52">
          <a:extLst>
            <a:ext uri="{FF2B5EF4-FFF2-40B4-BE49-F238E27FC236}">
              <a16:creationId xmlns:a16="http://schemas.microsoft.com/office/drawing/2014/main" xmlns="" id="{00000000-0008-0000-0100-0000C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5" name="Text Box 24">
          <a:extLst>
            <a:ext uri="{FF2B5EF4-FFF2-40B4-BE49-F238E27FC236}">
              <a16:creationId xmlns:a16="http://schemas.microsoft.com/office/drawing/2014/main" xmlns="" id="{00000000-0008-0000-0100-0000C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6" name="Text Box 50">
          <a:extLst>
            <a:ext uri="{FF2B5EF4-FFF2-40B4-BE49-F238E27FC236}">
              <a16:creationId xmlns:a16="http://schemas.microsoft.com/office/drawing/2014/main" xmlns="" id="{00000000-0008-0000-0100-0000C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7" name="Text Box 52">
          <a:extLst>
            <a:ext uri="{FF2B5EF4-FFF2-40B4-BE49-F238E27FC236}">
              <a16:creationId xmlns:a16="http://schemas.microsoft.com/office/drawing/2014/main" xmlns="" id="{00000000-0008-0000-0100-0000C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8" name="Text Box 23">
          <a:extLst>
            <a:ext uri="{FF2B5EF4-FFF2-40B4-BE49-F238E27FC236}">
              <a16:creationId xmlns:a16="http://schemas.microsoft.com/office/drawing/2014/main" xmlns="" id="{00000000-0008-0000-0100-0000D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9" name="Text Box 24">
          <a:extLst>
            <a:ext uri="{FF2B5EF4-FFF2-40B4-BE49-F238E27FC236}">
              <a16:creationId xmlns:a16="http://schemas.microsoft.com/office/drawing/2014/main" xmlns="" id="{00000000-0008-0000-0100-0000D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0" name="Text Box 50">
          <a:extLst>
            <a:ext uri="{FF2B5EF4-FFF2-40B4-BE49-F238E27FC236}">
              <a16:creationId xmlns:a16="http://schemas.microsoft.com/office/drawing/2014/main" xmlns="" id="{00000000-0008-0000-0100-0000D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1" name="Text Box 52">
          <a:extLst>
            <a:ext uri="{FF2B5EF4-FFF2-40B4-BE49-F238E27FC236}">
              <a16:creationId xmlns:a16="http://schemas.microsoft.com/office/drawing/2014/main" xmlns="" id="{00000000-0008-0000-0100-0000D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2" name="Text Box 23">
          <a:extLst>
            <a:ext uri="{FF2B5EF4-FFF2-40B4-BE49-F238E27FC236}">
              <a16:creationId xmlns:a16="http://schemas.microsoft.com/office/drawing/2014/main" xmlns="" id="{00000000-0008-0000-0100-0000D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3" name="Text Box 24">
          <a:extLst>
            <a:ext uri="{FF2B5EF4-FFF2-40B4-BE49-F238E27FC236}">
              <a16:creationId xmlns:a16="http://schemas.microsoft.com/office/drawing/2014/main" xmlns="" id="{00000000-0008-0000-0100-0000D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4" name="Text Box 50">
          <a:extLst>
            <a:ext uri="{FF2B5EF4-FFF2-40B4-BE49-F238E27FC236}">
              <a16:creationId xmlns:a16="http://schemas.microsoft.com/office/drawing/2014/main" xmlns="" id="{00000000-0008-0000-0100-0000D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5" name="Text Box 52">
          <a:extLst>
            <a:ext uri="{FF2B5EF4-FFF2-40B4-BE49-F238E27FC236}">
              <a16:creationId xmlns:a16="http://schemas.microsoft.com/office/drawing/2014/main" xmlns="" id="{00000000-0008-0000-0100-0000D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6" name="Text Box 23">
          <a:extLst>
            <a:ext uri="{FF2B5EF4-FFF2-40B4-BE49-F238E27FC236}">
              <a16:creationId xmlns:a16="http://schemas.microsoft.com/office/drawing/2014/main" xmlns="" id="{00000000-0008-0000-0100-0000D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7" name="Text Box 24">
          <a:extLst>
            <a:ext uri="{FF2B5EF4-FFF2-40B4-BE49-F238E27FC236}">
              <a16:creationId xmlns:a16="http://schemas.microsoft.com/office/drawing/2014/main" xmlns="" id="{00000000-0008-0000-0100-0000D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8" name="Text Box 50">
          <a:extLst>
            <a:ext uri="{FF2B5EF4-FFF2-40B4-BE49-F238E27FC236}">
              <a16:creationId xmlns:a16="http://schemas.microsoft.com/office/drawing/2014/main" xmlns="" id="{00000000-0008-0000-0100-0000D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9" name="Text Box 52">
          <a:extLst>
            <a:ext uri="{FF2B5EF4-FFF2-40B4-BE49-F238E27FC236}">
              <a16:creationId xmlns:a16="http://schemas.microsoft.com/office/drawing/2014/main" xmlns="" id="{00000000-0008-0000-0100-0000D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0" name="Text Box 23">
          <a:extLst>
            <a:ext uri="{FF2B5EF4-FFF2-40B4-BE49-F238E27FC236}">
              <a16:creationId xmlns:a16="http://schemas.microsoft.com/office/drawing/2014/main" xmlns="" id="{00000000-0008-0000-0100-0000D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1" name="Text Box 24">
          <a:extLst>
            <a:ext uri="{FF2B5EF4-FFF2-40B4-BE49-F238E27FC236}">
              <a16:creationId xmlns:a16="http://schemas.microsoft.com/office/drawing/2014/main" xmlns="" id="{00000000-0008-0000-0100-0000D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2" name="Text Box 50">
          <a:extLst>
            <a:ext uri="{FF2B5EF4-FFF2-40B4-BE49-F238E27FC236}">
              <a16:creationId xmlns:a16="http://schemas.microsoft.com/office/drawing/2014/main" xmlns="" id="{00000000-0008-0000-0100-0000D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3" name="Text Box 52">
          <a:extLst>
            <a:ext uri="{FF2B5EF4-FFF2-40B4-BE49-F238E27FC236}">
              <a16:creationId xmlns:a16="http://schemas.microsoft.com/office/drawing/2014/main" xmlns="" id="{00000000-0008-0000-0100-0000D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4" name="Text Box 23">
          <a:extLst>
            <a:ext uri="{FF2B5EF4-FFF2-40B4-BE49-F238E27FC236}">
              <a16:creationId xmlns:a16="http://schemas.microsoft.com/office/drawing/2014/main" xmlns="" id="{00000000-0008-0000-0100-0000E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5" name="Text Box 24">
          <a:extLst>
            <a:ext uri="{FF2B5EF4-FFF2-40B4-BE49-F238E27FC236}">
              <a16:creationId xmlns:a16="http://schemas.microsoft.com/office/drawing/2014/main" xmlns="" id="{00000000-0008-0000-0100-0000E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6" name="Text Box 50">
          <a:extLst>
            <a:ext uri="{FF2B5EF4-FFF2-40B4-BE49-F238E27FC236}">
              <a16:creationId xmlns:a16="http://schemas.microsoft.com/office/drawing/2014/main" xmlns="" id="{00000000-0008-0000-0100-0000E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68" name="Text Box 23">
          <a:extLst>
            <a:ext uri="{FF2B5EF4-FFF2-40B4-BE49-F238E27FC236}">
              <a16:creationId xmlns:a16="http://schemas.microsoft.com/office/drawing/2014/main" xmlns="" id="{00000000-0008-0000-0100-00000C01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69" name="Text Box 24">
          <a:extLst>
            <a:ext uri="{FF2B5EF4-FFF2-40B4-BE49-F238E27FC236}">
              <a16:creationId xmlns:a16="http://schemas.microsoft.com/office/drawing/2014/main" xmlns="" id="{00000000-0008-0000-0100-00000D01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70" name="Text Box 50">
          <a:extLst>
            <a:ext uri="{FF2B5EF4-FFF2-40B4-BE49-F238E27FC236}">
              <a16:creationId xmlns:a16="http://schemas.microsoft.com/office/drawing/2014/main" xmlns="" id="{00000000-0008-0000-0100-00000E01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71" name="Text Box 52">
          <a:extLst>
            <a:ext uri="{FF2B5EF4-FFF2-40B4-BE49-F238E27FC236}">
              <a16:creationId xmlns:a16="http://schemas.microsoft.com/office/drawing/2014/main" xmlns="" id="{00000000-0008-0000-0100-00000F01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7" name="Text Box 23">
          <a:extLst>
            <a:ext uri="{FF2B5EF4-FFF2-40B4-BE49-F238E27FC236}">
              <a16:creationId xmlns:a16="http://schemas.microsoft.com/office/drawing/2014/main" xmlns="" id="{00000000-0008-0000-0100-0000E3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8" name="Text Box 24">
          <a:extLst>
            <a:ext uri="{FF2B5EF4-FFF2-40B4-BE49-F238E27FC236}">
              <a16:creationId xmlns:a16="http://schemas.microsoft.com/office/drawing/2014/main" xmlns="" id="{00000000-0008-0000-0100-0000E4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9" name="Text Box 50">
          <a:extLst>
            <a:ext uri="{FF2B5EF4-FFF2-40B4-BE49-F238E27FC236}">
              <a16:creationId xmlns:a16="http://schemas.microsoft.com/office/drawing/2014/main" xmlns="" id="{00000000-0008-0000-0100-0000E5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0" name="Text Box 52">
          <a:extLst>
            <a:ext uri="{FF2B5EF4-FFF2-40B4-BE49-F238E27FC236}">
              <a16:creationId xmlns:a16="http://schemas.microsoft.com/office/drawing/2014/main" xmlns="" id="{00000000-0008-0000-0100-0000E6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1" name="Text Box 24">
          <a:extLst>
            <a:ext uri="{FF2B5EF4-FFF2-40B4-BE49-F238E27FC236}">
              <a16:creationId xmlns:a16="http://schemas.microsoft.com/office/drawing/2014/main" xmlns="" id="{00000000-0008-0000-0100-0000E7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2" name="Text Box 50">
          <a:extLst>
            <a:ext uri="{FF2B5EF4-FFF2-40B4-BE49-F238E27FC236}">
              <a16:creationId xmlns:a16="http://schemas.microsoft.com/office/drawing/2014/main" xmlns="" id="{00000000-0008-0000-0100-0000E8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3" name="Text Box 52">
          <a:extLst>
            <a:ext uri="{FF2B5EF4-FFF2-40B4-BE49-F238E27FC236}">
              <a16:creationId xmlns:a16="http://schemas.microsoft.com/office/drawing/2014/main" xmlns="" id="{00000000-0008-0000-0100-0000E9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4" name="Text Box 23">
          <a:extLst>
            <a:ext uri="{FF2B5EF4-FFF2-40B4-BE49-F238E27FC236}">
              <a16:creationId xmlns:a16="http://schemas.microsoft.com/office/drawing/2014/main" xmlns="" id="{00000000-0008-0000-0100-0000EA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5" name="Text Box 24">
          <a:extLst>
            <a:ext uri="{FF2B5EF4-FFF2-40B4-BE49-F238E27FC236}">
              <a16:creationId xmlns:a16="http://schemas.microsoft.com/office/drawing/2014/main" xmlns="" id="{00000000-0008-0000-0100-0000EB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6" name="Text Box 50">
          <a:extLst>
            <a:ext uri="{FF2B5EF4-FFF2-40B4-BE49-F238E27FC236}">
              <a16:creationId xmlns:a16="http://schemas.microsoft.com/office/drawing/2014/main" xmlns="" id="{00000000-0008-0000-0100-0000EC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7" name="Text Box 52">
          <a:extLst>
            <a:ext uri="{FF2B5EF4-FFF2-40B4-BE49-F238E27FC236}">
              <a16:creationId xmlns:a16="http://schemas.microsoft.com/office/drawing/2014/main" xmlns="" id="{00000000-0008-0000-0100-0000ED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8" name="Text Box 24">
          <a:extLst>
            <a:ext uri="{FF2B5EF4-FFF2-40B4-BE49-F238E27FC236}">
              <a16:creationId xmlns:a16="http://schemas.microsoft.com/office/drawing/2014/main" xmlns="" id="{00000000-0008-0000-0100-0000EE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9" name="Text Box 50">
          <a:extLst>
            <a:ext uri="{FF2B5EF4-FFF2-40B4-BE49-F238E27FC236}">
              <a16:creationId xmlns:a16="http://schemas.microsoft.com/office/drawing/2014/main" xmlns="" id="{00000000-0008-0000-0100-0000EF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0" name="Text Box 52">
          <a:extLst>
            <a:ext uri="{FF2B5EF4-FFF2-40B4-BE49-F238E27FC236}">
              <a16:creationId xmlns:a16="http://schemas.microsoft.com/office/drawing/2014/main" xmlns="" id="{00000000-0008-0000-0100-0000F0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1" name="Text Box 23">
          <a:extLst>
            <a:ext uri="{FF2B5EF4-FFF2-40B4-BE49-F238E27FC236}">
              <a16:creationId xmlns:a16="http://schemas.microsoft.com/office/drawing/2014/main" xmlns="" id="{00000000-0008-0000-0100-0000F1000000}"/>
            </a:ext>
          </a:extLst>
        </xdr:cNvPr>
        <xdr:cNvSpPr txBox="1">
          <a:spLocks noChangeArrowheads="1"/>
        </xdr:cNvSpPr>
      </xdr:nvSpPr>
      <xdr:spPr bwMode="auto">
        <a:xfrm>
          <a:off x="535781"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2" name="Text Box 24">
          <a:extLst>
            <a:ext uri="{FF2B5EF4-FFF2-40B4-BE49-F238E27FC236}">
              <a16:creationId xmlns:a16="http://schemas.microsoft.com/office/drawing/2014/main" xmlns="" id="{00000000-0008-0000-0100-0000F2000000}"/>
            </a:ext>
          </a:extLst>
        </xdr:cNvPr>
        <xdr:cNvSpPr txBox="1">
          <a:spLocks noChangeArrowheads="1"/>
        </xdr:cNvSpPr>
      </xdr:nvSpPr>
      <xdr:spPr bwMode="auto">
        <a:xfrm>
          <a:off x="535781"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3" name="Text Box 50">
          <a:extLst>
            <a:ext uri="{FF2B5EF4-FFF2-40B4-BE49-F238E27FC236}">
              <a16:creationId xmlns:a16="http://schemas.microsoft.com/office/drawing/2014/main" xmlns="" id="{00000000-0008-0000-0100-0000F3000000}"/>
            </a:ext>
          </a:extLst>
        </xdr:cNvPr>
        <xdr:cNvSpPr txBox="1">
          <a:spLocks noChangeArrowheads="1"/>
        </xdr:cNvSpPr>
      </xdr:nvSpPr>
      <xdr:spPr bwMode="auto">
        <a:xfrm>
          <a:off x="535781"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4" name="Text Box 52">
          <a:extLst>
            <a:ext uri="{FF2B5EF4-FFF2-40B4-BE49-F238E27FC236}">
              <a16:creationId xmlns:a16="http://schemas.microsoft.com/office/drawing/2014/main" xmlns="" id="{00000000-0008-0000-0100-0000F4000000}"/>
            </a:ext>
          </a:extLst>
        </xdr:cNvPr>
        <xdr:cNvSpPr txBox="1">
          <a:spLocks noChangeArrowheads="1"/>
        </xdr:cNvSpPr>
      </xdr:nvSpPr>
      <xdr:spPr bwMode="auto">
        <a:xfrm>
          <a:off x="535781"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5" name="Text Box 24">
          <a:extLst>
            <a:ext uri="{FF2B5EF4-FFF2-40B4-BE49-F238E27FC236}">
              <a16:creationId xmlns:a16="http://schemas.microsoft.com/office/drawing/2014/main" xmlns="" id="{00000000-0008-0000-0100-0000F5000000}"/>
            </a:ext>
          </a:extLst>
        </xdr:cNvPr>
        <xdr:cNvSpPr txBox="1">
          <a:spLocks noChangeArrowheads="1"/>
        </xdr:cNvSpPr>
      </xdr:nvSpPr>
      <xdr:spPr bwMode="auto">
        <a:xfrm>
          <a:off x="535781"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6" name="Text Box 50">
          <a:extLst>
            <a:ext uri="{FF2B5EF4-FFF2-40B4-BE49-F238E27FC236}">
              <a16:creationId xmlns:a16="http://schemas.microsoft.com/office/drawing/2014/main" xmlns="" id="{00000000-0008-0000-0100-0000F6000000}"/>
            </a:ext>
          </a:extLst>
        </xdr:cNvPr>
        <xdr:cNvSpPr txBox="1">
          <a:spLocks noChangeArrowheads="1"/>
        </xdr:cNvSpPr>
      </xdr:nvSpPr>
      <xdr:spPr bwMode="auto">
        <a:xfrm>
          <a:off x="535781"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7" name="Text Box 52">
          <a:extLst>
            <a:ext uri="{FF2B5EF4-FFF2-40B4-BE49-F238E27FC236}">
              <a16:creationId xmlns:a16="http://schemas.microsoft.com/office/drawing/2014/main" xmlns="" id="{00000000-0008-0000-0100-0000F7000000}"/>
            </a:ext>
          </a:extLst>
        </xdr:cNvPr>
        <xdr:cNvSpPr txBox="1">
          <a:spLocks noChangeArrowheads="1"/>
        </xdr:cNvSpPr>
      </xdr:nvSpPr>
      <xdr:spPr bwMode="auto">
        <a:xfrm>
          <a:off x="535781"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8" name="Text Box 23">
          <a:extLst>
            <a:ext uri="{FF2B5EF4-FFF2-40B4-BE49-F238E27FC236}">
              <a16:creationId xmlns:a16="http://schemas.microsoft.com/office/drawing/2014/main" xmlns="" id="{00000000-0008-0000-0100-0000F8000000}"/>
            </a:ext>
          </a:extLst>
        </xdr:cNvPr>
        <xdr:cNvSpPr txBox="1">
          <a:spLocks noChangeArrowheads="1"/>
        </xdr:cNvSpPr>
      </xdr:nvSpPr>
      <xdr:spPr bwMode="auto">
        <a:xfrm>
          <a:off x="535781"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9" name="Text Box 24">
          <a:extLst>
            <a:ext uri="{FF2B5EF4-FFF2-40B4-BE49-F238E27FC236}">
              <a16:creationId xmlns:a16="http://schemas.microsoft.com/office/drawing/2014/main" xmlns="" id="{00000000-0008-0000-0100-0000F9000000}"/>
            </a:ext>
          </a:extLst>
        </xdr:cNvPr>
        <xdr:cNvSpPr txBox="1">
          <a:spLocks noChangeArrowheads="1"/>
        </xdr:cNvSpPr>
      </xdr:nvSpPr>
      <xdr:spPr bwMode="auto">
        <a:xfrm>
          <a:off x="535781"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0" name="Text Box 50">
          <a:extLst>
            <a:ext uri="{FF2B5EF4-FFF2-40B4-BE49-F238E27FC236}">
              <a16:creationId xmlns:a16="http://schemas.microsoft.com/office/drawing/2014/main" xmlns="" id="{00000000-0008-0000-0100-0000FA000000}"/>
            </a:ext>
          </a:extLst>
        </xdr:cNvPr>
        <xdr:cNvSpPr txBox="1">
          <a:spLocks noChangeArrowheads="1"/>
        </xdr:cNvSpPr>
      </xdr:nvSpPr>
      <xdr:spPr bwMode="auto">
        <a:xfrm>
          <a:off x="535781"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1" name="Text Box 52">
          <a:extLst>
            <a:ext uri="{FF2B5EF4-FFF2-40B4-BE49-F238E27FC236}">
              <a16:creationId xmlns:a16="http://schemas.microsoft.com/office/drawing/2014/main" xmlns="" id="{00000000-0008-0000-0100-0000FB000000}"/>
            </a:ext>
          </a:extLst>
        </xdr:cNvPr>
        <xdr:cNvSpPr txBox="1">
          <a:spLocks noChangeArrowheads="1"/>
        </xdr:cNvSpPr>
      </xdr:nvSpPr>
      <xdr:spPr bwMode="auto">
        <a:xfrm>
          <a:off x="535781"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2" name="Text Box 24">
          <a:extLst>
            <a:ext uri="{FF2B5EF4-FFF2-40B4-BE49-F238E27FC236}">
              <a16:creationId xmlns:a16="http://schemas.microsoft.com/office/drawing/2014/main" xmlns="" id="{00000000-0008-0000-0100-0000FC000000}"/>
            </a:ext>
          </a:extLst>
        </xdr:cNvPr>
        <xdr:cNvSpPr txBox="1">
          <a:spLocks noChangeArrowheads="1"/>
        </xdr:cNvSpPr>
      </xdr:nvSpPr>
      <xdr:spPr bwMode="auto">
        <a:xfrm>
          <a:off x="535781"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3" name="Text Box 50">
          <a:extLst>
            <a:ext uri="{FF2B5EF4-FFF2-40B4-BE49-F238E27FC236}">
              <a16:creationId xmlns:a16="http://schemas.microsoft.com/office/drawing/2014/main" xmlns="" id="{00000000-0008-0000-0100-0000FD000000}"/>
            </a:ext>
          </a:extLst>
        </xdr:cNvPr>
        <xdr:cNvSpPr txBox="1">
          <a:spLocks noChangeArrowheads="1"/>
        </xdr:cNvSpPr>
      </xdr:nvSpPr>
      <xdr:spPr bwMode="auto">
        <a:xfrm>
          <a:off x="535781"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4" name="Text Box 52">
          <a:extLst>
            <a:ext uri="{FF2B5EF4-FFF2-40B4-BE49-F238E27FC236}">
              <a16:creationId xmlns:a16="http://schemas.microsoft.com/office/drawing/2014/main" xmlns="" id="{00000000-0008-0000-0100-0000FE000000}"/>
            </a:ext>
          </a:extLst>
        </xdr:cNvPr>
        <xdr:cNvSpPr txBox="1">
          <a:spLocks noChangeArrowheads="1"/>
        </xdr:cNvSpPr>
      </xdr:nvSpPr>
      <xdr:spPr bwMode="auto">
        <a:xfrm>
          <a:off x="535781"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333</xdr:row>
      <xdr:rowOff>0</xdr:rowOff>
    </xdr:from>
    <xdr:ext cx="76200" cy="214033"/>
    <xdr:sp macro="" textlink="">
      <xdr:nvSpPr>
        <xdr:cNvPr id="256" name="Text Box 24">
          <a:extLst>
            <a:ext uri="{FF2B5EF4-FFF2-40B4-BE49-F238E27FC236}">
              <a16:creationId xmlns:a16="http://schemas.microsoft.com/office/drawing/2014/main" xmlns="" id="{00000000-0008-0000-0100-000000010000}"/>
            </a:ext>
          </a:extLst>
        </xdr:cNvPr>
        <xdr:cNvSpPr txBox="1">
          <a:spLocks noChangeArrowheads="1"/>
        </xdr:cNvSpPr>
      </xdr:nvSpPr>
      <xdr:spPr bwMode="auto">
        <a:xfrm>
          <a:off x="535781" y="79295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333</xdr:row>
      <xdr:rowOff>0</xdr:rowOff>
    </xdr:from>
    <xdr:ext cx="76200" cy="214033"/>
    <xdr:sp macro="" textlink="">
      <xdr:nvSpPr>
        <xdr:cNvPr id="257" name="Text Box 50">
          <a:extLst>
            <a:ext uri="{FF2B5EF4-FFF2-40B4-BE49-F238E27FC236}">
              <a16:creationId xmlns:a16="http://schemas.microsoft.com/office/drawing/2014/main" xmlns="" id="{00000000-0008-0000-0100-000001010000}"/>
            </a:ext>
          </a:extLst>
        </xdr:cNvPr>
        <xdr:cNvSpPr txBox="1">
          <a:spLocks noChangeArrowheads="1"/>
        </xdr:cNvSpPr>
      </xdr:nvSpPr>
      <xdr:spPr bwMode="auto">
        <a:xfrm>
          <a:off x="535781" y="79295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333</xdr:row>
      <xdr:rowOff>0</xdr:rowOff>
    </xdr:from>
    <xdr:ext cx="76200" cy="214033"/>
    <xdr:sp macro="" textlink="">
      <xdr:nvSpPr>
        <xdr:cNvPr id="258" name="Text Box 52">
          <a:extLst>
            <a:ext uri="{FF2B5EF4-FFF2-40B4-BE49-F238E27FC236}">
              <a16:creationId xmlns:a16="http://schemas.microsoft.com/office/drawing/2014/main" xmlns="" id="{00000000-0008-0000-0100-000002010000}"/>
            </a:ext>
          </a:extLst>
        </xdr:cNvPr>
        <xdr:cNvSpPr txBox="1">
          <a:spLocks noChangeArrowheads="1"/>
        </xdr:cNvSpPr>
      </xdr:nvSpPr>
      <xdr:spPr bwMode="auto">
        <a:xfrm>
          <a:off x="535781" y="79295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333</xdr:row>
      <xdr:rowOff>0</xdr:rowOff>
    </xdr:from>
    <xdr:ext cx="76200" cy="214033"/>
    <xdr:sp macro="" textlink="">
      <xdr:nvSpPr>
        <xdr:cNvPr id="259" name="Text Box 24">
          <a:extLst>
            <a:ext uri="{FF2B5EF4-FFF2-40B4-BE49-F238E27FC236}">
              <a16:creationId xmlns:a16="http://schemas.microsoft.com/office/drawing/2014/main" xmlns="" id="{00000000-0008-0000-0100-000003010000}"/>
            </a:ext>
          </a:extLst>
        </xdr:cNvPr>
        <xdr:cNvSpPr txBox="1">
          <a:spLocks noChangeArrowheads="1"/>
        </xdr:cNvSpPr>
      </xdr:nvSpPr>
      <xdr:spPr bwMode="auto">
        <a:xfrm>
          <a:off x="535781" y="79295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333</xdr:row>
      <xdr:rowOff>0</xdr:rowOff>
    </xdr:from>
    <xdr:ext cx="76200" cy="214033"/>
    <xdr:sp macro="" textlink="">
      <xdr:nvSpPr>
        <xdr:cNvPr id="260" name="Text Box 50">
          <a:extLst>
            <a:ext uri="{FF2B5EF4-FFF2-40B4-BE49-F238E27FC236}">
              <a16:creationId xmlns:a16="http://schemas.microsoft.com/office/drawing/2014/main" xmlns="" id="{00000000-0008-0000-0100-000004010000}"/>
            </a:ext>
          </a:extLst>
        </xdr:cNvPr>
        <xdr:cNvSpPr txBox="1">
          <a:spLocks noChangeArrowheads="1"/>
        </xdr:cNvSpPr>
      </xdr:nvSpPr>
      <xdr:spPr bwMode="auto">
        <a:xfrm>
          <a:off x="535781" y="79295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333</xdr:row>
      <xdr:rowOff>0</xdr:rowOff>
    </xdr:from>
    <xdr:ext cx="76200" cy="214033"/>
    <xdr:sp macro="" textlink="">
      <xdr:nvSpPr>
        <xdr:cNvPr id="261" name="Text Box 52">
          <a:extLst>
            <a:ext uri="{FF2B5EF4-FFF2-40B4-BE49-F238E27FC236}">
              <a16:creationId xmlns:a16="http://schemas.microsoft.com/office/drawing/2014/main" xmlns="" id="{00000000-0008-0000-0100-000005010000}"/>
            </a:ext>
          </a:extLst>
        </xdr:cNvPr>
        <xdr:cNvSpPr txBox="1">
          <a:spLocks noChangeArrowheads="1"/>
        </xdr:cNvSpPr>
      </xdr:nvSpPr>
      <xdr:spPr bwMode="auto">
        <a:xfrm>
          <a:off x="535781" y="79295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55" name="Text Box 24">
          <a:extLst>
            <a:ext uri="{FF2B5EF4-FFF2-40B4-BE49-F238E27FC236}">
              <a16:creationId xmlns:a16="http://schemas.microsoft.com/office/drawing/2014/main" xmlns="" id="{00000000-0008-0000-0100-0000FF000000}"/>
            </a:ext>
          </a:extLst>
        </xdr:cNvPr>
        <xdr:cNvSpPr txBox="1">
          <a:spLocks noChangeArrowheads="1"/>
        </xdr:cNvSpPr>
      </xdr:nvSpPr>
      <xdr:spPr bwMode="auto">
        <a:xfrm>
          <a:off x="428625" y="567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2" name="Text Box 23">
          <a:extLst>
            <a:ext uri="{FF2B5EF4-FFF2-40B4-BE49-F238E27FC236}">
              <a16:creationId xmlns:a16="http://schemas.microsoft.com/office/drawing/2014/main" xmlns="" id="{00000000-0008-0000-0100-000006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3" name="Text Box 24">
          <a:extLst>
            <a:ext uri="{FF2B5EF4-FFF2-40B4-BE49-F238E27FC236}">
              <a16:creationId xmlns:a16="http://schemas.microsoft.com/office/drawing/2014/main" xmlns="" id="{00000000-0008-0000-0100-000007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4" name="Text Box 50">
          <a:extLst>
            <a:ext uri="{FF2B5EF4-FFF2-40B4-BE49-F238E27FC236}">
              <a16:creationId xmlns:a16="http://schemas.microsoft.com/office/drawing/2014/main" xmlns="" id="{00000000-0008-0000-0100-000008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5" name="Text Box 52">
          <a:extLst>
            <a:ext uri="{FF2B5EF4-FFF2-40B4-BE49-F238E27FC236}">
              <a16:creationId xmlns:a16="http://schemas.microsoft.com/office/drawing/2014/main" xmlns="" id="{00000000-0008-0000-0100-000009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6" name="Text Box 24">
          <a:extLst>
            <a:ext uri="{FF2B5EF4-FFF2-40B4-BE49-F238E27FC236}">
              <a16:creationId xmlns:a16="http://schemas.microsoft.com/office/drawing/2014/main" xmlns="" id="{00000000-0008-0000-0100-00000A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7" name="Text Box 50">
          <a:extLst>
            <a:ext uri="{FF2B5EF4-FFF2-40B4-BE49-F238E27FC236}">
              <a16:creationId xmlns:a16="http://schemas.microsoft.com/office/drawing/2014/main" xmlns="" id="{00000000-0008-0000-0100-00000B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2" name="Text Box 52">
          <a:extLst>
            <a:ext uri="{FF2B5EF4-FFF2-40B4-BE49-F238E27FC236}">
              <a16:creationId xmlns:a16="http://schemas.microsoft.com/office/drawing/2014/main" xmlns="" id="{00000000-0008-0000-0100-000010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3" name="Text Box 23">
          <a:extLst>
            <a:ext uri="{FF2B5EF4-FFF2-40B4-BE49-F238E27FC236}">
              <a16:creationId xmlns:a16="http://schemas.microsoft.com/office/drawing/2014/main" xmlns="" id="{00000000-0008-0000-0100-000011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4" name="Text Box 24">
          <a:extLst>
            <a:ext uri="{FF2B5EF4-FFF2-40B4-BE49-F238E27FC236}">
              <a16:creationId xmlns:a16="http://schemas.microsoft.com/office/drawing/2014/main" xmlns="" id="{00000000-0008-0000-0100-000012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5" name="Text Box 50">
          <a:extLst>
            <a:ext uri="{FF2B5EF4-FFF2-40B4-BE49-F238E27FC236}">
              <a16:creationId xmlns:a16="http://schemas.microsoft.com/office/drawing/2014/main" xmlns="" id="{00000000-0008-0000-0100-000013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6" name="Text Box 52">
          <a:extLst>
            <a:ext uri="{FF2B5EF4-FFF2-40B4-BE49-F238E27FC236}">
              <a16:creationId xmlns:a16="http://schemas.microsoft.com/office/drawing/2014/main" xmlns="" id="{00000000-0008-0000-0100-000014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7" name="Text Box 24">
          <a:extLst>
            <a:ext uri="{FF2B5EF4-FFF2-40B4-BE49-F238E27FC236}">
              <a16:creationId xmlns:a16="http://schemas.microsoft.com/office/drawing/2014/main" xmlns="" id="{00000000-0008-0000-0100-000015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8" name="Text Box 50">
          <a:extLst>
            <a:ext uri="{FF2B5EF4-FFF2-40B4-BE49-F238E27FC236}">
              <a16:creationId xmlns:a16="http://schemas.microsoft.com/office/drawing/2014/main" xmlns="" id="{00000000-0008-0000-0100-000016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9" name="Text Box 52">
          <a:extLst>
            <a:ext uri="{FF2B5EF4-FFF2-40B4-BE49-F238E27FC236}">
              <a16:creationId xmlns:a16="http://schemas.microsoft.com/office/drawing/2014/main" xmlns="" id="{00000000-0008-0000-0100-000017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0" name="Text Box 23">
          <a:extLst>
            <a:ext uri="{FF2B5EF4-FFF2-40B4-BE49-F238E27FC236}">
              <a16:creationId xmlns:a16="http://schemas.microsoft.com/office/drawing/2014/main" xmlns="" id="{00000000-0008-0000-0100-000018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1" name="Text Box 24">
          <a:extLst>
            <a:ext uri="{FF2B5EF4-FFF2-40B4-BE49-F238E27FC236}">
              <a16:creationId xmlns:a16="http://schemas.microsoft.com/office/drawing/2014/main" xmlns="" id="{00000000-0008-0000-0100-000019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2" name="Text Box 50">
          <a:extLst>
            <a:ext uri="{FF2B5EF4-FFF2-40B4-BE49-F238E27FC236}">
              <a16:creationId xmlns:a16="http://schemas.microsoft.com/office/drawing/2014/main" xmlns="" id="{00000000-0008-0000-0100-00001A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3" name="Text Box 52">
          <a:extLst>
            <a:ext uri="{FF2B5EF4-FFF2-40B4-BE49-F238E27FC236}">
              <a16:creationId xmlns:a16="http://schemas.microsoft.com/office/drawing/2014/main" xmlns="" id="{00000000-0008-0000-0100-00001B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4" name="Text Box 24">
          <a:extLst>
            <a:ext uri="{FF2B5EF4-FFF2-40B4-BE49-F238E27FC236}">
              <a16:creationId xmlns:a16="http://schemas.microsoft.com/office/drawing/2014/main" xmlns="" id="{00000000-0008-0000-0100-00001C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5" name="Text Box 50">
          <a:extLst>
            <a:ext uri="{FF2B5EF4-FFF2-40B4-BE49-F238E27FC236}">
              <a16:creationId xmlns:a16="http://schemas.microsoft.com/office/drawing/2014/main" xmlns="" id="{00000000-0008-0000-0100-00001D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6" name="Text Box 52">
          <a:extLst>
            <a:ext uri="{FF2B5EF4-FFF2-40B4-BE49-F238E27FC236}">
              <a16:creationId xmlns:a16="http://schemas.microsoft.com/office/drawing/2014/main" xmlns="" id="{00000000-0008-0000-0100-00001E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7" name="Text Box 23">
          <a:extLst>
            <a:ext uri="{FF2B5EF4-FFF2-40B4-BE49-F238E27FC236}">
              <a16:creationId xmlns:a16="http://schemas.microsoft.com/office/drawing/2014/main" xmlns="" id="{00000000-0008-0000-0100-00001F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8" name="Text Box 24">
          <a:extLst>
            <a:ext uri="{FF2B5EF4-FFF2-40B4-BE49-F238E27FC236}">
              <a16:creationId xmlns:a16="http://schemas.microsoft.com/office/drawing/2014/main" xmlns="" id="{00000000-0008-0000-0100-000020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9" name="Text Box 50">
          <a:extLst>
            <a:ext uri="{FF2B5EF4-FFF2-40B4-BE49-F238E27FC236}">
              <a16:creationId xmlns:a16="http://schemas.microsoft.com/office/drawing/2014/main" xmlns="" id="{00000000-0008-0000-0100-000021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90" name="Text Box 52">
          <a:extLst>
            <a:ext uri="{FF2B5EF4-FFF2-40B4-BE49-F238E27FC236}">
              <a16:creationId xmlns:a16="http://schemas.microsoft.com/office/drawing/2014/main" xmlns="" id="{00000000-0008-0000-0100-000022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91" name="Text Box 24">
          <a:extLst>
            <a:ext uri="{FF2B5EF4-FFF2-40B4-BE49-F238E27FC236}">
              <a16:creationId xmlns:a16="http://schemas.microsoft.com/office/drawing/2014/main" xmlns="" id="{00000000-0008-0000-0100-000023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92" name="Text Box 50">
          <a:extLst>
            <a:ext uri="{FF2B5EF4-FFF2-40B4-BE49-F238E27FC236}">
              <a16:creationId xmlns:a16="http://schemas.microsoft.com/office/drawing/2014/main" xmlns="" id="{00000000-0008-0000-0100-000024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93" name="Text Box 52">
          <a:extLst>
            <a:ext uri="{FF2B5EF4-FFF2-40B4-BE49-F238E27FC236}">
              <a16:creationId xmlns:a16="http://schemas.microsoft.com/office/drawing/2014/main" xmlns="" id="{00000000-0008-0000-0100-000025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4" name="Text Box 23">
          <a:extLst>
            <a:ext uri="{FF2B5EF4-FFF2-40B4-BE49-F238E27FC236}">
              <a16:creationId xmlns:a16="http://schemas.microsoft.com/office/drawing/2014/main" xmlns="" id="{00000000-0008-0000-0100-000026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5" name="Text Box 24">
          <a:extLst>
            <a:ext uri="{FF2B5EF4-FFF2-40B4-BE49-F238E27FC236}">
              <a16:creationId xmlns:a16="http://schemas.microsoft.com/office/drawing/2014/main" xmlns="" id="{00000000-0008-0000-0100-000027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6" name="Text Box 50">
          <a:extLst>
            <a:ext uri="{FF2B5EF4-FFF2-40B4-BE49-F238E27FC236}">
              <a16:creationId xmlns:a16="http://schemas.microsoft.com/office/drawing/2014/main" xmlns="" id="{00000000-0008-0000-0100-000028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7" name="Text Box 52">
          <a:extLst>
            <a:ext uri="{FF2B5EF4-FFF2-40B4-BE49-F238E27FC236}">
              <a16:creationId xmlns:a16="http://schemas.microsoft.com/office/drawing/2014/main" xmlns="" id="{00000000-0008-0000-0100-000029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8" name="Text Box 24">
          <a:extLst>
            <a:ext uri="{FF2B5EF4-FFF2-40B4-BE49-F238E27FC236}">
              <a16:creationId xmlns:a16="http://schemas.microsoft.com/office/drawing/2014/main" xmlns="" id="{00000000-0008-0000-0100-00002A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9" name="Text Box 50">
          <a:extLst>
            <a:ext uri="{FF2B5EF4-FFF2-40B4-BE49-F238E27FC236}">
              <a16:creationId xmlns:a16="http://schemas.microsoft.com/office/drawing/2014/main" xmlns="" id="{00000000-0008-0000-0100-00002B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0" name="Text Box 52">
          <a:extLst>
            <a:ext uri="{FF2B5EF4-FFF2-40B4-BE49-F238E27FC236}">
              <a16:creationId xmlns:a16="http://schemas.microsoft.com/office/drawing/2014/main" xmlns="" id="{00000000-0008-0000-0100-00002C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01" name="Text Box 23">
          <a:extLst>
            <a:ext uri="{FF2B5EF4-FFF2-40B4-BE49-F238E27FC236}">
              <a16:creationId xmlns:a16="http://schemas.microsoft.com/office/drawing/2014/main" xmlns="" id="{00000000-0008-0000-0100-00002D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02" name="Text Box 24">
          <a:extLst>
            <a:ext uri="{FF2B5EF4-FFF2-40B4-BE49-F238E27FC236}">
              <a16:creationId xmlns:a16="http://schemas.microsoft.com/office/drawing/2014/main" xmlns="" id="{00000000-0008-0000-0100-00002E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03" name="Text Box 50">
          <a:extLst>
            <a:ext uri="{FF2B5EF4-FFF2-40B4-BE49-F238E27FC236}">
              <a16:creationId xmlns:a16="http://schemas.microsoft.com/office/drawing/2014/main" xmlns="" id="{00000000-0008-0000-0100-00002F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04" name="Text Box 52">
          <a:extLst>
            <a:ext uri="{FF2B5EF4-FFF2-40B4-BE49-F238E27FC236}">
              <a16:creationId xmlns:a16="http://schemas.microsoft.com/office/drawing/2014/main" xmlns="" id="{00000000-0008-0000-0100-000030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05" name="Text Box 24">
          <a:extLst>
            <a:ext uri="{FF2B5EF4-FFF2-40B4-BE49-F238E27FC236}">
              <a16:creationId xmlns:a16="http://schemas.microsoft.com/office/drawing/2014/main" xmlns="" id="{00000000-0008-0000-0100-000031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06" name="Text Box 50">
          <a:extLst>
            <a:ext uri="{FF2B5EF4-FFF2-40B4-BE49-F238E27FC236}">
              <a16:creationId xmlns:a16="http://schemas.microsoft.com/office/drawing/2014/main" xmlns="" id="{00000000-0008-0000-0100-000032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07" name="Text Box 52">
          <a:extLst>
            <a:ext uri="{FF2B5EF4-FFF2-40B4-BE49-F238E27FC236}">
              <a16:creationId xmlns:a16="http://schemas.microsoft.com/office/drawing/2014/main" xmlns="" id="{00000000-0008-0000-0100-000033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8" name="Text Box 23">
          <a:extLst>
            <a:ext uri="{FF2B5EF4-FFF2-40B4-BE49-F238E27FC236}">
              <a16:creationId xmlns:a16="http://schemas.microsoft.com/office/drawing/2014/main" xmlns="" id="{00000000-0008-0000-0100-000034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9" name="Text Box 24">
          <a:extLst>
            <a:ext uri="{FF2B5EF4-FFF2-40B4-BE49-F238E27FC236}">
              <a16:creationId xmlns:a16="http://schemas.microsoft.com/office/drawing/2014/main" xmlns="" id="{00000000-0008-0000-0100-000035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0" name="Text Box 50">
          <a:extLst>
            <a:ext uri="{FF2B5EF4-FFF2-40B4-BE49-F238E27FC236}">
              <a16:creationId xmlns:a16="http://schemas.microsoft.com/office/drawing/2014/main" xmlns="" id="{00000000-0008-0000-0100-000036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1" name="Text Box 52">
          <a:extLst>
            <a:ext uri="{FF2B5EF4-FFF2-40B4-BE49-F238E27FC236}">
              <a16:creationId xmlns:a16="http://schemas.microsoft.com/office/drawing/2014/main" xmlns="" id="{00000000-0008-0000-0100-000037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2" name="Text Box 24">
          <a:extLst>
            <a:ext uri="{FF2B5EF4-FFF2-40B4-BE49-F238E27FC236}">
              <a16:creationId xmlns:a16="http://schemas.microsoft.com/office/drawing/2014/main" xmlns="" id="{00000000-0008-0000-0100-000038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3" name="Text Box 50">
          <a:extLst>
            <a:ext uri="{FF2B5EF4-FFF2-40B4-BE49-F238E27FC236}">
              <a16:creationId xmlns:a16="http://schemas.microsoft.com/office/drawing/2014/main" xmlns="" id="{00000000-0008-0000-0100-000039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4" name="Text Box 52">
          <a:extLst>
            <a:ext uri="{FF2B5EF4-FFF2-40B4-BE49-F238E27FC236}">
              <a16:creationId xmlns:a16="http://schemas.microsoft.com/office/drawing/2014/main" xmlns="" id="{00000000-0008-0000-0100-00003A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5" name="Text Box 23">
          <a:extLst>
            <a:ext uri="{FF2B5EF4-FFF2-40B4-BE49-F238E27FC236}">
              <a16:creationId xmlns:a16="http://schemas.microsoft.com/office/drawing/2014/main" xmlns="" id="{00000000-0008-0000-0100-00003B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6" name="Text Box 24">
          <a:extLst>
            <a:ext uri="{FF2B5EF4-FFF2-40B4-BE49-F238E27FC236}">
              <a16:creationId xmlns:a16="http://schemas.microsoft.com/office/drawing/2014/main" xmlns="" id="{00000000-0008-0000-0100-00003C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7" name="Text Box 50">
          <a:extLst>
            <a:ext uri="{FF2B5EF4-FFF2-40B4-BE49-F238E27FC236}">
              <a16:creationId xmlns:a16="http://schemas.microsoft.com/office/drawing/2014/main" xmlns="" id="{00000000-0008-0000-0100-00003D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8" name="Text Box 52">
          <a:extLst>
            <a:ext uri="{FF2B5EF4-FFF2-40B4-BE49-F238E27FC236}">
              <a16:creationId xmlns:a16="http://schemas.microsoft.com/office/drawing/2014/main" xmlns="" id="{00000000-0008-0000-0100-00003E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9" name="Text Box 24">
          <a:extLst>
            <a:ext uri="{FF2B5EF4-FFF2-40B4-BE49-F238E27FC236}">
              <a16:creationId xmlns:a16="http://schemas.microsoft.com/office/drawing/2014/main" xmlns="" id="{00000000-0008-0000-0100-00003F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0" name="Text Box 50">
          <a:extLst>
            <a:ext uri="{FF2B5EF4-FFF2-40B4-BE49-F238E27FC236}">
              <a16:creationId xmlns:a16="http://schemas.microsoft.com/office/drawing/2014/main" xmlns="" id="{00000000-0008-0000-0100-000040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1" name="Text Box 52">
          <a:extLst>
            <a:ext uri="{FF2B5EF4-FFF2-40B4-BE49-F238E27FC236}">
              <a16:creationId xmlns:a16="http://schemas.microsoft.com/office/drawing/2014/main" xmlns="" id="{00000000-0008-0000-0100-000041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2" name="Text Box 23">
          <a:extLst>
            <a:ext uri="{FF2B5EF4-FFF2-40B4-BE49-F238E27FC236}">
              <a16:creationId xmlns:a16="http://schemas.microsoft.com/office/drawing/2014/main" xmlns="" id="{00000000-0008-0000-0100-000042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3" name="Text Box 24">
          <a:extLst>
            <a:ext uri="{FF2B5EF4-FFF2-40B4-BE49-F238E27FC236}">
              <a16:creationId xmlns:a16="http://schemas.microsoft.com/office/drawing/2014/main" xmlns="" id="{00000000-0008-0000-0100-000043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4" name="Text Box 50">
          <a:extLst>
            <a:ext uri="{FF2B5EF4-FFF2-40B4-BE49-F238E27FC236}">
              <a16:creationId xmlns:a16="http://schemas.microsoft.com/office/drawing/2014/main" xmlns="" id="{00000000-0008-0000-0100-000044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5" name="Text Box 52">
          <a:extLst>
            <a:ext uri="{FF2B5EF4-FFF2-40B4-BE49-F238E27FC236}">
              <a16:creationId xmlns:a16="http://schemas.microsoft.com/office/drawing/2014/main" xmlns="" id="{00000000-0008-0000-0100-000045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6" name="Text Box 24">
          <a:extLst>
            <a:ext uri="{FF2B5EF4-FFF2-40B4-BE49-F238E27FC236}">
              <a16:creationId xmlns:a16="http://schemas.microsoft.com/office/drawing/2014/main" xmlns="" id="{00000000-0008-0000-0100-000046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7" name="Text Box 50">
          <a:extLst>
            <a:ext uri="{FF2B5EF4-FFF2-40B4-BE49-F238E27FC236}">
              <a16:creationId xmlns:a16="http://schemas.microsoft.com/office/drawing/2014/main" xmlns="" id="{00000000-0008-0000-0100-000047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8" name="Text Box 52">
          <a:extLst>
            <a:ext uri="{FF2B5EF4-FFF2-40B4-BE49-F238E27FC236}">
              <a16:creationId xmlns:a16="http://schemas.microsoft.com/office/drawing/2014/main" xmlns="" id="{00000000-0008-0000-0100-000048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9" name="Text Box 23">
          <a:extLst>
            <a:ext uri="{FF2B5EF4-FFF2-40B4-BE49-F238E27FC236}">
              <a16:creationId xmlns:a16="http://schemas.microsoft.com/office/drawing/2014/main" xmlns="" id="{00000000-0008-0000-0100-000049010000}"/>
            </a:ext>
          </a:extLst>
        </xdr:cNvPr>
        <xdr:cNvSpPr txBox="1">
          <a:spLocks noChangeArrowheads="1"/>
        </xdr:cNvSpPr>
      </xdr:nvSpPr>
      <xdr:spPr bwMode="auto">
        <a:xfrm>
          <a:off x="537882"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30" name="Text Box 24">
          <a:extLst>
            <a:ext uri="{FF2B5EF4-FFF2-40B4-BE49-F238E27FC236}">
              <a16:creationId xmlns:a16="http://schemas.microsoft.com/office/drawing/2014/main" xmlns="" id="{00000000-0008-0000-0100-00004A010000}"/>
            </a:ext>
          </a:extLst>
        </xdr:cNvPr>
        <xdr:cNvSpPr txBox="1">
          <a:spLocks noChangeArrowheads="1"/>
        </xdr:cNvSpPr>
      </xdr:nvSpPr>
      <xdr:spPr bwMode="auto">
        <a:xfrm>
          <a:off x="537882"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31" name="Text Box 50">
          <a:extLst>
            <a:ext uri="{FF2B5EF4-FFF2-40B4-BE49-F238E27FC236}">
              <a16:creationId xmlns:a16="http://schemas.microsoft.com/office/drawing/2014/main" xmlns="" id="{00000000-0008-0000-0100-00004B010000}"/>
            </a:ext>
          </a:extLst>
        </xdr:cNvPr>
        <xdr:cNvSpPr txBox="1">
          <a:spLocks noChangeArrowheads="1"/>
        </xdr:cNvSpPr>
      </xdr:nvSpPr>
      <xdr:spPr bwMode="auto">
        <a:xfrm>
          <a:off x="537882"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32" name="Text Box 52">
          <a:extLst>
            <a:ext uri="{FF2B5EF4-FFF2-40B4-BE49-F238E27FC236}">
              <a16:creationId xmlns:a16="http://schemas.microsoft.com/office/drawing/2014/main" xmlns="" id="{00000000-0008-0000-0100-00004C010000}"/>
            </a:ext>
          </a:extLst>
        </xdr:cNvPr>
        <xdr:cNvSpPr txBox="1">
          <a:spLocks noChangeArrowheads="1"/>
        </xdr:cNvSpPr>
      </xdr:nvSpPr>
      <xdr:spPr bwMode="auto">
        <a:xfrm>
          <a:off x="537882"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33" name="Text Box 24">
          <a:extLst>
            <a:ext uri="{FF2B5EF4-FFF2-40B4-BE49-F238E27FC236}">
              <a16:creationId xmlns:a16="http://schemas.microsoft.com/office/drawing/2014/main" xmlns="" id="{00000000-0008-0000-0100-00004D010000}"/>
            </a:ext>
          </a:extLst>
        </xdr:cNvPr>
        <xdr:cNvSpPr txBox="1">
          <a:spLocks noChangeArrowheads="1"/>
        </xdr:cNvSpPr>
      </xdr:nvSpPr>
      <xdr:spPr bwMode="auto">
        <a:xfrm>
          <a:off x="537882"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34" name="Text Box 50">
          <a:extLst>
            <a:ext uri="{FF2B5EF4-FFF2-40B4-BE49-F238E27FC236}">
              <a16:creationId xmlns:a16="http://schemas.microsoft.com/office/drawing/2014/main" xmlns="" id="{00000000-0008-0000-0100-00004E010000}"/>
            </a:ext>
          </a:extLst>
        </xdr:cNvPr>
        <xdr:cNvSpPr txBox="1">
          <a:spLocks noChangeArrowheads="1"/>
        </xdr:cNvSpPr>
      </xdr:nvSpPr>
      <xdr:spPr bwMode="auto">
        <a:xfrm>
          <a:off x="537882"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35" name="Text Box 52">
          <a:extLst>
            <a:ext uri="{FF2B5EF4-FFF2-40B4-BE49-F238E27FC236}">
              <a16:creationId xmlns:a16="http://schemas.microsoft.com/office/drawing/2014/main" xmlns="" id="{00000000-0008-0000-0100-00004F010000}"/>
            </a:ext>
          </a:extLst>
        </xdr:cNvPr>
        <xdr:cNvSpPr txBox="1">
          <a:spLocks noChangeArrowheads="1"/>
        </xdr:cNvSpPr>
      </xdr:nvSpPr>
      <xdr:spPr bwMode="auto">
        <a:xfrm>
          <a:off x="537882"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6" name="Text Box 23">
          <a:extLst>
            <a:ext uri="{FF2B5EF4-FFF2-40B4-BE49-F238E27FC236}">
              <a16:creationId xmlns:a16="http://schemas.microsoft.com/office/drawing/2014/main" xmlns="" id="{00000000-0008-0000-0100-000050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7" name="Text Box 24">
          <a:extLst>
            <a:ext uri="{FF2B5EF4-FFF2-40B4-BE49-F238E27FC236}">
              <a16:creationId xmlns:a16="http://schemas.microsoft.com/office/drawing/2014/main" xmlns="" id="{00000000-0008-0000-0100-000051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8" name="Text Box 50">
          <a:extLst>
            <a:ext uri="{FF2B5EF4-FFF2-40B4-BE49-F238E27FC236}">
              <a16:creationId xmlns:a16="http://schemas.microsoft.com/office/drawing/2014/main" xmlns="" id="{00000000-0008-0000-0100-000052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9" name="Text Box 52">
          <a:extLst>
            <a:ext uri="{FF2B5EF4-FFF2-40B4-BE49-F238E27FC236}">
              <a16:creationId xmlns:a16="http://schemas.microsoft.com/office/drawing/2014/main" xmlns="" id="{00000000-0008-0000-0100-000053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0" name="Text Box 24">
          <a:extLst>
            <a:ext uri="{FF2B5EF4-FFF2-40B4-BE49-F238E27FC236}">
              <a16:creationId xmlns:a16="http://schemas.microsoft.com/office/drawing/2014/main" xmlns="" id="{00000000-0008-0000-0100-000054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1" name="Text Box 50">
          <a:extLst>
            <a:ext uri="{FF2B5EF4-FFF2-40B4-BE49-F238E27FC236}">
              <a16:creationId xmlns:a16="http://schemas.microsoft.com/office/drawing/2014/main" xmlns="" id="{00000000-0008-0000-0100-000055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2" name="Text Box 52">
          <a:extLst>
            <a:ext uri="{FF2B5EF4-FFF2-40B4-BE49-F238E27FC236}">
              <a16:creationId xmlns:a16="http://schemas.microsoft.com/office/drawing/2014/main" xmlns="" id="{00000000-0008-0000-0100-000056010000}"/>
            </a:ext>
          </a:extLst>
        </xdr:cNvPr>
        <xdr:cNvSpPr txBox="1">
          <a:spLocks noChangeArrowheads="1"/>
        </xdr:cNvSpPr>
      </xdr:nvSpPr>
      <xdr:spPr bwMode="auto">
        <a:xfrm>
          <a:off x="537882"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43" name="Text Box 23">
          <a:extLst>
            <a:ext uri="{FF2B5EF4-FFF2-40B4-BE49-F238E27FC236}">
              <a16:creationId xmlns:a16="http://schemas.microsoft.com/office/drawing/2014/main" xmlns="" id="{00000000-0008-0000-0100-000057010000}"/>
            </a:ext>
          </a:extLst>
        </xdr:cNvPr>
        <xdr:cNvSpPr txBox="1">
          <a:spLocks noChangeArrowheads="1"/>
        </xdr:cNvSpPr>
      </xdr:nvSpPr>
      <xdr:spPr bwMode="auto">
        <a:xfrm>
          <a:off x="537882"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44" name="Text Box 24">
          <a:extLst>
            <a:ext uri="{FF2B5EF4-FFF2-40B4-BE49-F238E27FC236}">
              <a16:creationId xmlns:a16="http://schemas.microsoft.com/office/drawing/2014/main" xmlns="" id="{00000000-0008-0000-0100-000058010000}"/>
            </a:ext>
          </a:extLst>
        </xdr:cNvPr>
        <xdr:cNvSpPr txBox="1">
          <a:spLocks noChangeArrowheads="1"/>
        </xdr:cNvSpPr>
      </xdr:nvSpPr>
      <xdr:spPr bwMode="auto">
        <a:xfrm>
          <a:off x="537882"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45" name="Text Box 50">
          <a:extLst>
            <a:ext uri="{FF2B5EF4-FFF2-40B4-BE49-F238E27FC236}">
              <a16:creationId xmlns:a16="http://schemas.microsoft.com/office/drawing/2014/main" xmlns="" id="{00000000-0008-0000-0100-000059010000}"/>
            </a:ext>
          </a:extLst>
        </xdr:cNvPr>
        <xdr:cNvSpPr txBox="1">
          <a:spLocks noChangeArrowheads="1"/>
        </xdr:cNvSpPr>
      </xdr:nvSpPr>
      <xdr:spPr bwMode="auto">
        <a:xfrm>
          <a:off x="537882"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46" name="Text Box 52">
          <a:extLst>
            <a:ext uri="{FF2B5EF4-FFF2-40B4-BE49-F238E27FC236}">
              <a16:creationId xmlns:a16="http://schemas.microsoft.com/office/drawing/2014/main" xmlns="" id="{00000000-0008-0000-0100-00005A010000}"/>
            </a:ext>
          </a:extLst>
        </xdr:cNvPr>
        <xdr:cNvSpPr txBox="1">
          <a:spLocks noChangeArrowheads="1"/>
        </xdr:cNvSpPr>
      </xdr:nvSpPr>
      <xdr:spPr bwMode="auto">
        <a:xfrm>
          <a:off x="537882"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47" name="Text Box 24">
          <a:extLst>
            <a:ext uri="{FF2B5EF4-FFF2-40B4-BE49-F238E27FC236}">
              <a16:creationId xmlns:a16="http://schemas.microsoft.com/office/drawing/2014/main" xmlns="" id="{00000000-0008-0000-0100-00005B010000}"/>
            </a:ext>
          </a:extLst>
        </xdr:cNvPr>
        <xdr:cNvSpPr txBox="1">
          <a:spLocks noChangeArrowheads="1"/>
        </xdr:cNvSpPr>
      </xdr:nvSpPr>
      <xdr:spPr bwMode="auto">
        <a:xfrm>
          <a:off x="537882"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48" name="Text Box 50">
          <a:extLst>
            <a:ext uri="{FF2B5EF4-FFF2-40B4-BE49-F238E27FC236}">
              <a16:creationId xmlns:a16="http://schemas.microsoft.com/office/drawing/2014/main" xmlns="" id="{00000000-0008-0000-0100-00005C010000}"/>
            </a:ext>
          </a:extLst>
        </xdr:cNvPr>
        <xdr:cNvSpPr txBox="1">
          <a:spLocks noChangeArrowheads="1"/>
        </xdr:cNvSpPr>
      </xdr:nvSpPr>
      <xdr:spPr bwMode="auto">
        <a:xfrm>
          <a:off x="537882"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49" name="Text Box 52">
          <a:extLst>
            <a:ext uri="{FF2B5EF4-FFF2-40B4-BE49-F238E27FC236}">
              <a16:creationId xmlns:a16="http://schemas.microsoft.com/office/drawing/2014/main" xmlns="" id="{00000000-0008-0000-0100-00005D010000}"/>
            </a:ext>
          </a:extLst>
        </xdr:cNvPr>
        <xdr:cNvSpPr txBox="1">
          <a:spLocks noChangeArrowheads="1"/>
        </xdr:cNvSpPr>
      </xdr:nvSpPr>
      <xdr:spPr bwMode="auto">
        <a:xfrm>
          <a:off x="537882"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0" name="Text Box 23">
          <a:extLst>
            <a:ext uri="{FF2B5EF4-FFF2-40B4-BE49-F238E27FC236}">
              <a16:creationId xmlns:a16="http://schemas.microsoft.com/office/drawing/2014/main" xmlns="" id="{00000000-0008-0000-0100-00005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1" name="Text Box 24">
          <a:extLst>
            <a:ext uri="{FF2B5EF4-FFF2-40B4-BE49-F238E27FC236}">
              <a16:creationId xmlns:a16="http://schemas.microsoft.com/office/drawing/2014/main" xmlns="" id="{00000000-0008-0000-0100-00005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2" name="Text Box 50">
          <a:extLst>
            <a:ext uri="{FF2B5EF4-FFF2-40B4-BE49-F238E27FC236}">
              <a16:creationId xmlns:a16="http://schemas.microsoft.com/office/drawing/2014/main" xmlns="" id="{00000000-0008-0000-0100-00006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3" name="Text Box 52">
          <a:extLst>
            <a:ext uri="{FF2B5EF4-FFF2-40B4-BE49-F238E27FC236}">
              <a16:creationId xmlns:a16="http://schemas.microsoft.com/office/drawing/2014/main" xmlns="" id="{00000000-0008-0000-0100-000061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4" name="Text Box 24">
          <a:extLst>
            <a:ext uri="{FF2B5EF4-FFF2-40B4-BE49-F238E27FC236}">
              <a16:creationId xmlns:a16="http://schemas.microsoft.com/office/drawing/2014/main" xmlns="" id="{00000000-0008-0000-0100-000062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5" name="Text Box 50">
          <a:extLst>
            <a:ext uri="{FF2B5EF4-FFF2-40B4-BE49-F238E27FC236}">
              <a16:creationId xmlns:a16="http://schemas.microsoft.com/office/drawing/2014/main" xmlns="" id="{00000000-0008-0000-0100-000063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6" name="Text Box 52">
          <a:extLst>
            <a:ext uri="{FF2B5EF4-FFF2-40B4-BE49-F238E27FC236}">
              <a16:creationId xmlns:a16="http://schemas.microsoft.com/office/drawing/2014/main" xmlns="" id="{00000000-0008-0000-0100-000064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7" name="Text Box 23">
          <a:extLst>
            <a:ext uri="{FF2B5EF4-FFF2-40B4-BE49-F238E27FC236}">
              <a16:creationId xmlns:a16="http://schemas.microsoft.com/office/drawing/2014/main" xmlns="" id="{00000000-0008-0000-0100-00006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8" name="Text Box 24">
          <a:extLst>
            <a:ext uri="{FF2B5EF4-FFF2-40B4-BE49-F238E27FC236}">
              <a16:creationId xmlns:a16="http://schemas.microsoft.com/office/drawing/2014/main" xmlns="" id="{00000000-0008-0000-0100-00006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9" name="Text Box 50">
          <a:extLst>
            <a:ext uri="{FF2B5EF4-FFF2-40B4-BE49-F238E27FC236}">
              <a16:creationId xmlns:a16="http://schemas.microsoft.com/office/drawing/2014/main" xmlns="" id="{00000000-0008-0000-0100-00006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0" name="Text Box 52">
          <a:extLst>
            <a:ext uri="{FF2B5EF4-FFF2-40B4-BE49-F238E27FC236}">
              <a16:creationId xmlns:a16="http://schemas.microsoft.com/office/drawing/2014/main" xmlns="" id="{00000000-0008-0000-0100-00006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1" name="Text Box 24">
          <a:extLst>
            <a:ext uri="{FF2B5EF4-FFF2-40B4-BE49-F238E27FC236}">
              <a16:creationId xmlns:a16="http://schemas.microsoft.com/office/drawing/2014/main" xmlns="" id="{00000000-0008-0000-0100-00006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2" name="Text Box 50">
          <a:extLst>
            <a:ext uri="{FF2B5EF4-FFF2-40B4-BE49-F238E27FC236}">
              <a16:creationId xmlns:a16="http://schemas.microsoft.com/office/drawing/2014/main" xmlns="" id="{00000000-0008-0000-0100-00006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3" name="Text Box 52">
          <a:extLst>
            <a:ext uri="{FF2B5EF4-FFF2-40B4-BE49-F238E27FC236}">
              <a16:creationId xmlns:a16="http://schemas.microsoft.com/office/drawing/2014/main" xmlns="" id="{00000000-0008-0000-0100-00006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4" name="Text Box 23">
          <a:extLst>
            <a:ext uri="{FF2B5EF4-FFF2-40B4-BE49-F238E27FC236}">
              <a16:creationId xmlns:a16="http://schemas.microsoft.com/office/drawing/2014/main" xmlns="" id="{00000000-0008-0000-0100-00006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5" name="Text Box 24">
          <a:extLst>
            <a:ext uri="{FF2B5EF4-FFF2-40B4-BE49-F238E27FC236}">
              <a16:creationId xmlns:a16="http://schemas.microsoft.com/office/drawing/2014/main" xmlns="" id="{00000000-0008-0000-0100-00006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6" name="Text Box 50">
          <a:extLst>
            <a:ext uri="{FF2B5EF4-FFF2-40B4-BE49-F238E27FC236}">
              <a16:creationId xmlns:a16="http://schemas.microsoft.com/office/drawing/2014/main" xmlns="" id="{00000000-0008-0000-0100-00006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7" name="Text Box 52">
          <a:extLst>
            <a:ext uri="{FF2B5EF4-FFF2-40B4-BE49-F238E27FC236}">
              <a16:creationId xmlns:a16="http://schemas.microsoft.com/office/drawing/2014/main" xmlns="" id="{00000000-0008-0000-0100-00006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8" name="Text Box 24">
          <a:extLst>
            <a:ext uri="{FF2B5EF4-FFF2-40B4-BE49-F238E27FC236}">
              <a16:creationId xmlns:a16="http://schemas.microsoft.com/office/drawing/2014/main" xmlns="" id="{00000000-0008-0000-0100-00007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9" name="Text Box 50">
          <a:extLst>
            <a:ext uri="{FF2B5EF4-FFF2-40B4-BE49-F238E27FC236}">
              <a16:creationId xmlns:a16="http://schemas.microsoft.com/office/drawing/2014/main" xmlns="" id="{00000000-0008-0000-0100-000071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0" name="Text Box 52">
          <a:extLst>
            <a:ext uri="{FF2B5EF4-FFF2-40B4-BE49-F238E27FC236}">
              <a16:creationId xmlns:a16="http://schemas.microsoft.com/office/drawing/2014/main" xmlns="" id="{00000000-0008-0000-0100-000072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1" name="Text Box 23">
          <a:extLst>
            <a:ext uri="{FF2B5EF4-FFF2-40B4-BE49-F238E27FC236}">
              <a16:creationId xmlns:a16="http://schemas.microsoft.com/office/drawing/2014/main" xmlns="" id="{00000000-0008-0000-0100-000073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2" name="Text Box 24">
          <a:extLst>
            <a:ext uri="{FF2B5EF4-FFF2-40B4-BE49-F238E27FC236}">
              <a16:creationId xmlns:a16="http://schemas.microsoft.com/office/drawing/2014/main" xmlns="" id="{00000000-0008-0000-0100-000074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3" name="Text Box 50">
          <a:extLst>
            <a:ext uri="{FF2B5EF4-FFF2-40B4-BE49-F238E27FC236}">
              <a16:creationId xmlns:a16="http://schemas.microsoft.com/office/drawing/2014/main" xmlns="" id="{00000000-0008-0000-0100-000075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4" name="Text Box 52">
          <a:extLst>
            <a:ext uri="{FF2B5EF4-FFF2-40B4-BE49-F238E27FC236}">
              <a16:creationId xmlns:a16="http://schemas.microsoft.com/office/drawing/2014/main" xmlns="" id="{00000000-0008-0000-0100-000076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5" name="Text Box 24">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6" name="Text Box 50">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7" name="Text Box 52">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8" name="Text Box 23">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9" name="Text Box 24">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0" name="Text Box 50">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1" name="Text Box 52">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2" name="Text Box 24">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3" name="Text Box 50">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4" name="Text Box 52">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85" name="Text Box 23">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86" name="Text Box 24">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87" name="Text Box 50">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88" name="Text Box 52">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89" name="Text Box 24">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90" name="Text Box 50">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91" name="Text Box 52">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2" name="Text Box 23">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3" name="Text Box 24">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4" name="Text Box 50">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5" name="Text Box 52">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6" name="Text Box 24">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7" name="Text Box 50">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8" name="Text Box 52">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9" name="Text Box 23">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0" name="Text Box 24">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1" name="Text Box 50">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2" name="Text Box 52">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3" name="Text Box 24">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4" name="Text Box 50">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5" name="Text Box 52">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6" name="Text Box 23">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7" name="Text Box 24">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8" name="Text Box 50">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9" name="Text Box 52">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0" name="Text Box 24">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1" name="Text Box 50">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2" name="Text Box 52">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3" name="Text Box 23">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4" name="Text Box 24">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5" name="Text Box 50">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6" name="Text Box 52">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7" name="Text Box 24">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8" name="Text Box 50">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9" name="Text Box 52">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0" name="Text Box 23">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1" name="Text Box 24">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2" name="Text Box 50">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3" name="Text Box 52">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4" name="Text Box 24">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5" name="Text Box 50">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6" name="Text Box 52">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27" name="Text Box 23">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28" name="Text Box 24">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29" name="Text Box 50">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0" name="Text Box 52">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1" name="Text Box 24">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2" name="Text Box 50">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3" name="Text Box 52">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4" name="Text Box 23">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5" name="Text Box 24">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6" name="Text Box 50">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7" name="Text Box 52">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8" name="Text Box 24">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9" name="Text Box 50">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0" name="Text Box 52">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1" name="Text Box 23">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2" name="Text Box 24">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3" name="Text Box 50">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4" name="Text Box 52">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5" name="Text Box 24">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6" name="Text Box 50">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7" name="Text Box 52">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8" name="Text Box 23">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9" name="Text Box 24">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0" name="Text Box 50">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1" name="Text Box 52">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2" name="Text Box 24">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3" name="Text Box 50">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4" name="Text Box 52">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5" name="Text Box 23">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6" name="Text Box 24">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7" name="Text Box 50">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8" name="Text Box 52">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9" name="Text Box 24">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0" name="Text Box 50">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1" name="Text Box 52">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2" name="Text Box 23">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3" name="Text Box 24">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4" name="Text Box 50">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5" name="Text Box 52">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6" name="Text Box 24">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7" name="Text Box 50">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8" name="Text Box 52">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9" name="Text Box 23">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0" name="Text Box 24">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1" name="Text Box 50">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2" name="Text Box 52">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3" name="Text Box 24">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4" name="Text Box 50">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5" name="Text Box 52">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6" name="Text Box 23">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7" name="Text Box 24">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8" name="Text Box 50">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9" name="Text Box 52">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0" name="Text Box 24">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1" name="Text Box 50">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2" name="Text Box 52">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3" name="Text Box 23">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4" name="Text Box 24">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5" name="Text Box 50">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6" name="Text Box 52">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7" name="Text Box 24">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8" name="Text Box 50">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9" name="Text Box 52">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0" name="Text Box 23">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1" name="Text Box 24">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2" name="Text Box 50">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3" name="Text Box 52">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4" name="Text Box 24">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5" name="Text Box 50">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6" name="Text Box 52">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7" name="Text Box 23">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8" name="Text Box 24">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9" name="Text Box 50">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0" name="Text Box 52">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1" name="Text Box 24">
          <a:extLst>
            <a:ext uri="{FF2B5EF4-FFF2-40B4-BE49-F238E27FC236}">
              <a16:creationId xmlns:a16="http://schemas.microsoft.com/office/drawing/2014/main" xmlns="" id="{00000000-0008-0000-0100-0000F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2" name="Text Box 50">
          <a:extLst>
            <a:ext uri="{FF2B5EF4-FFF2-40B4-BE49-F238E27FC236}">
              <a16:creationId xmlns:a16="http://schemas.microsoft.com/office/drawing/2014/main" xmlns="" id="{00000000-0008-0000-0100-0000F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3" name="Text Box 52">
          <a:extLst>
            <a:ext uri="{FF2B5EF4-FFF2-40B4-BE49-F238E27FC236}">
              <a16:creationId xmlns:a16="http://schemas.microsoft.com/office/drawing/2014/main" xmlns="" id="{00000000-0008-0000-0100-0000F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4" name="Text Box 23">
          <a:extLst>
            <a:ext uri="{FF2B5EF4-FFF2-40B4-BE49-F238E27FC236}">
              <a16:creationId xmlns:a16="http://schemas.microsoft.com/office/drawing/2014/main" xmlns="" id="{00000000-0008-0000-0100-0000F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5" name="Text Box 24">
          <a:extLst>
            <a:ext uri="{FF2B5EF4-FFF2-40B4-BE49-F238E27FC236}">
              <a16:creationId xmlns:a16="http://schemas.microsoft.com/office/drawing/2014/main" xmlns="" id="{00000000-0008-0000-0100-0000F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6" name="Text Box 50">
          <a:extLst>
            <a:ext uri="{FF2B5EF4-FFF2-40B4-BE49-F238E27FC236}">
              <a16:creationId xmlns:a16="http://schemas.microsoft.com/office/drawing/2014/main" xmlns="" id="{00000000-0008-0000-0100-0000F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7" name="Text Box 52">
          <a:extLst>
            <a:ext uri="{FF2B5EF4-FFF2-40B4-BE49-F238E27FC236}">
              <a16:creationId xmlns:a16="http://schemas.microsoft.com/office/drawing/2014/main" xmlns="" id="{00000000-0008-0000-0100-0000F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8" name="Text Box 24">
          <a:extLst>
            <a:ext uri="{FF2B5EF4-FFF2-40B4-BE49-F238E27FC236}">
              <a16:creationId xmlns:a16="http://schemas.microsoft.com/office/drawing/2014/main" xmlns="" id="{00000000-0008-0000-0100-0000F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9" name="Text Box 50">
          <a:extLst>
            <a:ext uri="{FF2B5EF4-FFF2-40B4-BE49-F238E27FC236}">
              <a16:creationId xmlns:a16="http://schemas.microsoft.com/office/drawing/2014/main" xmlns="" id="{00000000-0008-0000-0100-0000F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0" name="Text Box 52">
          <a:extLst>
            <a:ext uri="{FF2B5EF4-FFF2-40B4-BE49-F238E27FC236}">
              <a16:creationId xmlns:a16="http://schemas.microsoft.com/office/drawing/2014/main" xmlns="" id="{00000000-0008-0000-0100-0000F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11" name="Text Box 23">
          <a:extLst>
            <a:ext uri="{FF2B5EF4-FFF2-40B4-BE49-F238E27FC236}">
              <a16:creationId xmlns:a16="http://schemas.microsoft.com/office/drawing/2014/main" xmlns="" id="{00000000-0008-0000-0100-0000F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12" name="Text Box 24">
          <a:extLst>
            <a:ext uri="{FF2B5EF4-FFF2-40B4-BE49-F238E27FC236}">
              <a16:creationId xmlns:a16="http://schemas.microsoft.com/office/drawing/2014/main" xmlns="" id="{00000000-0008-0000-0100-00000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13" name="Text Box 50">
          <a:extLst>
            <a:ext uri="{FF2B5EF4-FFF2-40B4-BE49-F238E27FC236}">
              <a16:creationId xmlns:a16="http://schemas.microsoft.com/office/drawing/2014/main" xmlns="" id="{00000000-0008-0000-0100-00000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14" name="Text Box 52">
          <a:extLst>
            <a:ext uri="{FF2B5EF4-FFF2-40B4-BE49-F238E27FC236}">
              <a16:creationId xmlns:a16="http://schemas.microsoft.com/office/drawing/2014/main" xmlns="" id="{00000000-0008-0000-0100-00000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15" name="Text Box 24">
          <a:extLst>
            <a:ext uri="{FF2B5EF4-FFF2-40B4-BE49-F238E27FC236}">
              <a16:creationId xmlns:a16="http://schemas.microsoft.com/office/drawing/2014/main" xmlns="" id="{00000000-0008-0000-0100-000003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16" name="Text Box 50">
          <a:extLst>
            <a:ext uri="{FF2B5EF4-FFF2-40B4-BE49-F238E27FC236}">
              <a16:creationId xmlns:a16="http://schemas.microsoft.com/office/drawing/2014/main" xmlns="" id="{00000000-0008-0000-0100-000004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17" name="Text Box 52">
          <a:extLst>
            <a:ext uri="{FF2B5EF4-FFF2-40B4-BE49-F238E27FC236}">
              <a16:creationId xmlns:a16="http://schemas.microsoft.com/office/drawing/2014/main" xmlns="" id="{00000000-0008-0000-0100-000005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8" name="Text Box 23">
          <a:extLst>
            <a:ext uri="{FF2B5EF4-FFF2-40B4-BE49-F238E27FC236}">
              <a16:creationId xmlns:a16="http://schemas.microsoft.com/office/drawing/2014/main" xmlns="" id="{00000000-0008-0000-0100-000006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9" name="Text Box 24">
          <a:extLst>
            <a:ext uri="{FF2B5EF4-FFF2-40B4-BE49-F238E27FC236}">
              <a16:creationId xmlns:a16="http://schemas.microsoft.com/office/drawing/2014/main" xmlns="" id="{00000000-0008-0000-0100-000007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0" name="Text Box 50">
          <a:extLst>
            <a:ext uri="{FF2B5EF4-FFF2-40B4-BE49-F238E27FC236}">
              <a16:creationId xmlns:a16="http://schemas.microsoft.com/office/drawing/2014/main" xmlns="" id="{00000000-0008-0000-0100-000008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1" name="Text Box 52">
          <a:extLst>
            <a:ext uri="{FF2B5EF4-FFF2-40B4-BE49-F238E27FC236}">
              <a16:creationId xmlns:a16="http://schemas.microsoft.com/office/drawing/2014/main" xmlns="" id="{00000000-0008-0000-0100-000009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2" name="Text Box 24">
          <a:extLst>
            <a:ext uri="{FF2B5EF4-FFF2-40B4-BE49-F238E27FC236}">
              <a16:creationId xmlns:a16="http://schemas.microsoft.com/office/drawing/2014/main" xmlns="" id="{00000000-0008-0000-0100-00000A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3" name="Text Box 50">
          <a:extLst>
            <a:ext uri="{FF2B5EF4-FFF2-40B4-BE49-F238E27FC236}">
              <a16:creationId xmlns:a16="http://schemas.microsoft.com/office/drawing/2014/main" xmlns="" id="{00000000-0008-0000-0100-00000B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4" name="Text Box 52">
          <a:extLst>
            <a:ext uri="{FF2B5EF4-FFF2-40B4-BE49-F238E27FC236}">
              <a16:creationId xmlns:a16="http://schemas.microsoft.com/office/drawing/2014/main" xmlns="" id="{00000000-0008-0000-0100-00000C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5" name="Text Box 23">
          <a:extLst>
            <a:ext uri="{FF2B5EF4-FFF2-40B4-BE49-F238E27FC236}">
              <a16:creationId xmlns:a16="http://schemas.microsoft.com/office/drawing/2014/main" xmlns="" id="{00000000-0008-0000-0100-00000D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6" name="Text Box 24">
          <a:extLst>
            <a:ext uri="{FF2B5EF4-FFF2-40B4-BE49-F238E27FC236}">
              <a16:creationId xmlns:a16="http://schemas.microsoft.com/office/drawing/2014/main" xmlns="" id="{00000000-0008-0000-0100-00000E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7" name="Text Box 50">
          <a:extLst>
            <a:ext uri="{FF2B5EF4-FFF2-40B4-BE49-F238E27FC236}">
              <a16:creationId xmlns:a16="http://schemas.microsoft.com/office/drawing/2014/main" xmlns="" id="{00000000-0008-0000-0100-00000F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8" name="Text Box 52">
          <a:extLst>
            <a:ext uri="{FF2B5EF4-FFF2-40B4-BE49-F238E27FC236}">
              <a16:creationId xmlns:a16="http://schemas.microsoft.com/office/drawing/2014/main" xmlns="" id="{00000000-0008-0000-0100-000010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9" name="Text Box 24">
          <a:extLst>
            <a:ext uri="{FF2B5EF4-FFF2-40B4-BE49-F238E27FC236}">
              <a16:creationId xmlns:a16="http://schemas.microsoft.com/office/drawing/2014/main" xmlns="" id="{00000000-0008-0000-0100-000011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0" name="Text Box 50">
          <a:extLst>
            <a:ext uri="{FF2B5EF4-FFF2-40B4-BE49-F238E27FC236}">
              <a16:creationId xmlns:a16="http://schemas.microsoft.com/office/drawing/2014/main" xmlns="" id="{00000000-0008-0000-0100-000012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1" name="Text Box 52">
          <a:extLst>
            <a:ext uri="{FF2B5EF4-FFF2-40B4-BE49-F238E27FC236}">
              <a16:creationId xmlns:a16="http://schemas.microsoft.com/office/drawing/2014/main" xmlns="" id="{00000000-0008-0000-0100-000013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2" name="Text Box 23">
          <a:extLst>
            <a:ext uri="{FF2B5EF4-FFF2-40B4-BE49-F238E27FC236}">
              <a16:creationId xmlns:a16="http://schemas.microsoft.com/office/drawing/2014/main" xmlns="" id="{00000000-0008-0000-0100-000014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3" name="Text Box 24">
          <a:extLst>
            <a:ext uri="{FF2B5EF4-FFF2-40B4-BE49-F238E27FC236}">
              <a16:creationId xmlns:a16="http://schemas.microsoft.com/office/drawing/2014/main" xmlns="" id="{00000000-0008-0000-0100-000015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4" name="Text Box 50">
          <a:extLst>
            <a:ext uri="{FF2B5EF4-FFF2-40B4-BE49-F238E27FC236}">
              <a16:creationId xmlns:a16="http://schemas.microsoft.com/office/drawing/2014/main" xmlns="" id="{00000000-0008-0000-0100-000016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5" name="Text Box 52">
          <a:extLst>
            <a:ext uri="{FF2B5EF4-FFF2-40B4-BE49-F238E27FC236}">
              <a16:creationId xmlns:a16="http://schemas.microsoft.com/office/drawing/2014/main" xmlns="" id="{00000000-0008-0000-0100-000017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6" name="Text Box 24">
          <a:extLst>
            <a:ext uri="{FF2B5EF4-FFF2-40B4-BE49-F238E27FC236}">
              <a16:creationId xmlns:a16="http://schemas.microsoft.com/office/drawing/2014/main" xmlns="" id="{00000000-0008-0000-0100-000018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7" name="Text Box 50">
          <a:extLst>
            <a:ext uri="{FF2B5EF4-FFF2-40B4-BE49-F238E27FC236}">
              <a16:creationId xmlns:a16="http://schemas.microsoft.com/office/drawing/2014/main" xmlns="" id="{00000000-0008-0000-0100-000019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8" name="Text Box 52">
          <a:extLst>
            <a:ext uri="{FF2B5EF4-FFF2-40B4-BE49-F238E27FC236}">
              <a16:creationId xmlns:a16="http://schemas.microsoft.com/office/drawing/2014/main" xmlns="" id="{00000000-0008-0000-0100-00001A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9" name="Text Box 23">
          <a:extLst>
            <a:ext uri="{FF2B5EF4-FFF2-40B4-BE49-F238E27FC236}">
              <a16:creationId xmlns:a16="http://schemas.microsoft.com/office/drawing/2014/main" xmlns="" id="{00000000-0008-0000-0100-00001B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40" name="Text Box 24">
          <a:extLst>
            <a:ext uri="{FF2B5EF4-FFF2-40B4-BE49-F238E27FC236}">
              <a16:creationId xmlns:a16="http://schemas.microsoft.com/office/drawing/2014/main" xmlns="" id="{00000000-0008-0000-0100-00001C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41" name="Text Box 50">
          <a:extLst>
            <a:ext uri="{FF2B5EF4-FFF2-40B4-BE49-F238E27FC236}">
              <a16:creationId xmlns:a16="http://schemas.microsoft.com/office/drawing/2014/main" xmlns="" id="{00000000-0008-0000-0100-00001D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42" name="Text Box 52">
          <a:extLst>
            <a:ext uri="{FF2B5EF4-FFF2-40B4-BE49-F238E27FC236}">
              <a16:creationId xmlns:a16="http://schemas.microsoft.com/office/drawing/2014/main" xmlns="" id="{00000000-0008-0000-0100-00001E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43" name="Text Box 24">
          <a:extLst>
            <a:ext uri="{FF2B5EF4-FFF2-40B4-BE49-F238E27FC236}">
              <a16:creationId xmlns:a16="http://schemas.microsoft.com/office/drawing/2014/main" xmlns="" id="{00000000-0008-0000-0100-00001F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44" name="Text Box 50">
          <a:extLst>
            <a:ext uri="{FF2B5EF4-FFF2-40B4-BE49-F238E27FC236}">
              <a16:creationId xmlns:a16="http://schemas.microsoft.com/office/drawing/2014/main" xmlns="" id="{00000000-0008-0000-0100-000020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45" name="Text Box 52">
          <a:extLst>
            <a:ext uri="{FF2B5EF4-FFF2-40B4-BE49-F238E27FC236}">
              <a16:creationId xmlns:a16="http://schemas.microsoft.com/office/drawing/2014/main" xmlns="" id="{00000000-0008-0000-0100-000021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6" name="Text Box 23">
          <a:extLst>
            <a:ext uri="{FF2B5EF4-FFF2-40B4-BE49-F238E27FC236}">
              <a16:creationId xmlns:a16="http://schemas.microsoft.com/office/drawing/2014/main" xmlns="" id="{00000000-0008-0000-0100-000022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7" name="Text Box 24">
          <a:extLst>
            <a:ext uri="{FF2B5EF4-FFF2-40B4-BE49-F238E27FC236}">
              <a16:creationId xmlns:a16="http://schemas.microsoft.com/office/drawing/2014/main" xmlns="" id="{00000000-0008-0000-0100-000023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8" name="Text Box 50">
          <a:extLst>
            <a:ext uri="{FF2B5EF4-FFF2-40B4-BE49-F238E27FC236}">
              <a16:creationId xmlns:a16="http://schemas.microsoft.com/office/drawing/2014/main" xmlns="" id="{00000000-0008-0000-0100-000024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9" name="Text Box 52">
          <a:extLst>
            <a:ext uri="{FF2B5EF4-FFF2-40B4-BE49-F238E27FC236}">
              <a16:creationId xmlns:a16="http://schemas.microsoft.com/office/drawing/2014/main" xmlns="" id="{00000000-0008-0000-0100-000025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0" name="Text Box 24">
          <a:extLst>
            <a:ext uri="{FF2B5EF4-FFF2-40B4-BE49-F238E27FC236}">
              <a16:creationId xmlns:a16="http://schemas.microsoft.com/office/drawing/2014/main" xmlns="" id="{00000000-0008-0000-0100-000026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1" name="Text Box 50">
          <a:extLst>
            <a:ext uri="{FF2B5EF4-FFF2-40B4-BE49-F238E27FC236}">
              <a16:creationId xmlns:a16="http://schemas.microsoft.com/office/drawing/2014/main" xmlns="" id="{00000000-0008-0000-0100-000027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2" name="Text Box 52">
          <a:extLst>
            <a:ext uri="{FF2B5EF4-FFF2-40B4-BE49-F238E27FC236}">
              <a16:creationId xmlns:a16="http://schemas.microsoft.com/office/drawing/2014/main" xmlns="" id="{00000000-0008-0000-0100-000028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3" name="Text Box 23">
          <a:extLst>
            <a:ext uri="{FF2B5EF4-FFF2-40B4-BE49-F238E27FC236}">
              <a16:creationId xmlns:a16="http://schemas.microsoft.com/office/drawing/2014/main" xmlns="" id="{00000000-0008-0000-0100-000029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4" name="Text Box 24">
          <a:extLst>
            <a:ext uri="{FF2B5EF4-FFF2-40B4-BE49-F238E27FC236}">
              <a16:creationId xmlns:a16="http://schemas.microsoft.com/office/drawing/2014/main" xmlns="" id="{00000000-0008-0000-0100-00002A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5" name="Text Box 50">
          <a:extLst>
            <a:ext uri="{FF2B5EF4-FFF2-40B4-BE49-F238E27FC236}">
              <a16:creationId xmlns:a16="http://schemas.microsoft.com/office/drawing/2014/main" xmlns="" id="{00000000-0008-0000-0100-00002B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6" name="Text Box 52">
          <a:extLst>
            <a:ext uri="{FF2B5EF4-FFF2-40B4-BE49-F238E27FC236}">
              <a16:creationId xmlns:a16="http://schemas.microsoft.com/office/drawing/2014/main" xmlns="" id="{00000000-0008-0000-0100-00002C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7" name="Text Box 24">
          <a:extLst>
            <a:ext uri="{FF2B5EF4-FFF2-40B4-BE49-F238E27FC236}">
              <a16:creationId xmlns:a16="http://schemas.microsoft.com/office/drawing/2014/main" xmlns="" id="{00000000-0008-0000-0100-00002D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8" name="Text Box 50">
          <a:extLst>
            <a:ext uri="{FF2B5EF4-FFF2-40B4-BE49-F238E27FC236}">
              <a16:creationId xmlns:a16="http://schemas.microsoft.com/office/drawing/2014/main" xmlns="" id="{00000000-0008-0000-0100-00002E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9" name="Text Box 52">
          <a:extLst>
            <a:ext uri="{FF2B5EF4-FFF2-40B4-BE49-F238E27FC236}">
              <a16:creationId xmlns:a16="http://schemas.microsoft.com/office/drawing/2014/main" xmlns="" id="{00000000-0008-0000-0100-00002F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0" name="Text Box 23">
          <a:extLst>
            <a:ext uri="{FF2B5EF4-FFF2-40B4-BE49-F238E27FC236}">
              <a16:creationId xmlns:a16="http://schemas.microsoft.com/office/drawing/2014/main" xmlns="" id="{00000000-0008-0000-0100-000030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1" name="Text Box 24">
          <a:extLst>
            <a:ext uri="{FF2B5EF4-FFF2-40B4-BE49-F238E27FC236}">
              <a16:creationId xmlns:a16="http://schemas.microsoft.com/office/drawing/2014/main" xmlns="" id="{00000000-0008-0000-0100-000031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2" name="Text Box 50">
          <a:extLst>
            <a:ext uri="{FF2B5EF4-FFF2-40B4-BE49-F238E27FC236}">
              <a16:creationId xmlns:a16="http://schemas.microsoft.com/office/drawing/2014/main" xmlns="" id="{00000000-0008-0000-0100-000032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3" name="Text Box 52">
          <a:extLst>
            <a:ext uri="{FF2B5EF4-FFF2-40B4-BE49-F238E27FC236}">
              <a16:creationId xmlns:a16="http://schemas.microsoft.com/office/drawing/2014/main" xmlns="" id="{00000000-0008-0000-0100-000033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4" name="Text Box 24">
          <a:extLst>
            <a:ext uri="{FF2B5EF4-FFF2-40B4-BE49-F238E27FC236}">
              <a16:creationId xmlns:a16="http://schemas.microsoft.com/office/drawing/2014/main" xmlns="" id="{00000000-0008-0000-0100-000034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5" name="Text Box 50">
          <a:extLst>
            <a:ext uri="{FF2B5EF4-FFF2-40B4-BE49-F238E27FC236}">
              <a16:creationId xmlns:a16="http://schemas.microsoft.com/office/drawing/2014/main" xmlns="" id="{00000000-0008-0000-0100-000035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6" name="Text Box 52">
          <a:extLst>
            <a:ext uri="{FF2B5EF4-FFF2-40B4-BE49-F238E27FC236}">
              <a16:creationId xmlns:a16="http://schemas.microsoft.com/office/drawing/2014/main" xmlns="" id="{00000000-0008-0000-0100-000036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7" name="Text Box 23">
          <a:extLst>
            <a:ext uri="{FF2B5EF4-FFF2-40B4-BE49-F238E27FC236}">
              <a16:creationId xmlns:a16="http://schemas.microsoft.com/office/drawing/2014/main" xmlns="" id="{00000000-0008-0000-0100-000037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8" name="Text Box 24">
          <a:extLst>
            <a:ext uri="{FF2B5EF4-FFF2-40B4-BE49-F238E27FC236}">
              <a16:creationId xmlns:a16="http://schemas.microsoft.com/office/drawing/2014/main" xmlns="" id="{00000000-0008-0000-0100-000038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9" name="Text Box 50">
          <a:extLst>
            <a:ext uri="{FF2B5EF4-FFF2-40B4-BE49-F238E27FC236}">
              <a16:creationId xmlns:a16="http://schemas.microsoft.com/office/drawing/2014/main" xmlns="" id="{00000000-0008-0000-0100-000039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0" name="Text Box 52">
          <a:extLst>
            <a:ext uri="{FF2B5EF4-FFF2-40B4-BE49-F238E27FC236}">
              <a16:creationId xmlns:a16="http://schemas.microsoft.com/office/drawing/2014/main" xmlns="" id="{00000000-0008-0000-0100-00003A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1" name="Text Box 24">
          <a:extLst>
            <a:ext uri="{FF2B5EF4-FFF2-40B4-BE49-F238E27FC236}">
              <a16:creationId xmlns:a16="http://schemas.microsoft.com/office/drawing/2014/main" xmlns="" id="{00000000-0008-0000-0100-00003B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2" name="Text Box 50">
          <a:extLst>
            <a:ext uri="{FF2B5EF4-FFF2-40B4-BE49-F238E27FC236}">
              <a16:creationId xmlns:a16="http://schemas.microsoft.com/office/drawing/2014/main" xmlns="" id="{00000000-0008-0000-0100-00003C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3" name="Text Box 52">
          <a:extLst>
            <a:ext uri="{FF2B5EF4-FFF2-40B4-BE49-F238E27FC236}">
              <a16:creationId xmlns:a16="http://schemas.microsoft.com/office/drawing/2014/main" xmlns="" id="{00000000-0008-0000-0100-00003D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4" name="Text Box 23">
          <a:extLst>
            <a:ext uri="{FF2B5EF4-FFF2-40B4-BE49-F238E27FC236}">
              <a16:creationId xmlns:a16="http://schemas.microsoft.com/office/drawing/2014/main" xmlns="" id="{00000000-0008-0000-0100-00003E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5" name="Text Box 24">
          <a:extLst>
            <a:ext uri="{FF2B5EF4-FFF2-40B4-BE49-F238E27FC236}">
              <a16:creationId xmlns:a16="http://schemas.microsoft.com/office/drawing/2014/main" xmlns="" id="{00000000-0008-0000-0100-00003F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6" name="Text Box 50">
          <a:extLst>
            <a:ext uri="{FF2B5EF4-FFF2-40B4-BE49-F238E27FC236}">
              <a16:creationId xmlns:a16="http://schemas.microsoft.com/office/drawing/2014/main" xmlns="" id="{00000000-0008-0000-0100-000040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7" name="Text Box 52">
          <a:extLst>
            <a:ext uri="{FF2B5EF4-FFF2-40B4-BE49-F238E27FC236}">
              <a16:creationId xmlns:a16="http://schemas.microsoft.com/office/drawing/2014/main" xmlns="" id="{00000000-0008-0000-0100-000041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8" name="Text Box 24">
          <a:extLst>
            <a:ext uri="{FF2B5EF4-FFF2-40B4-BE49-F238E27FC236}">
              <a16:creationId xmlns:a16="http://schemas.microsoft.com/office/drawing/2014/main" xmlns="" id="{00000000-0008-0000-0100-000042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9" name="Text Box 50">
          <a:extLst>
            <a:ext uri="{FF2B5EF4-FFF2-40B4-BE49-F238E27FC236}">
              <a16:creationId xmlns:a16="http://schemas.microsoft.com/office/drawing/2014/main" xmlns="" id="{00000000-0008-0000-0100-000043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0" name="Text Box 52">
          <a:extLst>
            <a:ext uri="{FF2B5EF4-FFF2-40B4-BE49-F238E27FC236}">
              <a16:creationId xmlns:a16="http://schemas.microsoft.com/office/drawing/2014/main" xmlns="" id="{00000000-0008-0000-0100-000044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1" name="Text Box 23">
          <a:extLst>
            <a:ext uri="{FF2B5EF4-FFF2-40B4-BE49-F238E27FC236}">
              <a16:creationId xmlns:a16="http://schemas.microsoft.com/office/drawing/2014/main" xmlns="" id="{00000000-0008-0000-0100-000045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2" name="Text Box 24">
          <a:extLst>
            <a:ext uri="{FF2B5EF4-FFF2-40B4-BE49-F238E27FC236}">
              <a16:creationId xmlns:a16="http://schemas.microsoft.com/office/drawing/2014/main" xmlns="" id="{00000000-0008-0000-0100-000046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3" name="Text Box 50">
          <a:extLst>
            <a:ext uri="{FF2B5EF4-FFF2-40B4-BE49-F238E27FC236}">
              <a16:creationId xmlns:a16="http://schemas.microsoft.com/office/drawing/2014/main" xmlns="" id="{00000000-0008-0000-0100-000047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4" name="Text Box 52">
          <a:extLst>
            <a:ext uri="{FF2B5EF4-FFF2-40B4-BE49-F238E27FC236}">
              <a16:creationId xmlns:a16="http://schemas.microsoft.com/office/drawing/2014/main" xmlns="" id="{00000000-0008-0000-0100-000048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5" name="Text Box 24">
          <a:extLst>
            <a:ext uri="{FF2B5EF4-FFF2-40B4-BE49-F238E27FC236}">
              <a16:creationId xmlns:a16="http://schemas.microsoft.com/office/drawing/2014/main" xmlns="" id="{00000000-0008-0000-0100-000049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6" name="Text Box 50">
          <a:extLst>
            <a:ext uri="{FF2B5EF4-FFF2-40B4-BE49-F238E27FC236}">
              <a16:creationId xmlns:a16="http://schemas.microsoft.com/office/drawing/2014/main" xmlns="" id="{00000000-0008-0000-0100-00004A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7" name="Text Box 52">
          <a:extLst>
            <a:ext uri="{FF2B5EF4-FFF2-40B4-BE49-F238E27FC236}">
              <a16:creationId xmlns:a16="http://schemas.microsoft.com/office/drawing/2014/main" xmlns="" id="{00000000-0008-0000-0100-00004B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8" name="Text Box 23">
          <a:extLst>
            <a:ext uri="{FF2B5EF4-FFF2-40B4-BE49-F238E27FC236}">
              <a16:creationId xmlns:a16="http://schemas.microsoft.com/office/drawing/2014/main" xmlns="" id="{00000000-0008-0000-0100-00004C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9" name="Text Box 24">
          <a:extLst>
            <a:ext uri="{FF2B5EF4-FFF2-40B4-BE49-F238E27FC236}">
              <a16:creationId xmlns:a16="http://schemas.microsoft.com/office/drawing/2014/main" xmlns="" id="{00000000-0008-0000-0100-00004D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0" name="Text Box 50">
          <a:extLst>
            <a:ext uri="{FF2B5EF4-FFF2-40B4-BE49-F238E27FC236}">
              <a16:creationId xmlns:a16="http://schemas.microsoft.com/office/drawing/2014/main" xmlns="" id="{00000000-0008-0000-0100-00004E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1" name="Text Box 52">
          <a:extLst>
            <a:ext uri="{FF2B5EF4-FFF2-40B4-BE49-F238E27FC236}">
              <a16:creationId xmlns:a16="http://schemas.microsoft.com/office/drawing/2014/main" xmlns="" id="{00000000-0008-0000-0100-00004F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2" name="Text Box 24">
          <a:extLst>
            <a:ext uri="{FF2B5EF4-FFF2-40B4-BE49-F238E27FC236}">
              <a16:creationId xmlns:a16="http://schemas.microsoft.com/office/drawing/2014/main" xmlns="" id="{00000000-0008-0000-0100-000050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3" name="Text Box 50">
          <a:extLst>
            <a:ext uri="{FF2B5EF4-FFF2-40B4-BE49-F238E27FC236}">
              <a16:creationId xmlns:a16="http://schemas.microsoft.com/office/drawing/2014/main" xmlns="" id="{00000000-0008-0000-0100-000051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4" name="Text Box 52">
          <a:extLst>
            <a:ext uri="{FF2B5EF4-FFF2-40B4-BE49-F238E27FC236}">
              <a16:creationId xmlns:a16="http://schemas.microsoft.com/office/drawing/2014/main" xmlns="" id="{00000000-0008-0000-0100-000052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5" name="Text Box 23">
          <a:extLst>
            <a:ext uri="{FF2B5EF4-FFF2-40B4-BE49-F238E27FC236}">
              <a16:creationId xmlns:a16="http://schemas.microsoft.com/office/drawing/2014/main" xmlns="" id="{00000000-0008-0000-0100-000053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6" name="Text Box 24">
          <a:extLst>
            <a:ext uri="{FF2B5EF4-FFF2-40B4-BE49-F238E27FC236}">
              <a16:creationId xmlns:a16="http://schemas.microsoft.com/office/drawing/2014/main" xmlns="" id="{00000000-0008-0000-0100-000054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7" name="Text Box 50">
          <a:extLst>
            <a:ext uri="{FF2B5EF4-FFF2-40B4-BE49-F238E27FC236}">
              <a16:creationId xmlns:a16="http://schemas.microsoft.com/office/drawing/2014/main" xmlns="" id="{00000000-0008-0000-0100-000055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8" name="Text Box 52">
          <a:extLst>
            <a:ext uri="{FF2B5EF4-FFF2-40B4-BE49-F238E27FC236}">
              <a16:creationId xmlns:a16="http://schemas.microsoft.com/office/drawing/2014/main" xmlns="" id="{00000000-0008-0000-0100-000056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9" name="Text Box 24">
          <a:extLst>
            <a:ext uri="{FF2B5EF4-FFF2-40B4-BE49-F238E27FC236}">
              <a16:creationId xmlns:a16="http://schemas.microsoft.com/office/drawing/2014/main" xmlns="" id="{00000000-0008-0000-0100-000057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0" name="Text Box 50">
          <a:extLst>
            <a:ext uri="{FF2B5EF4-FFF2-40B4-BE49-F238E27FC236}">
              <a16:creationId xmlns:a16="http://schemas.microsoft.com/office/drawing/2014/main" xmlns="" id="{00000000-0008-0000-0100-000058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1" name="Text Box 52">
          <a:extLst>
            <a:ext uri="{FF2B5EF4-FFF2-40B4-BE49-F238E27FC236}">
              <a16:creationId xmlns:a16="http://schemas.microsoft.com/office/drawing/2014/main" xmlns="" id="{00000000-0008-0000-0100-000059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2" name="Text Box 23">
          <a:extLst>
            <a:ext uri="{FF2B5EF4-FFF2-40B4-BE49-F238E27FC236}">
              <a16:creationId xmlns:a16="http://schemas.microsoft.com/office/drawing/2014/main" xmlns="" id="{00000000-0008-0000-0100-00005A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3" name="Text Box 24">
          <a:extLst>
            <a:ext uri="{FF2B5EF4-FFF2-40B4-BE49-F238E27FC236}">
              <a16:creationId xmlns:a16="http://schemas.microsoft.com/office/drawing/2014/main" xmlns="" id="{00000000-0008-0000-0100-00005B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4" name="Text Box 50">
          <a:extLst>
            <a:ext uri="{FF2B5EF4-FFF2-40B4-BE49-F238E27FC236}">
              <a16:creationId xmlns:a16="http://schemas.microsoft.com/office/drawing/2014/main" xmlns="" id="{00000000-0008-0000-0100-00005C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5" name="Text Box 52">
          <a:extLst>
            <a:ext uri="{FF2B5EF4-FFF2-40B4-BE49-F238E27FC236}">
              <a16:creationId xmlns:a16="http://schemas.microsoft.com/office/drawing/2014/main" xmlns="" id="{00000000-0008-0000-0100-00005D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6" name="Text Box 24">
          <a:extLst>
            <a:ext uri="{FF2B5EF4-FFF2-40B4-BE49-F238E27FC236}">
              <a16:creationId xmlns:a16="http://schemas.microsoft.com/office/drawing/2014/main" xmlns="" id="{00000000-0008-0000-0100-00005E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7" name="Text Box 50">
          <a:extLst>
            <a:ext uri="{FF2B5EF4-FFF2-40B4-BE49-F238E27FC236}">
              <a16:creationId xmlns:a16="http://schemas.microsoft.com/office/drawing/2014/main" xmlns="" id="{00000000-0008-0000-0100-00005F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8" name="Text Box 52">
          <a:extLst>
            <a:ext uri="{FF2B5EF4-FFF2-40B4-BE49-F238E27FC236}">
              <a16:creationId xmlns:a16="http://schemas.microsoft.com/office/drawing/2014/main" xmlns="" id="{00000000-0008-0000-0100-000060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9" name="Text Box 23">
          <a:extLst>
            <a:ext uri="{FF2B5EF4-FFF2-40B4-BE49-F238E27FC236}">
              <a16:creationId xmlns:a16="http://schemas.microsoft.com/office/drawing/2014/main" xmlns="" id="{00000000-0008-0000-0100-000061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0" name="Text Box 24">
          <a:extLst>
            <a:ext uri="{FF2B5EF4-FFF2-40B4-BE49-F238E27FC236}">
              <a16:creationId xmlns:a16="http://schemas.microsoft.com/office/drawing/2014/main" xmlns="" id="{00000000-0008-0000-0100-000062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1" name="Text Box 50">
          <a:extLst>
            <a:ext uri="{FF2B5EF4-FFF2-40B4-BE49-F238E27FC236}">
              <a16:creationId xmlns:a16="http://schemas.microsoft.com/office/drawing/2014/main" xmlns="" id="{00000000-0008-0000-0100-000063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2" name="Text Box 52">
          <a:extLst>
            <a:ext uri="{FF2B5EF4-FFF2-40B4-BE49-F238E27FC236}">
              <a16:creationId xmlns:a16="http://schemas.microsoft.com/office/drawing/2014/main" xmlns="" id="{00000000-0008-0000-0100-000064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3" name="Text Box 24">
          <a:extLst>
            <a:ext uri="{FF2B5EF4-FFF2-40B4-BE49-F238E27FC236}">
              <a16:creationId xmlns:a16="http://schemas.microsoft.com/office/drawing/2014/main" xmlns="" id="{00000000-0008-0000-0100-000065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4" name="Text Box 50">
          <a:extLst>
            <a:ext uri="{FF2B5EF4-FFF2-40B4-BE49-F238E27FC236}">
              <a16:creationId xmlns:a16="http://schemas.microsoft.com/office/drawing/2014/main" xmlns="" id="{00000000-0008-0000-0100-000066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5" name="Text Box 52">
          <a:extLst>
            <a:ext uri="{FF2B5EF4-FFF2-40B4-BE49-F238E27FC236}">
              <a16:creationId xmlns:a16="http://schemas.microsoft.com/office/drawing/2014/main" xmlns="" id="{00000000-0008-0000-0100-000067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6" name="Text Box 23">
          <a:extLst>
            <a:ext uri="{FF2B5EF4-FFF2-40B4-BE49-F238E27FC236}">
              <a16:creationId xmlns:a16="http://schemas.microsoft.com/office/drawing/2014/main" xmlns="" id="{00000000-0008-0000-0100-000068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7" name="Text Box 24">
          <a:extLst>
            <a:ext uri="{FF2B5EF4-FFF2-40B4-BE49-F238E27FC236}">
              <a16:creationId xmlns:a16="http://schemas.microsoft.com/office/drawing/2014/main" xmlns="" id="{00000000-0008-0000-0100-000069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8" name="Text Box 50">
          <a:extLst>
            <a:ext uri="{FF2B5EF4-FFF2-40B4-BE49-F238E27FC236}">
              <a16:creationId xmlns:a16="http://schemas.microsoft.com/office/drawing/2014/main" xmlns="" id="{00000000-0008-0000-0100-00006A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9" name="Text Box 52">
          <a:extLst>
            <a:ext uri="{FF2B5EF4-FFF2-40B4-BE49-F238E27FC236}">
              <a16:creationId xmlns:a16="http://schemas.microsoft.com/office/drawing/2014/main" xmlns="" id="{00000000-0008-0000-0100-00006B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0" name="Text Box 24">
          <a:extLst>
            <a:ext uri="{FF2B5EF4-FFF2-40B4-BE49-F238E27FC236}">
              <a16:creationId xmlns:a16="http://schemas.microsoft.com/office/drawing/2014/main" xmlns="" id="{00000000-0008-0000-0100-00006C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1" name="Text Box 50">
          <a:extLst>
            <a:ext uri="{FF2B5EF4-FFF2-40B4-BE49-F238E27FC236}">
              <a16:creationId xmlns:a16="http://schemas.microsoft.com/office/drawing/2014/main" xmlns="" id="{00000000-0008-0000-0100-00006D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2" name="Text Box 52">
          <a:extLst>
            <a:ext uri="{FF2B5EF4-FFF2-40B4-BE49-F238E27FC236}">
              <a16:creationId xmlns:a16="http://schemas.microsoft.com/office/drawing/2014/main" xmlns="" id="{00000000-0008-0000-0100-00006E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3" name="Text Box 23">
          <a:extLst>
            <a:ext uri="{FF2B5EF4-FFF2-40B4-BE49-F238E27FC236}">
              <a16:creationId xmlns:a16="http://schemas.microsoft.com/office/drawing/2014/main" xmlns="" id="{00000000-0008-0000-0100-00006F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4" name="Text Box 24">
          <a:extLst>
            <a:ext uri="{FF2B5EF4-FFF2-40B4-BE49-F238E27FC236}">
              <a16:creationId xmlns:a16="http://schemas.microsoft.com/office/drawing/2014/main" xmlns="" id="{00000000-0008-0000-0100-000070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5" name="Text Box 50">
          <a:extLst>
            <a:ext uri="{FF2B5EF4-FFF2-40B4-BE49-F238E27FC236}">
              <a16:creationId xmlns:a16="http://schemas.microsoft.com/office/drawing/2014/main" xmlns="" id="{00000000-0008-0000-0100-000071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6" name="Text Box 52">
          <a:extLst>
            <a:ext uri="{FF2B5EF4-FFF2-40B4-BE49-F238E27FC236}">
              <a16:creationId xmlns:a16="http://schemas.microsoft.com/office/drawing/2014/main" xmlns="" id="{00000000-0008-0000-0100-000072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7" name="Text Box 24">
          <a:extLst>
            <a:ext uri="{FF2B5EF4-FFF2-40B4-BE49-F238E27FC236}">
              <a16:creationId xmlns:a16="http://schemas.microsoft.com/office/drawing/2014/main" xmlns="" id="{00000000-0008-0000-0100-000073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8" name="Text Box 50">
          <a:extLst>
            <a:ext uri="{FF2B5EF4-FFF2-40B4-BE49-F238E27FC236}">
              <a16:creationId xmlns:a16="http://schemas.microsoft.com/office/drawing/2014/main" xmlns="" id="{00000000-0008-0000-0100-000074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9" name="Text Box 52">
          <a:extLst>
            <a:ext uri="{FF2B5EF4-FFF2-40B4-BE49-F238E27FC236}">
              <a16:creationId xmlns:a16="http://schemas.microsoft.com/office/drawing/2014/main" xmlns="" id="{00000000-0008-0000-0100-000075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0" name="Text Box 23">
          <a:extLst>
            <a:ext uri="{FF2B5EF4-FFF2-40B4-BE49-F238E27FC236}">
              <a16:creationId xmlns:a16="http://schemas.microsoft.com/office/drawing/2014/main" xmlns="" id="{00000000-0008-0000-0100-000076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1" name="Text Box 24">
          <a:extLst>
            <a:ext uri="{FF2B5EF4-FFF2-40B4-BE49-F238E27FC236}">
              <a16:creationId xmlns:a16="http://schemas.microsoft.com/office/drawing/2014/main" xmlns="" id="{00000000-0008-0000-0100-000077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2" name="Text Box 50">
          <a:extLst>
            <a:ext uri="{FF2B5EF4-FFF2-40B4-BE49-F238E27FC236}">
              <a16:creationId xmlns:a16="http://schemas.microsoft.com/office/drawing/2014/main" xmlns="" id="{00000000-0008-0000-0100-000078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3" name="Text Box 52">
          <a:extLst>
            <a:ext uri="{FF2B5EF4-FFF2-40B4-BE49-F238E27FC236}">
              <a16:creationId xmlns:a16="http://schemas.microsoft.com/office/drawing/2014/main" xmlns="" id="{00000000-0008-0000-0100-000079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4" name="Text Box 24">
          <a:extLst>
            <a:ext uri="{FF2B5EF4-FFF2-40B4-BE49-F238E27FC236}">
              <a16:creationId xmlns:a16="http://schemas.microsoft.com/office/drawing/2014/main" xmlns="" id="{00000000-0008-0000-0100-00007A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5" name="Text Box 50">
          <a:extLst>
            <a:ext uri="{FF2B5EF4-FFF2-40B4-BE49-F238E27FC236}">
              <a16:creationId xmlns:a16="http://schemas.microsoft.com/office/drawing/2014/main" xmlns="" id="{00000000-0008-0000-0100-00007B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6" name="Text Box 52">
          <a:extLst>
            <a:ext uri="{FF2B5EF4-FFF2-40B4-BE49-F238E27FC236}">
              <a16:creationId xmlns:a16="http://schemas.microsoft.com/office/drawing/2014/main" xmlns="" id="{00000000-0008-0000-0100-00007C020000}"/>
            </a:ext>
          </a:extLst>
        </xdr:cNvPr>
        <xdr:cNvSpPr txBox="1">
          <a:spLocks noChangeArrowheads="1"/>
        </xdr:cNvSpPr>
      </xdr:nvSpPr>
      <xdr:spPr bwMode="auto">
        <a:xfrm>
          <a:off x="52916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7" name="Text Box 23">
          <a:extLst>
            <a:ext uri="{FF2B5EF4-FFF2-40B4-BE49-F238E27FC236}">
              <a16:creationId xmlns:a16="http://schemas.microsoft.com/office/drawing/2014/main" xmlns="" id="{00000000-0008-0000-0100-00007D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8" name="Text Box 24">
          <a:extLst>
            <a:ext uri="{FF2B5EF4-FFF2-40B4-BE49-F238E27FC236}">
              <a16:creationId xmlns:a16="http://schemas.microsoft.com/office/drawing/2014/main" xmlns="" id="{00000000-0008-0000-0100-00007E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9" name="Text Box 50">
          <a:extLst>
            <a:ext uri="{FF2B5EF4-FFF2-40B4-BE49-F238E27FC236}">
              <a16:creationId xmlns:a16="http://schemas.microsoft.com/office/drawing/2014/main" xmlns="" id="{00000000-0008-0000-0100-00007F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0" name="Text Box 52">
          <a:extLst>
            <a:ext uri="{FF2B5EF4-FFF2-40B4-BE49-F238E27FC236}">
              <a16:creationId xmlns:a16="http://schemas.microsoft.com/office/drawing/2014/main" xmlns="" id="{00000000-0008-0000-0100-000080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1" name="Text Box 24">
          <a:extLst>
            <a:ext uri="{FF2B5EF4-FFF2-40B4-BE49-F238E27FC236}">
              <a16:creationId xmlns:a16="http://schemas.microsoft.com/office/drawing/2014/main" xmlns="" id="{00000000-0008-0000-0100-000081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2" name="Text Box 50">
          <a:extLst>
            <a:ext uri="{FF2B5EF4-FFF2-40B4-BE49-F238E27FC236}">
              <a16:creationId xmlns:a16="http://schemas.microsoft.com/office/drawing/2014/main" xmlns="" id="{00000000-0008-0000-0100-000082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3" name="Text Box 52">
          <a:extLst>
            <a:ext uri="{FF2B5EF4-FFF2-40B4-BE49-F238E27FC236}">
              <a16:creationId xmlns:a16="http://schemas.microsoft.com/office/drawing/2014/main" xmlns="" id="{00000000-0008-0000-0100-000083020000}"/>
            </a:ext>
          </a:extLst>
        </xdr:cNvPr>
        <xdr:cNvSpPr txBox="1">
          <a:spLocks noChangeArrowheads="1"/>
        </xdr:cNvSpPr>
      </xdr:nvSpPr>
      <xdr:spPr bwMode="auto">
        <a:xfrm>
          <a:off x="52916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4" name="Text Box 23">
          <a:extLst>
            <a:ext uri="{FF2B5EF4-FFF2-40B4-BE49-F238E27FC236}">
              <a16:creationId xmlns:a16="http://schemas.microsoft.com/office/drawing/2014/main" xmlns="" id="{00000000-0008-0000-0100-00008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5" name="Text Box 24">
          <a:extLst>
            <a:ext uri="{FF2B5EF4-FFF2-40B4-BE49-F238E27FC236}">
              <a16:creationId xmlns:a16="http://schemas.microsoft.com/office/drawing/2014/main" xmlns="" id="{00000000-0008-0000-0100-00008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6" name="Text Box 50">
          <a:extLst>
            <a:ext uri="{FF2B5EF4-FFF2-40B4-BE49-F238E27FC236}">
              <a16:creationId xmlns:a16="http://schemas.microsoft.com/office/drawing/2014/main" xmlns="" id="{00000000-0008-0000-0100-00008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7" name="Text Box 52">
          <a:extLst>
            <a:ext uri="{FF2B5EF4-FFF2-40B4-BE49-F238E27FC236}">
              <a16:creationId xmlns:a16="http://schemas.microsoft.com/office/drawing/2014/main" xmlns="" id="{00000000-0008-0000-0100-00008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8" name="Text Box 24">
          <a:extLst>
            <a:ext uri="{FF2B5EF4-FFF2-40B4-BE49-F238E27FC236}">
              <a16:creationId xmlns:a16="http://schemas.microsoft.com/office/drawing/2014/main" xmlns="" id="{00000000-0008-0000-0100-00008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9" name="Text Box 50">
          <a:extLst>
            <a:ext uri="{FF2B5EF4-FFF2-40B4-BE49-F238E27FC236}">
              <a16:creationId xmlns:a16="http://schemas.microsoft.com/office/drawing/2014/main" xmlns="" id="{00000000-0008-0000-0100-00008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0" name="Text Box 52">
          <a:extLst>
            <a:ext uri="{FF2B5EF4-FFF2-40B4-BE49-F238E27FC236}">
              <a16:creationId xmlns:a16="http://schemas.microsoft.com/office/drawing/2014/main" xmlns="" id="{00000000-0008-0000-0100-00008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1" name="Text Box 23">
          <a:extLst>
            <a:ext uri="{FF2B5EF4-FFF2-40B4-BE49-F238E27FC236}">
              <a16:creationId xmlns:a16="http://schemas.microsoft.com/office/drawing/2014/main" xmlns="" id="{00000000-0008-0000-0100-00008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2" name="Text Box 24">
          <a:extLst>
            <a:ext uri="{FF2B5EF4-FFF2-40B4-BE49-F238E27FC236}">
              <a16:creationId xmlns:a16="http://schemas.microsoft.com/office/drawing/2014/main" xmlns="" id="{00000000-0008-0000-0100-00008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3" name="Text Box 50">
          <a:extLst>
            <a:ext uri="{FF2B5EF4-FFF2-40B4-BE49-F238E27FC236}">
              <a16:creationId xmlns:a16="http://schemas.microsoft.com/office/drawing/2014/main" xmlns="" id="{00000000-0008-0000-0100-00008D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4" name="Text Box 52">
          <a:extLst>
            <a:ext uri="{FF2B5EF4-FFF2-40B4-BE49-F238E27FC236}">
              <a16:creationId xmlns:a16="http://schemas.microsoft.com/office/drawing/2014/main" xmlns="" id="{00000000-0008-0000-0100-00008E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5" name="Text Box 24">
          <a:extLst>
            <a:ext uri="{FF2B5EF4-FFF2-40B4-BE49-F238E27FC236}">
              <a16:creationId xmlns:a16="http://schemas.microsoft.com/office/drawing/2014/main" xmlns="" id="{00000000-0008-0000-0100-00008F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6" name="Text Box 50">
          <a:extLst>
            <a:ext uri="{FF2B5EF4-FFF2-40B4-BE49-F238E27FC236}">
              <a16:creationId xmlns:a16="http://schemas.microsoft.com/office/drawing/2014/main" xmlns="" id="{00000000-0008-0000-0100-00009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7" name="Text Box 52">
          <a:extLst>
            <a:ext uri="{FF2B5EF4-FFF2-40B4-BE49-F238E27FC236}">
              <a16:creationId xmlns:a16="http://schemas.microsoft.com/office/drawing/2014/main" xmlns="" id="{00000000-0008-0000-0100-00009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8" name="Text Box 23">
          <a:extLst>
            <a:ext uri="{FF2B5EF4-FFF2-40B4-BE49-F238E27FC236}">
              <a16:creationId xmlns:a16="http://schemas.microsoft.com/office/drawing/2014/main" xmlns="" id="{00000000-0008-0000-0100-000092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9" name="Text Box 24">
          <a:extLst>
            <a:ext uri="{FF2B5EF4-FFF2-40B4-BE49-F238E27FC236}">
              <a16:creationId xmlns:a16="http://schemas.microsoft.com/office/drawing/2014/main" xmlns="" id="{00000000-0008-0000-0100-00009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0" name="Text Box 50">
          <a:extLst>
            <a:ext uri="{FF2B5EF4-FFF2-40B4-BE49-F238E27FC236}">
              <a16:creationId xmlns:a16="http://schemas.microsoft.com/office/drawing/2014/main" xmlns="" id="{00000000-0008-0000-0100-00009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1" name="Text Box 52">
          <a:extLst>
            <a:ext uri="{FF2B5EF4-FFF2-40B4-BE49-F238E27FC236}">
              <a16:creationId xmlns:a16="http://schemas.microsoft.com/office/drawing/2014/main" xmlns="" id="{00000000-0008-0000-0100-00009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2" name="Text Box 24">
          <a:extLst>
            <a:ext uri="{FF2B5EF4-FFF2-40B4-BE49-F238E27FC236}">
              <a16:creationId xmlns:a16="http://schemas.microsoft.com/office/drawing/2014/main" xmlns="" id="{00000000-0008-0000-0100-00009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3" name="Text Box 50">
          <a:extLst>
            <a:ext uri="{FF2B5EF4-FFF2-40B4-BE49-F238E27FC236}">
              <a16:creationId xmlns:a16="http://schemas.microsoft.com/office/drawing/2014/main" xmlns="" id="{00000000-0008-0000-0100-00009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4" name="Text Box 52">
          <a:extLst>
            <a:ext uri="{FF2B5EF4-FFF2-40B4-BE49-F238E27FC236}">
              <a16:creationId xmlns:a16="http://schemas.microsoft.com/office/drawing/2014/main" xmlns="" id="{00000000-0008-0000-0100-00009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5" name="Text Box 23">
          <a:extLst>
            <a:ext uri="{FF2B5EF4-FFF2-40B4-BE49-F238E27FC236}">
              <a16:creationId xmlns:a16="http://schemas.microsoft.com/office/drawing/2014/main" xmlns="" id="{00000000-0008-0000-0100-000099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6" name="Text Box 24">
          <a:extLst>
            <a:ext uri="{FF2B5EF4-FFF2-40B4-BE49-F238E27FC236}">
              <a16:creationId xmlns:a16="http://schemas.microsoft.com/office/drawing/2014/main" xmlns="" id="{00000000-0008-0000-0100-00009A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7" name="Text Box 50">
          <a:extLst>
            <a:ext uri="{FF2B5EF4-FFF2-40B4-BE49-F238E27FC236}">
              <a16:creationId xmlns:a16="http://schemas.microsoft.com/office/drawing/2014/main" xmlns="" id="{00000000-0008-0000-0100-00009B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8" name="Text Box 52">
          <a:extLst>
            <a:ext uri="{FF2B5EF4-FFF2-40B4-BE49-F238E27FC236}">
              <a16:creationId xmlns:a16="http://schemas.microsoft.com/office/drawing/2014/main" xmlns="" id="{00000000-0008-0000-0100-00009C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9" name="Text Box 24">
          <a:extLst>
            <a:ext uri="{FF2B5EF4-FFF2-40B4-BE49-F238E27FC236}">
              <a16:creationId xmlns:a16="http://schemas.microsoft.com/office/drawing/2014/main" xmlns="" id="{00000000-0008-0000-0100-00009D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0" name="Text Box 50">
          <a:extLst>
            <a:ext uri="{FF2B5EF4-FFF2-40B4-BE49-F238E27FC236}">
              <a16:creationId xmlns:a16="http://schemas.microsoft.com/office/drawing/2014/main" xmlns="" id="{00000000-0008-0000-0100-00009E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1" name="Text Box 52">
          <a:extLst>
            <a:ext uri="{FF2B5EF4-FFF2-40B4-BE49-F238E27FC236}">
              <a16:creationId xmlns:a16="http://schemas.microsoft.com/office/drawing/2014/main" xmlns="" id="{00000000-0008-0000-0100-00009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2" name="Text Box 23">
          <a:extLst>
            <a:ext uri="{FF2B5EF4-FFF2-40B4-BE49-F238E27FC236}">
              <a16:creationId xmlns:a16="http://schemas.microsoft.com/office/drawing/2014/main" xmlns="" id="{00000000-0008-0000-0100-0000A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3" name="Text Box 24">
          <a:extLst>
            <a:ext uri="{FF2B5EF4-FFF2-40B4-BE49-F238E27FC236}">
              <a16:creationId xmlns:a16="http://schemas.microsoft.com/office/drawing/2014/main" xmlns="" id="{00000000-0008-0000-0100-0000A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4" name="Text Box 50">
          <a:extLst>
            <a:ext uri="{FF2B5EF4-FFF2-40B4-BE49-F238E27FC236}">
              <a16:creationId xmlns:a16="http://schemas.microsoft.com/office/drawing/2014/main" xmlns="" id="{00000000-0008-0000-0100-0000A2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5" name="Text Box 52">
          <a:extLst>
            <a:ext uri="{FF2B5EF4-FFF2-40B4-BE49-F238E27FC236}">
              <a16:creationId xmlns:a16="http://schemas.microsoft.com/office/drawing/2014/main" xmlns="" id="{00000000-0008-0000-0100-0000A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6" name="Text Box 24">
          <a:extLst>
            <a:ext uri="{FF2B5EF4-FFF2-40B4-BE49-F238E27FC236}">
              <a16:creationId xmlns:a16="http://schemas.microsoft.com/office/drawing/2014/main" xmlns="" id="{00000000-0008-0000-0100-0000A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7" name="Text Box 50">
          <a:extLst>
            <a:ext uri="{FF2B5EF4-FFF2-40B4-BE49-F238E27FC236}">
              <a16:creationId xmlns:a16="http://schemas.microsoft.com/office/drawing/2014/main" xmlns="" id="{00000000-0008-0000-0100-0000A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8" name="Text Box 52">
          <a:extLst>
            <a:ext uri="{FF2B5EF4-FFF2-40B4-BE49-F238E27FC236}">
              <a16:creationId xmlns:a16="http://schemas.microsoft.com/office/drawing/2014/main" xmlns="" id="{00000000-0008-0000-0100-0000A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9" name="Text Box 23">
          <a:extLst>
            <a:ext uri="{FF2B5EF4-FFF2-40B4-BE49-F238E27FC236}">
              <a16:creationId xmlns:a16="http://schemas.microsoft.com/office/drawing/2014/main" xmlns="" id="{00000000-0008-0000-0100-0000A7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0" name="Text Box 24">
          <a:extLst>
            <a:ext uri="{FF2B5EF4-FFF2-40B4-BE49-F238E27FC236}">
              <a16:creationId xmlns:a16="http://schemas.microsoft.com/office/drawing/2014/main" xmlns="" id="{00000000-0008-0000-0100-0000A8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1" name="Text Box 50">
          <a:extLst>
            <a:ext uri="{FF2B5EF4-FFF2-40B4-BE49-F238E27FC236}">
              <a16:creationId xmlns:a16="http://schemas.microsoft.com/office/drawing/2014/main" xmlns="" id="{00000000-0008-0000-0100-0000A9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2" name="Text Box 52">
          <a:extLst>
            <a:ext uri="{FF2B5EF4-FFF2-40B4-BE49-F238E27FC236}">
              <a16:creationId xmlns:a16="http://schemas.microsoft.com/office/drawing/2014/main" xmlns="" id="{00000000-0008-0000-0100-0000AA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3" name="Text Box 24">
          <a:extLst>
            <a:ext uri="{FF2B5EF4-FFF2-40B4-BE49-F238E27FC236}">
              <a16:creationId xmlns:a16="http://schemas.microsoft.com/office/drawing/2014/main" xmlns="" id="{00000000-0008-0000-0100-0000AB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4" name="Text Box 50">
          <a:extLst>
            <a:ext uri="{FF2B5EF4-FFF2-40B4-BE49-F238E27FC236}">
              <a16:creationId xmlns:a16="http://schemas.microsoft.com/office/drawing/2014/main" xmlns="" id="{00000000-0008-0000-0100-0000AC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5" name="Text Box 52">
          <a:extLst>
            <a:ext uri="{FF2B5EF4-FFF2-40B4-BE49-F238E27FC236}">
              <a16:creationId xmlns:a16="http://schemas.microsoft.com/office/drawing/2014/main" xmlns="" id="{00000000-0008-0000-0100-0000AD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6" name="Text Box 23">
          <a:extLst>
            <a:ext uri="{FF2B5EF4-FFF2-40B4-BE49-F238E27FC236}">
              <a16:creationId xmlns:a16="http://schemas.microsoft.com/office/drawing/2014/main" xmlns="" id="{00000000-0008-0000-0100-0000AE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7" name="Text Box 24">
          <a:extLst>
            <a:ext uri="{FF2B5EF4-FFF2-40B4-BE49-F238E27FC236}">
              <a16:creationId xmlns:a16="http://schemas.microsoft.com/office/drawing/2014/main" xmlns="" id="{00000000-0008-0000-0100-0000AF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8" name="Text Box 50">
          <a:extLst>
            <a:ext uri="{FF2B5EF4-FFF2-40B4-BE49-F238E27FC236}">
              <a16:creationId xmlns:a16="http://schemas.microsoft.com/office/drawing/2014/main" xmlns="" id="{00000000-0008-0000-0100-0000B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9" name="Text Box 52">
          <a:extLst>
            <a:ext uri="{FF2B5EF4-FFF2-40B4-BE49-F238E27FC236}">
              <a16:creationId xmlns:a16="http://schemas.microsoft.com/office/drawing/2014/main" xmlns="" id="{00000000-0008-0000-0100-0000B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0" name="Text Box 24">
          <a:extLst>
            <a:ext uri="{FF2B5EF4-FFF2-40B4-BE49-F238E27FC236}">
              <a16:creationId xmlns:a16="http://schemas.microsoft.com/office/drawing/2014/main" xmlns="" id="{00000000-0008-0000-0100-0000B2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1" name="Text Box 50">
          <a:extLst>
            <a:ext uri="{FF2B5EF4-FFF2-40B4-BE49-F238E27FC236}">
              <a16:creationId xmlns:a16="http://schemas.microsoft.com/office/drawing/2014/main" xmlns="" id="{00000000-0008-0000-0100-0000B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2" name="Text Box 52">
          <a:extLst>
            <a:ext uri="{FF2B5EF4-FFF2-40B4-BE49-F238E27FC236}">
              <a16:creationId xmlns:a16="http://schemas.microsoft.com/office/drawing/2014/main" xmlns="" id="{00000000-0008-0000-0100-0000B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3" name="Text Box 23">
          <a:extLst>
            <a:ext uri="{FF2B5EF4-FFF2-40B4-BE49-F238E27FC236}">
              <a16:creationId xmlns:a16="http://schemas.microsoft.com/office/drawing/2014/main" xmlns="" id="{00000000-0008-0000-0100-0000B5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4" name="Text Box 24">
          <a:extLst>
            <a:ext uri="{FF2B5EF4-FFF2-40B4-BE49-F238E27FC236}">
              <a16:creationId xmlns:a16="http://schemas.microsoft.com/office/drawing/2014/main" xmlns="" id="{00000000-0008-0000-0100-0000B6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5" name="Text Box 50">
          <a:extLst>
            <a:ext uri="{FF2B5EF4-FFF2-40B4-BE49-F238E27FC236}">
              <a16:creationId xmlns:a16="http://schemas.microsoft.com/office/drawing/2014/main" xmlns="" id="{00000000-0008-0000-0100-0000B7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6" name="Text Box 52">
          <a:extLst>
            <a:ext uri="{FF2B5EF4-FFF2-40B4-BE49-F238E27FC236}">
              <a16:creationId xmlns:a16="http://schemas.microsoft.com/office/drawing/2014/main" xmlns="" id="{00000000-0008-0000-0100-0000B8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7" name="Text Box 24">
          <a:extLst>
            <a:ext uri="{FF2B5EF4-FFF2-40B4-BE49-F238E27FC236}">
              <a16:creationId xmlns:a16="http://schemas.microsoft.com/office/drawing/2014/main" xmlns="" id="{00000000-0008-0000-0100-0000B9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8" name="Text Box 50">
          <a:extLst>
            <a:ext uri="{FF2B5EF4-FFF2-40B4-BE49-F238E27FC236}">
              <a16:creationId xmlns:a16="http://schemas.microsoft.com/office/drawing/2014/main" xmlns="" id="{00000000-0008-0000-0100-0000BA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9" name="Text Box 52">
          <a:extLst>
            <a:ext uri="{FF2B5EF4-FFF2-40B4-BE49-F238E27FC236}">
              <a16:creationId xmlns:a16="http://schemas.microsoft.com/office/drawing/2014/main" xmlns="" id="{00000000-0008-0000-0100-0000BB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0" name="Text Box 23">
          <a:extLst>
            <a:ext uri="{FF2B5EF4-FFF2-40B4-BE49-F238E27FC236}">
              <a16:creationId xmlns:a16="http://schemas.microsoft.com/office/drawing/2014/main" xmlns="" id="{00000000-0008-0000-0100-0000B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1" name="Text Box 24">
          <a:extLst>
            <a:ext uri="{FF2B5EF4-FFF2-40B4-BE49-F238E27FC236}">
              <a16:creationId xmlns:a16="http://schemas.microsoft.com/office/drawing/2014/main" xmlns="" id="{00000000-0008-0000-0100-0000BD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2" name="Text Box 50">
          <a:extLst>
            <a:ext uri="{FF2B5EF4-FFF2-40B4-BE49-F238E27FC236}">
              <a16:creationId xmlns:a16="http://schemas.microsoft.com/office/drawing/2014/main" xmlns="" id="{00000000-0008-0000-0100-0000BE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3" name="Text Box 52">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4"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5"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6"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7" name="Text Box 23">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8" name="Text Box 24">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9" name="Text Box 50">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0" name="Text Box 52">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1"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2"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3"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4" name="Text Box 23">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5" name="Text Box 24">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6" name="Text Box 50">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7" name="Text Box 52">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8"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9"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0"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1" name="Text Box 23">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2" name="Text Box 24">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3" name="Text Box 50">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4" name="Text Box 52">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5"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6"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7"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8" name="Text Box 23">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9" name="Text Box 24">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0" name="Text Box 50">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1" name="Text Box 52">
          <a:extLst>
            <a:ext uri="{FF2B5EF4-FFF2-40B4-BE49-F238E27FC236}">
              <a16:creationId xmlns:a16="http://schemas.microsoft.com/office/drawing/2014/main" xmlns="" id="{00000000-0008-0000-0100-0000D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2" name="Text Box 24">
          <a:extLst>
            <a:ext uri="{FF2B5EF4-FFF2-40B4-BE49-F238E27FC236}">
              <a16:creationId xmlns:a16="http://schemas.microsoft.com/office/drawing/2014/main" xmlns="" id="{00000000-0008-0000-0100-0000D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3" name="Text Box 50">
          <a:extLst>
            <a:ext uri="{FF2B5EF4-FFF2-40B4-BE49-F238E27FC236}">
              <a16:creationId xmlns:a16="http://schemas.microsoft.com/office/drawing/2014/main" xmlns="" id="{00000000-0008-0000-0100-0000DD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4" name="Text Box 52">
          <a:extLst>
            <a:ext uri="{FF2B5EF4-FFF2-40B4-BE49-F238E27FC236}">
              <a16:creationId xmlns:a16="http://schemas.microsoft.com/office/drawing/2014/main" xmlns="" id="{00000000-0008-0000-0100-0000DE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5" name="Text Box 23">
          <a:extLst>
            <a:ext uri="{FF2B5EF4-FFF2-40B4-BE49-F238E27FC236}">
              <a16:creationId xmlns:a16="http://schemas.microsoft.com/office/drawing/2014/main" xmlns="" id="{00000000-0008-0000-0100-0000D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6" name="Text Box 24">
          <a:extLst>
            <a:ext uri="{FF2B5EF4-FFF2-40B4-BE49-F238E27FC236}">
              <a16:creationId xmlns:a16="http://schemas.microsoft.com/office/drawing/2014/main" xmlns="" id="{00000000-0008-0000-0100-0000E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7" name="Text Box 50">
          <a:extLst>
            <a:ext uri="{FF2B5EF4-FFF2-40B4-BE49-F238E27FC236}">
              <a16:creationId xmlns:a16="http://schemas.microsoft.com/office/drawing/2014/main" xmlns="" id="{00000000-0008-0000-0100-0000E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8" name="Text Box 52">
          <a:extLst>
            <a:ext uri="{FF2B5EF4-FFF2-40B4-BE49-F238E27FC236}">
              <a16:creationId xmlns:a16="http://schemas.microsoft.com/office/drawing/2014/main" xmlns="" id="{00000000-0008-0000-0100-0000E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9" name="Text Box 24">
          <a:extLst>
            <a:ext uri="{FF2B5EF4-FFF2-40B4-BE49-F238E27FC236}">
              <a16:creationId xmlns:a16="http://schemas.microsoft.com/office/drawing/2014/main" xmlns="" id="{00000000-0008-0000-0100-0000E3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0" name="Text Box 50">
          <a:extLst>
            <a:ext uri="{FF2B5EF4-FFF2-40B4-BE49-F238E27FC236}">
              <a16:creationId xmlns:a16="http://schemas.microsoft.com/office/drawing/2014/main" xmlns="" id="{00000000-0008-0000-0100-0000E4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1" name="Text Box 52">
          <a:extLst>
            <a:ext uri="{FF2B5EF4-FFF2-40B4-BE49-F238E27FC236}">
              <a16:creationId xmlns:a16="http://schemas.microsoft.com/office/drawing/2014/main" xmlns="" id="{00000000-0008-0000-0100-0000E5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2" name="Text Box 23">
          <a:extLst>
            <a:ext uri="{FF2B5EF4-FFF2-40B4-BE49-F238E27FC236}">
              <a16:creationId xmlns:a16="http://schemas.microsoft.com/office/drawing/2014/main" xmlns="" id="{00000000-0008-0000-0100-0000E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3" name="Text Box 24">
          <a:extLst>
            <a:ext uri="{FF2B5EF4-FFF2-40B4-BE49-F238E27FC236}">
              <a16:creationId xmlns:a16="http://schemas.microsoft.com/office/drawing/2014/main" xmlns="" id="{00000000-0008-0000-0100-0000E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4" name="Text Box 50">
          <a:extLst>
            <a:ext uri="{FF2B5EF4-FFF2-40B4-BE49-F238E27FC236}">
              <a16:creationId xmlns:a16="http://schemas.microsoft.com/office/drawing/2014/main" xmlns="" id="{00000000-0008-0000-0100-0000E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5" name="Text Box 52">
          <a:extLst>
            <a:ext uri="{FF2B5EF4-FFF2-40B4-BE49-F238E27FC236}">
              <a16:creationId xmlns:a16="http://schemas.microsoft.com/office/drawing/2014/main" xmlns="" id="{00000000-0008-0000-0100-0000E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6" name="Text Box 24">
          <a:extLst>
            <a:ext uri="{FF2B5EF4-FFF2-40B4-BE49-F238E27FC236}">
              <a16:creationId xmlns:a16="http://schemas.microsoft.com/office/drawing/2014/main" xmlns="" id="{00000000-0008-0000-0100-0000E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7" name="Text Box 50">
          <a:extLst>
            <a:ext uri="{FF2B5EF4-FFF2-40B4-BE49-F238E27FC236}">
              <a16:creationId xmlns:a16="http://schemas.microsoft.com/office/drawing/2014/main" xmlns="" id="{00000000-0008-0000-0100-0000E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8" name="Text Box 52">
          <a:extLst>
            <a:ext uri="{FF2B5EF4-FFF2-40B4-BE49-F238E27FC236}">
              <a16:creationId xmlns:a16="http://schemas.microsoft.com/office/drawing/2014/main" xmlns="" id="{00000000-0008-0000-0100-0000E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9" name="Text Box 23">
          <a:extLst>
            <a:ext uri="{FF2B5EF4-FFF2-40B4-BE49-F238E27FC236}">
              <a16:creationId xmlns:a16="http://schemas.microsoft.com/office/drawing/2014/main" xmlns="" id="{00000000-0008-0000-0100-0000ED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0" name="Text Box 24">
          <a:extLst>
            <a:ext uri="{FF2B5EF4-FFF2-40B4-BE49-F238E27FC236}">
              <a16:creationId xmlns:a16="http://schemas.microsoft.com/office/drawing/2014/main" xmlns="" id="{00000000-0008-0000-0100-0000EE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1" name="Text Box 50">
          <a:extLst>
            <a:ext uri="{FF2B5EF4-FFF2-40B4-BE49-F238E27FC236}">
              <a16:creationId xmlns:a16="http://schemas.microsoft.com/office/drawing/2014/main" xmlns="" id="{00000000-0008-0000-0100-0000E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2" name="Text Box 52">
          <a:extLst>
            <a:ext uri="{FF2B5EF4-FFF2-40B4-BE49-F238E27FC236}">
              <a16:creationId xmlns:a16="http://schemas.microsoft.com/office/drawing/2014/main" xmlns="" id="{00000000-0008-0000-0100-0000F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3" name="Text Box 24">
          <a:extLst>
            <a:ext uri="{FF2B5EF4-FFF2-40B4-BE49-F238E27FC236}">
              <a16:creationId xmlns:a16="http://schemas.microsoft.com/office/drawing/2014/main" xmlns="" id="{00000000-0008-0000-0100-0000F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4" name="Text Box 50">
          <a:extLst>
            <a:ext uri="{FF2B5EF4-FFF2-40B4-BE49-F238E27FC236}">
              <a16:creationId xmlns:a16="http://schemas.microsoft.com/office/drawing/2014/main" xmlns="" id="{00000000-0008-0000-0100-0000F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5" name="Text Box 52">
          <a:extLst>
            <a:ext uri="{FF2B5EF4-FFF2-40B4-BE49-F238E27FC236}">
              <a16:creationId xmlns:a16="http://schemas.microsoft.com/office/drawing/2014/main" xmlns="" id="{00000000-0008-0000-0100-0000F3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6" name="Text Box 23">
          <a:extLst>
            <a:ext uri="{FF2B5EF4-FFF2-40B4-BE49-F238E27FC236}">
              <a16:creationId xmlns:a16="http://schemas.microsoft.com/office/drawing/2014/main" xmlns="" id="{00000000-0008-0000-0100-0000F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7" name="Text Box 24">
          <a:extLst>
            <a:ext uri="{FF2B5EF4-FFF2-40B4-BE49-F238E27FC236}">
              <a16:creationId xmlns:a16="http://schemas.microsoft.com/office/drawing/2014/main" xmlns="" id="{00000000-0008-0000-0100-0000F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8" name="Text Box 50">
          <a:extLst>
            <a:ext uri="{FF2B5EF4-FFF2-40B4-BE49-F238E27FC236}">
              <a16:creationId xmlns:a16="http://schemas.microsoft.com/office/drawing/2014/main" xmlns="" id="{00000000-0008-0000-0100-0000F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9" name="Text Box 52">
          <a:extLst>
            <a:ext uri="{FF2B5EF4-FFF2-40B4-BE49-F238E27FC236}">
              <a16:creationId xmlns:a16="http://schemas.microsoft.com/office/drawing/2014/main" xmlns="" id="{00000000-0008-0000-0100-0000F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0" name="Text Box 24">
          <a:extLst>
            <a:ext uri="{FF2B5EF4-FFF2-40B4-BE49-F238E27FC236}">
              <a16:creationId xmlns:a16="http://schemas.microsoft.com/office/drawing/2014/main" xmlns="" id="{00000000-0008-0000-0100-0000F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1" name="Text Box 50">
          <a:extLst>
            <a:ext uri="{FF2B5EF4-FFF2-40B4-BE49-F238E27FC236}">
              <a16:creationId xmlns:a16="http://schemas.microsoft.com/office/drawing/2014/main" xmlns="" id="{00000000-0008-0000-0100-0000F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2" name="Text Box 52">
          <a:extLst>
            <a:ext uri="{FF2B5EF4-FFF2-40B4-BE49-F238E27FC236}">
              <a16:creationId xmlns:a16="http://schemas.microsoft.com/office/drawing/2014/main" xmlns="" id="{00000000-0008-0000-0100-0000F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3" name="Text Box 23">
          <a:extLst>
            <a:ext uri="{FF2B5EF4-FFF2-40B4-BE49-F238E27FC236}">
              <a16:creationId xmlns:a16="http://schemas.microsoft.com/office/drawing/2014/main" xmlns="" id="{00000000-0008-0000-0100-0000FB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4" name="Text Box 24">
          <a:extLst>
            <a:ext uri="{FF2B5EF4-FFF2-40B4-BE49-F238E27FC236}">
              <a16:creationId xmlns:a16="http://schemas.microsoft.com/office/drawing/2014/main" xmlns="" id="{00000000-0008-0000-0100-0000FC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5" name="Text Box 50">
          <a:extLst>
            <a:ext uri="{FF2B5EF4-FFF2-40B4-BE49-F238E27FC236}">
              <a16:creationId xmlns:a16="http://schemas.microsoft.com/office/drawing/2014/main" xmlns="" id="{00000000-0008-0000-0100-0000FD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6" name="Text Box 52">
          <a:extLst>
            <a:ext uri="{FF2B5EF4-FFF2-40B4-BE49-F238E27FC236}">
              <a16:creationId xmlns:a16="http://schemas.microsoft.com/office/drawing/2014/main" xmlns="" id="{00000000-0008-0000-0100-0000FE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7" name="Text Box 24">
          <a:extLst>
            <a:ext uri="{FF2B5EF4-FFF2-40B4-BE49-F238E27FC236}">
              <a16:creationId xmlns:a16="http://schemas.microsoft.com/office/drawing/2014/main" xmlns="" id="{00000000-0008-0000-0100-0000F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8" name="Text Box 50">
          <a:extLst>
            <a:ext uri="{FF2B5EF4-FFF2-40B4-BE49-F238E27FC236}">
              <a16:creationId xmlns:a16="http://schemas.microsoft.com/office/drawing/2014/main" xmlns="" id="{00000000-0008-0000-0100-00000003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9" name="Text Box 52">
          <a:extLst>
            <a:ext uri="{FF2B5EF4-FFF2-40B4-BE49-F238E27FC236}">
              <a16:creationId xmlns:a16="http://schemas.microsoft.com/office/drawing/2014/main" xmlns="" id="{00000000-0008-0000-0100-00000103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70" name="Text Box 23">
          <a:extLst>
            <a:ext uri="{FF2B5EF4-FFF2-40B4-BE49-F238E27FC236}">
              <a16:creationId xmlns:a16="http://schemas.microsoft.com/office/drawing/2014/main" xmlns="" id="{00000000-0008-0000-0100-000006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71" name="Text Box 24">
          <a:extLst>
            <a:ext uri="{FF2B5EF4-FFF2-40B4-BE49-F238E27FC236}">
              <a16:creationId xmlns:a16="http://schemas.microsoft.com/office/drawing/2014/main" xmlns="" id="{00000000-0008-0000-0100-000007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72" name="Text Box 50">
          <a:extLst>
            <a:ext uri="{FF2B5EF4-FFF2-40B4-BE49-F238E27FC236}">
              <a16:creationId xmlns:a16="http://schemas.microsoft.com/office/drawing/2014/main" xmlns="" id="{00000000-0008-0000-0100-000008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73" name="Text Box 52">
          <a:extLst>
            <a:ext uri="{FF2B5EF4-FFF2-40B4-BE49-F238E27FC236}">
              <a16:creationId xmlns:a16="http://schemas.microsoft.com/office/drawing/2014/main" xmlns="" id="{00000000-0008-0000-0100-000009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74" name="Text Box 24">
          <a:extLst>
            <a:ext uri="{FF2B5EF4-FFF2-40B4-BE49-F238E27FC236}">
              <a16:creationId xmlns:a16="http://schemas.microsoft.com/office/drawing/2014/main" xmlns="" id="{00000000-0008-0000-0100-00000A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75" name="Text Box 50">
          <a:extLst>
            <a:ext uri="{FF2B5EF4-FFF2-40B4-BE49-F238E27FC236}">
              <a16:creationId xmlns:a16="http://schemas.microsoft.com/office/drawing/2014/main" xmlns="" id="{00000000-0008-0000-0100-00000B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76" name="Text Box 52">
          <a:extLst>
            <a:ext uri="{FF2B5EF4-FFF2-40B4-BE49-F238E27FC236}">
              <a16:creationId xmlns:a16="http://schemas.microsoft.com/office/drawing/2014/main" xmlns="" id="{00000000-0008-0000-0100-00000C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77" name="Text Box 23">
          <a:extLst>
            <a:ext uri="{FF2B5EF4-FFF2-40B4-BE49-F238E27FC236}">
              <a16:creationId xmlns:a16="http://schemas.microsoft.com/office/drawing/2014/main" xmlns="" id="{00000000-0008-0000-0100-00000D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78" name="Text Box 24">
          <a:extLst>
            <a:ext uri="{FF2B5EF4-FFF2-40B4-BE49-F238E27FC236}">
              <a16:creationId xmlns:a16="http://schemas.microsoft.com/office/drawing/2014/main" xmlns="" id="{00000000-0008-0000-0100-00000E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79" name="Text Box 50">
          <a:extLst>
            <a:ext uri="{FF2B5EF4-FFF2-40B4-BE49-F238E27FC236}">
              <a16:creationId xmlns:a16="http://schemas.microsoft.com/office/drawing/2014/main" xmlns="" id="{00000000-0008-0000-0100-00000F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0" name="Text Box 52">
          <a:extLst>
            <a:ext uri="{FF2B5EF4-FFF2-40B4-BE49-F238E27FC236}">
              <a16:creationId xmlns:a16="http://schemas.microsoft.com/office/drawing/2014/main" xmlns="" id="{00000000-0008-0000-0100-000010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1" name="Text Box 24">
          <a:extLst>
            <a:ext uri="{FF2B5EF4-FFF2-40B4-BE49-F238E27FC236}">
              <a16:creationId xmlns:a16="http://schemas.microsoft.com/office/drawing/2014/main" xmlns="" id="{00000000-0008-0000-0100-000011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2" name="Text Box 50">
          <a:extLst>
            <a:ext uri="{FF2B5EF4-FFF2-40B4-BE49-F238E27FC236}">
              <a16:creationId xmlns:a16="http://schemas.microsoft.com/office/drawing/2014/main" xmlns="" id="{00000000-0008-0000-0100-000012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3" name="Text Box 52">
          <a:extLst>
            <a:ext uri="{FF2B5EF4-FFF2-40B4-BE49-F238E27FC236}">
              <a16:creationId xmlns:a16="http://schemas.microsoft.com/office/drawing/2014/main" xmlns="" id="{00000000-0008-0000-0100-000013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4" name="Text Box 23">
          <a:extLst>
            <a:ext uri="{FF2B5EF4-FFF2-40B4-BE49-F238E27FC236}">
              <a16:creationId xmlns:a16="http://schemas.microsoft.com/office/drawing/2014/main" xmlns="" id="{00000000-0008-0000-0100-000014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5" name="Text Box 24">
          <a:extLst>
            <a:ext uri="{FF2B5EF4-FFF2-40B4-BE49-F238E27FC236}">
              <a16:creationId xmlns:a16="http://schemas.microsoft.com/office/drawing/2014/main" xmlns="" id="{00000000-0008-0000-0100-000015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6" name="Text Box 50">
          <a:extLst>
            <a:ext uri="{FF2B5EF4-FFF2-40B4-BE49-F238E27FC236}">
              <a16:creationId xmlns:a16="http://schemas.microsoft.com/office/drawing/2014/main" xmlns="" id="{00000000-0008-0000-0100-000016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7" name="Text Box 52">
          <a:extLst>
            <a:ext uri="{FF2B5EF4-FFF2-40B4-BE49-F238E27FC236}">
              <a16:creationId xmlns:a16="http://schemas.microsoft.com/office/drawing/2014/main" xmlns="" id="{00000000-0008-0000-0100-000017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8" name="Text Box 24">
          <a:extLst>
            <a:ext uri="{FF2B5EF4-FFF2-40B4-BE49-F238E27FC236}">
              <a16:creationId xmlns:a16="http://schemas.microsoft.com/office/drawing/2014/main" xmlns="" id="{00000000-0008-0000-0100-000018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9" name="Text Box 50">
          <a:extLst>
            <a:ext uri="{FF2B5EF4-FFF2-40B4-BE49-F238E27FC236}">
              <a16:creationId xmlns:a16="http://schemas.microsoft.com/office/drawing/2014/main" xmlns="" id="{00000000-0008-0000-0100-000019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90" name="Text Box 52">
          <a:extLst>
            <a:ext uri="{FF2B5EF4-FFF2-40B4-BE49-F238E27FC236}">
              <a16:creationId xmlns:a16="http://schemas.microsoft.com/office/drawing/2014/main" xmlns="" id="{00000000-0008-0000-0100-00001A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91" name="Text Box 23">
          <a:extLst>
            <a:ext uri="{FF2B5EF4-FFF2-40B4-BE49-F238E27FC236}">
              <a16:creationId xmlns:a16="http://schemas.microsoft.com/office/drawing/2014/main" xmlns="" id="{00000000-0008-0000-0100-00001B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92" name="Text Box 24">
          <a:extLst>
            <a:ext uri="{FF2B5EF4-FFF2-40B4-BE49-F238E27FC236}">
              <a16:creationId xmlns:a16="http://schemas.microsoft.com/office/drawing/2014/main" xmlns="" id="{00000000-0008-0000-0100-00001C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93" name="Text Box 50">
          <a:extLst>
            <a:ext uri="{FF2B5EF4-FFF2-40B4-BE49-F238E27FC236}">
              <a16:creationId xmlns:a16="http://schemas.microsoft.com/office/drawing/2014/main" xmlns="" id="{00000000-0008-0000-0100-00001D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94" name="Text Box 52">
          <a:extLst>
            <a:ext uri="{FF2B5EF4-FFF2-40B4-BE49-F238E27FC236}">
              <a16:creationId xmlns:a16="http://schemas.microsoft.com/office/drawing/2014/main" xmlns="" id="{00000000-0008-0000-0100-00001E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95" name="Text Box 24">
          <a:extLst>
            <a:ext uri="{FF2B5EF4-FFF2-40B4-BE49-F238E27FC236}">
              <a16:creationId xmlns:a16="http://schemas.microsoft.com/office/drawing/2014/main" xmlns="" id="{00000000-0008-0000-0100-00001F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96" name="Text Box 50">
          <a:extLst>
            <a:ext uri="{FF2B5EF4-FFF2-40B4-BE49-F238E27FC236}">
              <a16:creationId xmlns:a16="http://schemas.microsoft.com/office/drawing/2014/main" xmlns="" id="{00000000-0008-0000-0100-000020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97" name="Text Box 52">
          <a:extLst>
            <a:ext uri="{FF2B5EF4-FFF2-40B4-BE49-F238E27FC236}">
              <a16:creationId xmlns:a16="http://schemas.microsoft.com/office/drawing/2014/main" xmlns="" id="{00000000-0008-0000-0100-000021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98" name="Text Box 23">
          <a:extLst>
            <a:ext uri="{FF2B5EF4-FFF2-40B4-BE49-F238E27FC236}">
              <a16:creationId xmlns:a16="http://schemas.microsoft.com/office/drawing/2014/main" xmlns="" id="{00000000-0008-0000-0100-000022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99" name="Text Box 24">
          <a:extLst>
            <a:ext uri="{FF2B5EF4-FFF2-40B4-BE49-F238E27FC236}">
              <a16:creationId xmlns:a16="http://schemas.microsoft.com/office/drawing/2014/main" xmlns="" id="{00000000-0008-0000-0100-000023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0" name="Text Box 50">
          <a:extLst>
            <a:ext uri="{FF2B5EF4-FFF2-40B4-BE49-F238E27FC236}">
              <a16:creationId xmlns:a16="http://schemas.microsoft.com/office/drawing/2014/main" xmlns="" id="{00000000-0008-0000-0100-000024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1" name="Text Box 52">
          <a:extLst>
            <a:ext uri="{FF2B5EF4-FFF2-40B4-BE49-F238E27FC236}">
              <a16:creationId xmlns:a16="http://schemas.microsoft.com/office/drawing/2014/main" xmlns="" id="{00000000-0008-0000-0100-000025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2" name="Text Box 24">
          <a:extLst>
            <a:ext uri="{FF2B5EF4-FFF2-40B4-BE49-F238E27FC236}">
              <a16:creationId xmlns:a16="http://schemas.microsoft.com/office/drawing/2014/main" xmlns="" id="{00000000-0008-0000-0100-000026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3" name="Text Box 50">
          <a:extLst>
            <a:ext uri="{FF2B5EF4-FFF2-40B4-BE49-F238E27FC236}">
              <a16:creationId xmlns:a16="http://schemas.microsoft.com/office/drawing/2014/main" xmlns="" id="{00000000-0008-0000-0100-000027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4" name="Text Box 52">
          <a:extLst>
            <a:ext uri="{FF2B5EF4-FFF2-40B4-BE49-F238E27FC236}">
              <a16:creationId xmlns:a16="http://schemas.microsoft.com/office/drawing/2014/main" xmlns="" id="{00000000-0008-0000-0100-000028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05" name="Text Box 23">
          <a:extLst>
            <a:ext uri="{FF2B5EF4-FFF2-40B4-BE49-F238E27FC236}">
              <a16:creationId xmlns:a16="http://schemas.microsoft.com/office/drawing/2014/main" xmlns="" id="{00000000-0008-0000-0100-000029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06" name="Text Box 24">
          <a:extLst>
            <a:ext uri="{FF2B5EF4-FFF2-40B4-BE49-F238E27FC236}">
              <a16:creationId xmlns:a16="http://schemas.microsoft.com/office/drawing/2014/main" xmlns="" id="{00000000-0008-0000-0100-00002A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07" name="Text Box 50">
          <a:extLst>
            <a:ext uri="{FF2B5EF4-FFF2-40B4-BE49-F238E27FC236}">
              <a16:creationId xmlns:a16="http://schemas.microsoft.com/office/drawing/2014/main" xmlns="" id="{00000000-0008-0000-0100-00002B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08" name="Text Box 52">
          <a:extLst>
            <a:ext uri="{FF2B5EF4-FFF2-40B4-BE49-F238E27FC236}">
              <a16:creationId xmlns:a16="http://schemas.microsoft.com/office/drawing/2014/main" xmlns="" id="{00000000-0008-0000-0100-00002C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09" name="Text Box 24">
          <a:extLst>
            <a:ext uri="{FF2B5EF4-FFF2-40B4-BE49-F238E27FC236}">
              <a16:creationId xmlns:a16="http://schemas.microsoft.com/office/drawing/2014/main" xmlns="" id="{00000000-0008-0000-0100-00002D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10" name="Text Box 50">
          <a:extLst>
            <a:ext uri="{FF2B5EF4-FFF2-40B4-BE49-F238E27FC236}">
              <a16:creationId xmlns:a16="http://schemas.microsoft.com/office/drawing/2014/main" xmlns="" id="{00000000-0008-0000-0100-00002E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11" name="Text Box 52">
          <a:extLst>
            <a:ext uri="{FF2B5EF4-FFF2-40B4-BE49-F238E27FC236}">
              <a16:creationId xmlns:a16="http://schemas.microsoft.com/office/drawing/2014/main" xmlns="" id="{00000000-0008-0000-0100-00002F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2" name="Text Box 23">
          <a:extLst>
            <a:ext uri="{FF2B5EF4-FFF2-40B4-BE49-F238E27FC236}">
              <a16:creationId xmlns:a16="http://schemas.microsoft.com/office/drawing/2014/main" xmlns="" id="{00000000-0008-0000-0100-000030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3" name="Text Box 24">
          <a:extLst>
            <a:ext uri="{FF2B5EF4-FFF2-40B4-BE49-F238E27FC236}">
              <a16:creationId xmlns:a16="http://schemas.microsoft.com/office/drawing/2014/main" xmlns="" id="{00000000-0008-0000-0100-000031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4" name="Text Box 50">
          <a:extLst>
            <a:ext uri="{FF2B5EF4-FFF2-40B4-BE49-F238E27FC236}">
              <a16:creationId xmlns:a16="http://schemas.microsoft.com/office/drawing/2014/main" xmlns="" id="{00000000-0008-0000-0100-000032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5" name="Text Box 52">
          <a:extLst>
            <a:ext uri="{FF2B5EF4-FFF2-40B4-BE49-F238E27FC236}">
              <a16:creationId xmlns:a16="http://schemas.microsoft.com/office/drawing/2014/main" xmlns="" id="{00000000-0008-0000-0100-000033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6" name="Text Box 24">
          <a:extLst>
            <a:ext uri="{FF2B5EF4-FFF2-40B4-BE49-F238E27FC236}">
              <a16:creationId xmlns:a16="http://schemas.microsoft.com/office/drawing/2014/main" xmlns="" id="{00000000-0008-0000-0100-000034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7" name="Text Box 50">
          <a:extLst>
            <a:ext uri="{FF2B5EF4-FFF2-40B4-BE49-F238E27FC236}">
              <a16:creationId xmlns:a16="http://schemas.microsoft.com/office/drawing/2014/main" xmlns="" id="{00000000-0008-0000-0100-000035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8" name="Text Box 52">
          <a:extLst>
            <a:ext uri="{FF2B5EF4-FFF2-40B4-BE49-F238E27FC236}">
              <a16:creationId xmlns:a16="http://schemas.microsoft.com/office/drawing/2014/main" xmlns="" id="{00000000-0008-0000-0100-000036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9" name="Text Box 23">
          <a:extLst>
            <a:ext uri="{FF2B5EF4-FFF2-40B4-BE49-F238E27FC236}">
              <a16:creationId xmlns:a16="http://schemas.microsoft.com/office/drawing/2014/main" xmlns="" id="{00000000-0008-0000-0100-000037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0" name="Text Box 24">
          <a:extLst>
            <a:ext uri="{FF2B5EF4-FFF2-40B4-BE49-F238E27FC236}">
              <a16:creationId xmlns:a16="http://schemas.microsoft.com/office/drawing/2014/main" xmlns="" id="{00000000-0008-0000-0100-000038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1" name="Text Box 50">
          <a:extLst>
            <a:ext uri="{FF2B5EF4-FFF2-40B4-BE49-F238E27FC236}">
              <a16:creationId xmlns:a16="http://schemas.microsoft.com/office/drawing/2014/main" xmlns="" id="{00000000-0008-0000-0100-000039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2" name="Text Box 52">
          <a:extLst>
            <a:ext uri="{FF2B5EF4-FFF2-40B4-BE49-F238E27FC236}">
              <a16:creationId xmlns:a16="http://schemas.microsoft.com/office/drawing/2014/main" xmlns="" id="{00000000-0008-0000-0100-00003A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3" name="Text Box 24">
          <a:extLst>
            <a:ext uri="{FF2B5EF4-FFF2-40B4-BE49-F238E27FC236}">
              <a16:creationId xmlns:a16="http://schemas.microsoft.com/office/drawing/2014/main" xmlns="" id="{00000000-0008-0000-0100-00003B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4" name="Text Box 50">
          <a:extLst>
            <a:ext uri="{FF2B5EF4-FFF2-40B4-BE49-F238E27FC236}">
              <a16:creationId xmlns:a16="http://schemas.microsoft.com/office/drawing/2014/main" xmlns="" id="{00000000-0008-0000-0100-00003C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5" name="Text Box 52">
          <a:extLst>
            <a:ext uri="{FF2B5EF4-FFF2-40B4-BE49-F238E27FC236}">
              <a16:creationId xmlns:a16="http://schemas.microsoft.com/office/drawing/2014/main" xmlns="" id="{00000000-0008-0000-0100-00003D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6" name="Text Box 23">
          <a:extLst>
            <a:ext uri="{FF2B5EF4-FFF2-40B4-BE49-F238E27FC236}">
              <a16:creationId xmlns:a16="http://schemas.microsoft.com/office/drawing/2014/main" xmlns="" id="{00000000-0008-0000-0100-00003E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7" name="Text Box 24">
          <a:extLst>
            <a:ext uri="{FF2B5EF4-FFF2-40B4-BE49-F238E27FC236}">
              <a16:creationId xmlns:a16="http://schemas.microsoft.com/office/drawing/2014/main" xmlns="" id="{00000000-0008-0000-0100-00003F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8" name="Text Box 50">
          <a:extLst>
            <a:ext uri="{FF2B5EF4-FFF2-40B4-BE49-F238E27FC236}">
              <a16:creationId xmlns:a16="http://schemas.microsoft.com/office/drawing/2014/main" xmlns="" id="{00000000-0008-0000-0100-000040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9" name="Text Box 52">
          <a:extLst>
            <a:ext uri="{FF2B5EF4-FFF2-40B4-BE49-F238E27FC236}">
              <a16:creationId xmlns:a16="http://schemas.microsoft.com/office/drawing/2014/main" xmlns="" id="{00000000-0008-0000-0100-000041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0" name="Text Box 24">
          <a:extLst>
            <a:ext uri="{FF2B5EF4-FFF2-40B4-BE49-F238E27FC236}">
              <a16:creationId xmlns:a16="http://schemas.microsoft.com/office/drawing/2014/main" xmlns="" id="{00000000-0008-0000-0100-000042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1" name="Text Box 50">
          <a:extLst>
            <a:ext uri="{FF2B5EF4-FFF2-40B4-BE49-F238E27FC236}">
              <a16:creationId xmlns:a16="http://schemas.microsoft.com/office/drawing/2014/main" xmlns="" id="{00000000-0008-0000-0100-000043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2" name="Text Box 52">
          <a:extLst>
            <a:ext uri="{FF2B5EF4-FFF2-40B4-BE49-F238E27FC236}">
              <a16:creationId xmlns:a16="http://schemas.microsoft.com/office/drawing/2014/main" xmlns="" id="{00000000-0008-0000-0100-000044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3" name="Text Box 23">
          <a:extLst>
            <a:ext uri="{FF2B5EF4-FFF2-40B4-BE49-F238E27FC236}">
              <a16:creationId xmlns:a16="http://schemas.microsoft.com/office/drawing/2014/main" xmlns="" id="{00000000-0008-0000-0100-000045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4" name="Text Box 24">
          <a:extLst>
            <a:ext uri="{FF2B5EF4-FFF2-40B4-BE49-F238E27FC236}">
              <a16:creationId xmlns:a16="http://schemas.microsoft.com/office/drawing/2014/main" xmlns="" id="{00000000-0008-0000-0100-000046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5" name="Text Box 50">
          <a:extLst>
            <a:ext uri="{FF2B5EF4-FFF2-40B4-BE49-F238E27FC236}">
              <a16:creationId xmlns:a16="http://schemas.microsoft.com/office/drawing/2014/main" xmlns="" id="{00000000-0008-0000-0100-000047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6" name="Text Box 52">
          <a:extLst>
            <a:ext uri="{FF2B5EF4-FFF2-40B4-BE49-F238E27FC236}">
              <a16:creationId xmlns:a16="http://schemas.microsoft.com/office/drawing/2014/main" xmlns="" id="{00000000-0008-0000-0100-000048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7" name="Text Box 24">
          <a:extLst>
            <a:ext uri="{FF2B5EF4-FFF2-40B4-BE49-F238E27FC236}">
              <a16:creationId xmlns:a16="http://schemas.microsoft.com/office/drawing/2014/main" xmlns="" id="{00000000-0008-0000-0100-000049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8" name="Text Box 50">
          <a:extLst>
            <a:ext uri="{FF2B5EF4-FFF2-40B4-BE49-F238E27FC236}">
              <a16:creationId xmlns:a16="http://schemas.microsoft.com/office/drawing/2014/main" xmlns="" id="{00000000-0008-0000-0100-00004A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9" name="Text Box 52">
          <a:extLst>
            <a:ext uri="{FF2B5EF4-FFF2-40B4-BE49-F238E27FC236}">
              <a16:creationId xmlns:a16="http://schemas.microsoft.com/office/drawing/2014/main" xmlns="" id="{00000000-0008-0000-0100-00004B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0" name="Text Box 23">
          <a:extLst>
            <a:ext uri="{FF2B5EF4-FFF2-40B4-BE49-F238E27FC236}">
              <a16:creationId xmlns:a16="http://schemas.microsoft.com/office/drawing/2014/main" xmlns="" id="{00000000-0008-0000-0100-00004C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1" name="Text Box 24">
          <a:extLst>
            <a:ext uri="{FF2B5EF4-FFF2-40B4-BE49-F238E27FC236}">
              <a16:creationId xmlns:a16="http://schemas.microsoft.com/office/drawing/2014/main" xmlns="" id="{00000000-0008-0000-0100-00004D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2" name="Text Box 50">
          <a:extLst>
            <a:ext uri="{FF2B5EF4-FFF2-40B4-BE49-F238E27FC236}">
              <a16:creationId xmlns:a16="http://schemas.microsoft.com/office/drawing/2014/main" xmlns="" id="{00000000-0008-0000-0100-00004E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3" name="Text Box 52">
          <a:extLst>
            <a:ext uri="{FF2B5EF4-FFF2-40B4-BE49-F238E27FC236}">
              <a16:creationId xmlns:a16="http://schemas.microsoft.com/office/drawing/2014/main" xmlns="" id="{00000000-0008-0000-0100-00004F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4" name="Text Box 24">
          <a:extLst>
            <a:ext uri="{FF2B5EF4-FFF2-40B4-BE49-F238E27FC236}">
              <a16:creationId xmlns:a16="http://schemas.microsoft.com/office/drawing/2014/main" xmlns="" id="{00000000-0008-0000-0100-000050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5" name="Text Box 50">
          <a:extLst>
            <a:ext uri="{FF2B5EF4-FFF2-40B4-BE49-F238E27FC236}">
              <a16:creationId xmlns:a16="http://schemas.microsoft.com/office/drawing/2014/main" xmlns="" id="{00000000-0008-0000-0100-000051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6" name="Text Box 52">
          <a:extLst>
            <a:ext uri="{FF2B5EF4-FFF2-40B4-BE49-F238E27FC236}">
              <a16:creationId xmlns:a16="http://schemas.microsoft.com/office/drawing/2014/main" xmlns="" id="{00000000-0008-0000-0100-000052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47" name="Text Box 23">
          <a:extLst>
            <a:ext uri="{FF2B5EF4-FFF2-40B4-BE49-F238E27FC236}">
              <a16:creationId xmlns:a16="http://schemas.microsoft.com/office/drawing/2014/main" xmlns="" id="{00000000-0008-0000-0100-000053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48" name="Text Box 24">
          <a:extLst>
            <a:ext uri="{FF2B5EF4-FFF2-40B4-BE49-F238E27FC236}">
              <a16:creationId xmlns:a16="http://schemas.microsoft.com/office/drawing/2014/main" xmlns="" id="{00000000-0008-0000-0100-000054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49" name="Text Box 50">
          <a:extLst>
            <a:ext uri="{FF2B5EF4-FFF2-40B4-BE49-F238E27FC236}">
              <a16:creationId xmlns:a16="http://schemas.microsoft.com/office/drawing/2014/main" xmlns="" id="{00000000-0008-0000-0100-000055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50" name="Text Box 52">
          <a:extLst>
            <a:ext uri="{FF2B5EF4-FFF2-40B4-BE49-F238E27FC236}">
              <a16:creationId xmlns:a16="http://schemas.microsoft.com/office/drawing/2014/main" xmlns="" id="{00000000-0008-0000-0100-000056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51" name="Text Box 24">
          <a:extLst>
            <a:ext uri="{FF2B5EF4-FFF2-40B4-BE49-F238E27FC236}">
              <a16:creationId xmlns:a16="http://schemas.microsoft.com/office/drawing/2014/main" xmlns="" id="{00000000-0008-0000-0100-000057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52" name="Text Box 50">
          <a:extLst>
            <a:ext uri="{FF2B5EF4-FFF2-40B4-BE49-F238E27FC236}">
              <a16:creationId xmlns:a16="http://schemas.microsoft.com/office/drawing/2014/main" xmlns="" id="{00000000-0008-0000-0100-000058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53" name="Text Box 52">
          <a:extLst>
            <a:ext uri="{FF2B5EF4-FFF2-40B4-BE49-F238E27FC236}">
              <a16:creationId xmlns:a16="http://schemas.microsoft.com/office/drawing/2014/main" xmlns="" id="{00000000-0008-0000-0100-000059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4" name="Text Box 23">
          <a:extLst>
            <a:ext uri="{FF2B5EF4-FFF2-40B4-BE49-F238E27FC236}">
              <a16:creationId xmlns:a16="http://schemas.microsoft.com/office/drawing/2014/main" xmlns="" id="{00000000-0008-0000-0100-00005A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5" name="Text Box 24">
          <a:extLst>
            <a:ext uri="{FF2B5EF4-FFF2-40B4-BE49-F238E27FC236}">
              <a16:creationId xmlns:a16="http://schemas.microsoft.com/office/drawing/2014/main" xmlns="" id="{00000000-0008-0000-0100-00005B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6" name="Text Box 50">
          <a:extLst>
            <a:ext uri="{FF2B5EF4-FFF2-40B4-BE49-F238E27FC236}">
              <a16:creationId xmlns:a16="http://schemas.microsoft.com/office/drawing/2014/main" xmlns="" id="{00000000-0008-0000-0100-00005C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7" name="Text Box 52">
          <a:extLst>
            <a:ext uri="{FF2B5EF4-FFF2-40B4-BE49-F238E27FC236}">
              <a16:creationId xmlns:a16="http://schemas.microsoft.com/office/drawing/2014/main" xmlns="" id="{00000000-0008-0000-0100-00005D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8" name="Text Box 24">
          <a:extLst>
            <a:ext uri="{FF2B5EF4-FFF2-40B4-BE49-F238E27FC236}">
              <a16:creationId xmlns:a16="http://schemas.microsoft.com/office/drawing/2014/main" xmlns="" id="{00000000-0008-0000-0100-00005E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9" name="Text Box 50">
          <a:extLst>
            <a:ext uri="{FF2B5EF4-FFF2-40B4-BE49-F238E27FC236}">
              <a16:creationId xmlns:a16="http://schemas.microsoft.com/office/drawing/2014/main" xmlns="" id="{00000000-0008-0000-0100-00005F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0" name="Text Box 52">
          <a:extLst>
            <a:ext uri="{FF2B5EF4-FFF2-40B4-BE49-F238E27FC236}">
              <a16:creationId xmlns:a16="http://schemas.microsoft.com/office/drawing/2014/main" xmlns="" id="{00000000-0008-0000-0100-000060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1" name="Text Box 23">
          <a:extLst>
            <a:ext uri="{FF2B5EF4-FFF2-40B4-BE49-F238E27FC236}">
              <a16:creationId xmlns:a16="http://schemas.microsoft.com/office/drawing/2014/main" xmlns="" id="{00000000-0008-0000-0100-000061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2" name="Text Box 24">
          <a:extLst>
            <a:ext uri="{FF2B5EF4-FFF2-40B4-BE49-F238E27FC236}">
              <a16:creationId xmlns:a16="http://schemas.microsoft.com/office/drawing/2014/main" xmlns="" id="{00000000-0008-0000-0100-000062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3" name="Text Box 50">
          <a:extLst>
            <a:ext uri="{FF2B5EF4-FFF2-40B4-BE49-F238E27FC236}">
              <a16:creationId xmlns:a16="http://schemas.microsoft.com/office/drawing/2014/main" xmlns="" id="{00000000-0008-0000-0100-000063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4" name="Text Box 52">
          <a:extLst>
            <a:ext uri="{FF2B5EF4-FFF2-40B4-BE49-F238E27FC236}">
              <a16:creationId xmlns:a16="http://schemas.microsoft.com/office/drawing/2014/main" xmlns="" id="{00000000-0008-0000-0100-000064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5" name="Text Box 24">
          <a:extLst>
            <a:ext uri="{FF2B5EF4-FFF2-40B4-BE49-F238E27FC236}">
              <a16:creationId xmlns:a16="http://schemas.microsoft.com/office/drawing/2014/main" xmlns="" id="{00000000-0008-0000-0100-000065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6" name="Text Box 50">
          <a:extLst>
            <a:ext uri="{FF2B5EF4-FFF2-40B4-BE49-F238E27FC236}">
              <a16:creationId xmlns:a16="http://schemas.microsoft.com/office/drawing/2014/main" xmlns="" id="{00000000-0008-0000-0100-000066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7" name="Text Box 52">
          <a:extLst>
            <a:ext uri="{FF2B5EF4-FFF2-40B4-BE49-F238E27FC236}">
              <a16:creationId xmlns:a16="http://schemas.microsoft.com/office/drawing/2014/main" xmlns="" id="{00000000-0008-0000-0100-000067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8" name="Text Box 23">
          <a:extLst>
            <a:ext uri="{FF2B5EF4-FFF2-40B4-BE49-F238E27FC236}">
              <a16:creationId xmlns:a16="http://schemas.microsoft.com/office/drawing/2014/main" xmlns="" id="{00000000-0008-0000-0100-000068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9" name="Text Box 24">
          <a:extLst>
            <a:ext uri="{FF2B5EF4-FFF2-40B4-BE49-F238E27FC236}">
              <a16:creationId xmlns:a16="http://schemas.microsoft.com/office/drawing/2014/main" xmlns="" id="{00000000-0008-0000-0100-000069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0" name="Text Box 50">
          <a:extLst>
            <a:ext uri="{FF2B5EF4-FFF2-40B4-BE49-F238E27FC236}">
              <a16:creationId xmlns:a16="http://schemas.microsoft.com/office/drawing/2014/main" xmlns="" id="{00000000-0008-0000-0100-00006A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1" name="Text Box 52">
          <a:extLst>
            <a:ext uri="{FF2B5EF4-FFF2-40B4-BE49-F238E27FC236}">
              <a16:creationId xmlns:a16="http://schemas.microsoft.com/office/drawing/2014/main" xmlns="" id="{00000000-0008-0000-0100-00006B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2" name="Text Box 24">
          <a:extLst>
            <a:ext uri="{FF2B5EF4-FFF2-40B4-BE49-F238E27FC236}">
              <a16:creationId xmlns:a16="http://schemas.microsoft.com/office/drawing/2014/main" xmlns="" id="{00000000-0008-0000-0100-00006C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3" name="Text Box 50">
          <a:extLst>
            <a:ext uri="{FF2B5EF4-FFF2-40B4-BE49-F238E27FC236}">
              <a16:creationId xmlns:a16="http://schemas.microsoft.com/office/drawing/2014/main" xmlns="" id="{00000000-0008-0000-0100-00006D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4" name="Text Box 52">
          <a:extLst>
            <a:ext uri="{FF2B5EF4-FFF2-40B4-BE49-F238E27FC236}">
              <a16:creationId xmlns:a16="http://schemas.microsoft.com/office/drawing/2014/main" xmlns="" id="{00000000-0008-0000-0100-00006E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5" name="Text Box 23">
          <a:extLst>
            <a:ext uri="{FF2B5EF4-FFF2-40B4-BE49-F238E27FC236}">
              <a16:creationId xmlns:a16="http://schemas.microsoft.com/office/drawing/2014/main" xmlns="" id="{00000000-0008-0000-0100-00006F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6" name="Text Box 24">
          <a:extLst>
            <a:ext uri="{FF2B5EF4-FFF2-40B4-BE49-F238E27FC236}">
              <a16:creationId xmlns:a16="http://schemas.microsoft.com/office/drawing/2014/main" xmlns="" id="{00000000-0008-0000-0100-000070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7" name="Text Box 50">
          <a:extLst>
            <a:ext uri="{FF2B5EF4-FFF2-40B4-BE49-F238E27FC236}">
              <a16:creationId xmlns:a16="http://schemas.microsoft.com/office/drawing/2014/main" xmlns="" id="{00000000-0008-0000-0100-000071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8" name="Text Box 52">
          <a:extLst>
            <a:ext uri="{FF2B5EF4-FFF2-40B4-BE49-F238E27FC236}">
              <a16:creationId xmlns:a16="http://schemas.microsoft.com/office/drawing/2014/main" xmlns="" id="{00000000-0008-0000-0100-000072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9" name="Text Box 24">
          <a:extLst>
            <a:ext uri="{FF2B5EF4-FFF2-40B4-BE49-F238E27FC236}">
              <a16:creationId xmlns:a16="http://schemas.microsoft.com/office/drawing/2014/main" xmlns="" id="{00000000-0008-0000-0100-000073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80" name="Text Box 50">
          <a:extLst>
            <a:ext uri="{FF2B5EF4-FFF2-40B4-BE49-F238E27FC236}">
              <a16:creationId xmlns:a16="http://schemas.microsoft.com/office/drawing/2014/main" xmlns="" id="{00000000-0008-0000-0100-000074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81" name="Text Box 52">
          <a:extLst>
            <a:ext uri="{FF2B5EF4-FFF2-40B4-BE49-F238E27FC236}">
              <a16:creationId xmlns:a16="http://schemas.microsoft.com/office/drawing/2014/main" xmlns="" id="{00000000-0008-0000-0100-000075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2" name="Text Box 23">
          <a:extLst>
            <a:ext uri="{FF2B5EF4-FFF2-40B4-BE49-F238E27FC236}">
              <a16:creationId xmlns:a16="http://schemas.microsoft.com/office/drawing/2014/main" xmlns="" id="{00000000-0008-0000-0100-000076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3" name="Text Box 24">
          <a:extLst>
            <a:ext uri="{FF2B5EF4-FFF2-40B4-BE49-F238E27FC236}">
              <a16:creationId xmlns:a16="http://schemas.microsoft.com/office/drawing/2014/main" xmlns="" id="{00000000-0008-0000-0100-000077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4" name="Text Box 50">
          <a:extLst>
            <a:ext uri="{FF2B5EF4-FFF2-40B4-BE49-F238E27FC236}">
              <a16:creationId xmlns:a16="http://schemas.microsoft.com/office/drawing/2014/main" xmlns="" id="{00000000-0008-0000-0100-000078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5" name="Text Box 52">
          <a:extLst>
            <a:ext uri="{FF2B5EF4-FFF2-40B4-BE49-F238E27FC236}">
              <a16:creationId xmlns:a16="http://schemas.microsoft.com/office/drawing/2014/main" xmlns="" id="{00000000-0008-0000-0100-000079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6" name="Text Box 24">
          <a:extLst>
            <a:ext uri="{FF2B5EF4-FFF2-40B4-BE49-F238E27FC236}">
              <a16:creationId xmlns:a16="http://schemas.microsoft.com/office/drawing/2014/main" xmlns="" id="{00000000-0008-0000-0100-00007A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7" name="Text Box 50">
          <a:extLst>
            <a:ext uri="{FF2B5EF4-FFF2-40B4-BE49-F238E27FC236}">
              <a16:creationId xmlns:a16="http://schemas.microsoft.com/office/drawing/2014/main" xmlns="" id="{00000000-0008-0000-0100-00007B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8" name="Text Box 52">
          <a:extLst>
            <a:ext uri="{FF2B5EF4-FFF2-40B4-BE49-F238E27FC236}">
              <a16:creationId xmlns:a16="http://schemas.microsoft.com/office/drawing/2014/main" xmlns="" id="{00000000-0008-0000-0100-00007C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89" name="Text Box 23">
          <a:extLst>
            <a:ext uri="{FF2B5EF4-FFF2-40B4-BE49-F238E27FC236}">
              <a16:creationId xmlns:a16="http://schemas.microsoft.com/office/drawing/2014/main" xmlns="" id="{00000000-0008-0000-0100-00007D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0" name="Text Box 24">
          <a:extLst>
            <a:ext uri="{FF2B5EF4-FFF2-40B4-BE49-F238E27FC236}">
              <a16:creationId xmlns:a16="http://schemas.microsoft.com/office/drawing/2014/main" xmlns="" id="{00000000-0008-0000-0100-00007E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1" name="Text Box 50">
          <a:extLst>
            <a:ext uri="{FF2B5EF4-FFF2-40B4-BE49-F238E27FC236}">
              <a16:creationId xmlns:a16="http://schemas.microsoft.com/office/drawing/2014/main" xmlns="" id="{00000000-0008-0000-0100-00007F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2" name="Text Box 52">
          <a:extLst>
            <a:ext uri="{FF2B5EF4-FFF2-40B4-BE49-F238E27FC236}">
              <a16:creationId xmlns:a16="http://schemas.microsoft.com/office/drawing/2014/main" xmlns="" id="{00000000-0008-0000-0100-000080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3" name="Text Box 24">
          <a:extLst>
            <a:ext uri="{FF2B5EF4-FFF2-40B4-BE49-F238E27FC236}">
              <a16:creationId xmlns:a16="http://schemas.microsoft.com/office/drawing/2014/main" xmlns="" id="{00000000-0008-0000-0100-000081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4" name="Text Box 50">
          <a:extLst>
            <a:ext uri="{FF2B5EF4-FFF2-40B4-BE49-F238E27FC236}">
              <a16:creationId xmlns:a16="http://schemas.microsoft.com/office/drawing/2014/main" xmlns="" id="{00000000-0008-0000-0100-000082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5" name="Text Box 52">
          <a:extLst>
            <a:ext uri="{FF2B5EF4-FFF2-40B4-BE49-F238E27FC236}">
              <a16:creationId xmlns:a16="http://schemas.microsoft.com/office/drawing/2014/main" xmlns="" id="{00000000-0008-0000-0100-000083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6" name="Text Box 23">
          <a:extLst>
            <a:ext uri="{FF2B5EF4-FFF2-40B4-BE49-F238E27FC236}">
              <a16:creationId xmlns:a16="http://schemas.microsoft.com/office/drawing/2014/main" xmlns="" id="{00000000-0008-0000-0100-000084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7" name="Text Box 24">
          <a:extLst>
            <a:ext uri="{FF2B5EF4-FFF2-40B4-BE49-F238E27FC236}">
              <a16:creationId xmlns:a16="http://schemas.microsoft.com/office/drawing/2014/main" xmlns="" id="{00000000-0008-0000-0100-000085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8" name="Text Box 50">
          <a:extLst>
            <a:ext uri="{FF2B5EF4-FFF2-40B4-BE49-F238E27FC236}">
              <a16:creationId xmlns:a16="http://schemas.microsoft.com/office/drawing/2014/main" xmlns="" id="{00000000-0008-0000-0100-000086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9" name="Text Box 52">
          <a:extLst>
            <a:ext uri="{FF2B5EF4-FFF2-40B4-BE49-F238E27FC236}">
              <a16:creationId xmlns:a16="http://schemas.microsoft.com/office/drawing/2014/main" xmlns="" id="{00000000-0008-0000-0100-000087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0" name="Text Box 24">
          <a:extLst>
            <a:ext uri="{FF2B5EF4-FFF2-40B4-BE49-F238E27FC236}">
              <a16:creationId xmlns:a16="http://schemas.microsoft.com/office/drawing/2014/main" xmlns="" id="{00000000-0008-0000-0100-000088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1" name="Text Box 50">
          <a:extLst>
            <a:ext uri="{FF2B5EF4-FFF2-40B4-BE49-F238E27FC236}">
              <a16:creationId xmlns:a16="http://schemas.microsoft.com/office/drawing/2014/main" xmlns="" id="{00000000-0008-0000-0100-000089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2" name="Text Box 52">
          <a:extLst>
            <a:ext uri="{FF2B5EF4-FFF2-40B4-BE49-F238E27FC236}">
              <a16:creationId xmlns:a16="http://schemas.microsoft.com/office/drawing/2014/main" xmlns="" id="{00000000-0008-0000-0100-00008A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3" name="Text Box 23">
          <a:extLst>
            <a:ext uri="{FF2B5EF4-FFF2-40B4-BE49-F238E27FC236}">
              <a16:creationId xmlns:a16="http://schemas.microsoft.com/office/drawing/2014/main" xmlns="" id="{00000000-0008-0000-0100-00008B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4" name="Text Box 24">
          <a:extLst>
            <a:ext uri="{FF2B5EF4-FFF2-40B4-BE49-F238E27FC236}">
              <a16:creationId xmlns:a16="http://schemas.microsoft.com/office/drawing/2014/main" xmlns="" id="{00000000-0008-0000-0100-00008C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5" name="Text Box 50">
          <a:extLst>
            <a:ext uri="{FF2B5EF4-FFF2-40B4-BE49-F238E27FC236}">
              <a16:creationId xmlns:a16="http://schemas.microsoft.com/office/drawing/2014/main" xmlns="" id="{00000000-0008-0000-0100-00008D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6" name="Text Box 52">
          <a:extLst>
            <a:ext uri="{FF2B5EF4-FFF2-40B4-BE49-F238E27FC236}">
              <a16:creationId xmlns:a16="http://schemas.microsoft.com/office/drawing/2014/main" xmlns="" id="{00000000-0008-0000-0100-00008E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7" name="Text Box 24">
          <a:extLst>
            <a:ext uri="{FF2B5EF4-FFF2-40B4-BE49-F238E27FC236}">
              <a16:creationId xmlns:a16="http://schemas.microsoft.com/office/drawing/2014/main" xmlns="" id="{00000000-0008-0000-0100-00008F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8" name="Text Box 50">
          <a:extLst>
            <a:ext uri="{FF2B5EF4-FFF2-40B4-BE49-F238E27FC236}">
              <a16:creationId xmlns:a16="http://schemas.microsoft.com/office/drawing/2014/main" xmlns="" id="{00000000-0008-0000-0100-000090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9" name="Text Box 52">
          <a:extLst>
            <a:ext uri="{FF2B5EF4-FFF2-40B4-BE49-F238E27FC236}">
              <a16:creationId xmlns:a16="http://schemas.microsoft.com/office/drawing/2014/main" xmlns="" id="{00000000-0008-0000-0100-000091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0" name="Text Box 23">
          <a:extLst>
            <a:ext uri="{FF2B5EF4-FFF2-40B4-BE49-F238E27FC236}">
              <a16:creationId xmlns:a16="http://schemas.microsoft.com/office/drawing/2014/main" xmlns="" id="{00000000-0008-0000-0100-000092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1" name="Text Box 24">
          <a:extLst>
            <a:ext uri="{FF2B5EF4-FFF2-40B4-BE49-F238E27FC236}">
              <a16:creationId xmlns:a16="http://schemas.microsoft.com/office/drawing/2014/main" xmlns="" id="{00000000-0008-0000-0100-000093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2" name="Text Box 50">
          <a:extLst>
            <a:ext uri="{FF2B5EF4-FFF2-40B4-BE49-F238E27FC236}">
              <a16:creationId xmlns:a16="http://schemas.microsoft.com/office/drawing/2014/main" xmlns="" id="{00000000-0008-0000-0100-000094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3" name="Text Box 52">
          <a:extLst>
            <a:ext uri="{FF2B5EF4-FFF2-40B4-BE49-F238E27FC236}">
              <a16:creationId xmlns:a16="http://schemas.microsoft.com/office/drawing/2014/main" xmlns="" id="{00000000-0008-0000-0100-000095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4" name="Text Box 24">
          <a:extLst>
            <a:ext uri="{FF2B5EF4-FFF2-40B4-BE49-F238E27FC236}">
              <a16:creationId xmlns:a16="http://schemas.microsoft.com/office/drawing/2014/main" xmlns="" id="{00000000-0008-0000-0100-000096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5" name="Text Box 50">
          <a:extLst>
            <a:ext uri="{FF2B5EF4-FFF2-40B4-BE49-F238E27FC236}">
              <a16:creationId xmlns:a16="http://schemas.microsoft.com/office/drawing/2014/main" xmlns="" id="{00000000-0008-0000-0100-000097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6" name="Text Box 52">
          <a:extLst>
            <a:ext uri="{FF2B5EF4-FFF2-40B4-BE49-F238E27FC236}">
              <a16:creationId xmlns:a16="http://schemas.microsoft.com/office/drawing/2014/main" xmlns="" id="{00000000-0008-0000-0100-000098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7" name="Text Box 23">
          <a:extLst>
            <a:ext uri="{FF2B5EF4-FFF2-40B4-BE49-F238E27FC236}">
              <a16:creationId xmlns:a16="http://schemas.microsoft.com/office/drawing/2014/main" xmlns="" id="{00000000-0008-0000-0100-000099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8" name="Text Box 24">
          <a:extLst>
            <a:ext uri="{FF2B5EF4-FFF2-40B4-BE49-F238E27FC236}">
              <a16:creationId xmlns:a16="http://schemas.microsoft.com/office/drawing/2014/main" xmlns="" id="{00000000-0008-0000-0100-00009A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9" name="Text Box 50">
          <a:extLst>
            <a:ext uri="{FF2B5EF4-FFF2-40B4-BE49-F238E27FC236}">
              <a16:creationId xmlns:a16="http://schemas.microsoft.com/office/drawing/2014/main" xmlns="" id="{00000000-0008-0000-0100-00009B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20" name="Text Box 52">
          <a:extLst>
            <a:ext uri="{FF2B5EF4-FFF2-40B4-BE49-F238E27FC236}">
              <a16:creationId xmlns:a16="http://schemas.microsoft.com/office/drawing/2014/main" xmlns="" id="{00000000-0008-0000-0100-00009C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21" name="Text Box 24">
          <a:extLst>
            <a:ext uri="{FF2B5EF4-FFF2-40B4-BE49-F238E27FC236}">
              <a16:creationId xmlns:a16="http://schemas.microsoft.com/office/drawing/2014/main" xmlns="" id="{00000000-0008-0000-0100-00009D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22" name="Text Box 50">
          <a:extLst>
            <a:ext uri="{FF2B5EF4-FFF2-40B4-BE49-F238E27FC236}">
              <a16:creationId xmlns:a16="http://schemas.microsoft.com/office/drawing/2014/main" xmlns="" id="{00000000-0008-0000-0100-00009E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23" name="Text Box 52">
          <a:extLst>
            <a:ext uri="{FF2B5EF4-FFF2-40B4-BE49-F238E27FC236}">
              <a16:creationId xmlns:a16="http://schemas.microsoft.com/office/drawing/2014/main" xmlns="" id="{00000000-0008-0000-0100-00009F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4" name="Text Box 23">
          <a:extLst>
            <a:ext uri="{FF2B5EF4-FFF2-40B4-BE49-F238E27FC236}">
              <a16:creationId xmlns:a16="http://schemas.microsoft.com/office/drawing/2014/main" xmlns="" id="{00000000-0008-0000-0100-0000A0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5" name="Text Box 24">
          <a:extLst>
            <a:ext uri="{FF2B5EF4-FFF2-40B4-BE49-F238E27FC236}">
              <a16:creationId xmlns:a16="http://schemas.microsoft.com/office/drawing/2014/main" xmlns="" id="{00000000-0008-0000-0100-0000A1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6" name="Text Box 50">
          <a:extLst>
            <a:ext uri="{FF2B5EF4-FFF2-40B4-BE49-F238E27FC236}">
              <a16:creationId xmlns:a16="http://schemas.microsoft.com/office/drawing/2014/main" xmlns="" id="{00000000-0008-0000-0100-0000A2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7" name="Text Box 52">
          <a:extLst>
            <a:ext uri="{FF2B5EF4-FFF2-40B4-BE49-F238E27FC236}">
              <a16:creationId xmlns:a16="http://schemas.microsoft.com/office/drawing/2014/main" xmlns="" id="{00000000-0008-0000-0100-0000A3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8" name="Text Box 24">
          <a:extLst>
            <a:ext uri="{FF2B5EF4-FFF2-40B4-BE49-F238E27FC236}">
              <a16:creationId xmlns:a16="http://schemas.microsoft.com/office/drawing/2014/main" xmlns="" id="{00000000-0008-0000-0100-0000A4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9" name="Text Box 50">
          <a:extLst>
            <a:ext uri="{FF2B5EF4-FFF2-40B4-BE49-F238E27FC236}">
              <a16:creationId xmlns:a16="http://schemas.microsoft.com/office/drawing/2014/main" xmlns="" id="{00000000-0008-0000-0100-0000A5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0" name="Text Box 52">
          <a:extLst>
            <a:ext uri="{FF2B5EF4-FFF2-40B4-BE49-F238E27FC236}">
              <a16:creationId xmlns:a16="http://schemas.microsoft.com/office/drawing/2014/main" xmlns="" id="{00000000-0008-0000-0100-0000A6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1" name="Text Box 23">
          <a:extLst>
            <a:ext uri="{FF2B5EF4-FFF2-40B4-BE49-F238E27FC236}">
              <a16:creationId xmlns:a16="http://schemas.microsoft.com/office/drawing/2014/main" xmlns="" id="{00000000-0008-0000-0100-0000A7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2" name="Text Box 24">
          <a:extLst>
            <a:ext uri="{FF2B5EF4-FFF2-40B4-BE49-F238E27FC236}">
              <a16:creationId xmlns:a16="http://schemas.microsoft.com/office/drawing/2014/main" xmlns="" id="{00000000-0008-0000-0100-0000A8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3" name="Text Box 50">
          <a:extLst>
            <a:ext uri="{FF2B5EF4-FFF2-40B4-BE49-F238E27FC236}">
              <a16:creationId xmlns:a16="http://schemas.microsoft.com/office/drawing/2014/main" xmlns="" id="{00000000-0008-0000-0100-0000A9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4" name="Text Box 52">
          <a:extLst>
            <a:ext uri="{FF2B5EF4-FFF2-40B4-BE49-F238E27FC236}">
              <a16:creationId xmlns:a16="http://schemas.microsoft.com/office/drawing/2014/main" xmlns="" id="{00000000-0008-0000-0100-0000AA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5" name="Text Box 24">
          <a:extLst>
            <a:ext uri="{FF2B5EF4-FFF2-40B4-BE49-F238E27FC236}">
              <a16:creationId xmlns:a16="http://schemas.microsoft.com/office/drawing/2014/main" xmlns="" id="{00000000-0008-0000-0100-0000AB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6" name="Text Box 50">
          <a:extLst>
            <a:ext uri="{FF2B5EF4-FFF2-40B4-BE49-F238E27FC236}">
              <a16:creationId xmlns:a16="http://schemas.microsoft.com/office/drawing/2014/main" xmlns="" id="{00000000-0008-0000-0100-0000AC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7" name="Text Box 52">
          <a:extLst>
            <a:ext uri="{FF2B5EF4-FFF2-40B4-BE49-F238E27FC236}">
              <a16:creationId xmlns:a16="http://schemas.microsoft.com/office/drawing/2014/main" xmlns="" id="{00000000-0008-0000-0100-0000AD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8" name="Text Box 23">
          <a:extLst>
            <a:ext uri="{FF2B5EF4-FFF2-40B4-BE49-F238E27FC236}">
              <a16:creationId xmlns:a16="http://schemas.microsoft.com/office/drawing/2014/main" xmlns="" id="{00000000-0008-0000-0100-0000AE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9" name="Text Box 24">
          <a:extLst>
            <a:ext uri="{FF2B5EF4-FFF2-40B4-BE49-F238E27FC236}">
              <a16:creationId xmlns:a16="http://schemas.microsoft.com/office/drawing/2014/main" xmlns="" id="{00000000-0008-0000-0100-0000AF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0" name="Text Box 50">
          <a:extLst>
            <a:ext uri="{FF2B5EF4-FFF2-40B4-BE49-F238E27FC236}">
              <a16:creationId xmlns:a16="http://schemas.microsoft.com/office/drawing/2014/main" xmlns="" id="{00000000-0008-0000-0100-0000B0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1" name="Text Box 52">
          <a:extLst>
            <a:ext uri="{FF2B5EF4-FFF2-40B4-BE49-F238E27FC236}">
              <a16:creationId xmlns:a16="http://schemas.microsoft.com/office/drawing/2014/main" xmlns="" id="{00000000-0008-0000-0100-0000B1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2" name="Text Box 24">
          <a:extLst>
            <a:ext uri="{FF2B5EF4-FFF2-40B4-BE49-F238E27FC236}">
              <a16:creationId xmlns:a16="http://schemas.microsoft.com/office/drawing/2014/main" xmlns="" id="{00000000-0008-0000-0100-0000B2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3" name="Text Box 50">
          <a:extLst>
            <a:ext uri="{FF2B5EF4-FFF2-40B4-BE49-F238E27FC236}">
              <a16:creationId xmlns:a16="http://schemas.microsoft.com/office/drawing/2014/main" xmlns="" id="{00000000-0008-0000-0100-0000B3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4" name="Text Box 52">
          <a:extLst>
            <a:ext uri="{FF2B5EF4-FFF2-40B4-BE49-F238E27FC236}">
              <a16:creationId xmlns:a16="http://schemas.microsoft.com/office/drawing/2014/main" xmlns="" id="{00000000-0008-0000-0100-0000B4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5" name="Text Box 23">
          <a:extLst>
            <a:ext uri="{FF2B5EF4-FFF2-40B4-BE49-F238E27FC236}">
              <a16:creationId xmlns:a16="http://schemas.microsoft.com/office/drawing/2014/main" xmlns="" id="{00000000-0008-0000-0100-0000B5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6" name="Text Box 24">
          <a:extLst>
            <a:ext uri="{FF2B5EF4-FFF2-40B4-BE49-F238E27FC236}">
              <a16:creationId xmlns:a16="http://schemas.microsoft.com/office/drawing/2014/main" xmlns="" id="{00000000-0008-0000-0100-0000B6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7" name="Text Box 50">
          <a:extLst>
            <a:ext uri="{FF2B5EF4-FFF2-40B4-BE49-F238E27FC236}">
              <a16:creationId xmlns:a16="http://schemas.microsoft.com/office/drawing/2014/main" xmlns="" id="{00000000-0008-0000-0100-0000B7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8" name="Text Box 52">
          <a:extLst>
            <a:ext uri="{FF2B5EF4-FFF2-40B4-BE49-F238E27FC236}">
              <a16:creationId xmlns:a16="http://schemas.microsoft.com/office/drawing/2014/main" xmlns="" id="{00000000-0008-0000-0100-0000B8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9" name="Text Box 24">
          <a:extLst>
            <a:ext uri="{FF2B5EF4-FFF2-40B4-BE49-F238E27FC236}">
              <a16:creationId xmlns:a16="http://schemas.microsoft.com/office/drawing/2014/main" xmlns="" id="{00000000-0008-0000-0100-0000B9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0" name="Text Box 50">
          <a:extLst>
            <a:ext uri="{FF2B5EF4-FFF2-40B4-BE49-F238E27FC236}">
              <a16:creationId xmlns:a16="http://schemas.microsoft.com/office/drawing/2014/main" xmlns="" id="{00000000-0008-0000-0100-0000BA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1" name="Text Box 52">
          <a:extLst>
            <a:ext uri="{FF2B5EF4-FFF2-40B4-BE49-F238E27FC236}">
              <a16:creationId xmlns:a16="http://schemas.microsoft.com/office/drawing/2014/main" xmlns="" id="{00000000-0008-0000-0100-0000BB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2" name="Text Box 23">
          <a:extLst>
            <a:ext uri="{FF2B5EF4-FFF2-40B4-BE49-F238E27FC236}">
              <a16:creationId xmlns:a16="http://schemas.microsoft.com/office/drawing/2014/main" xmlns="" id="{00000000-0008-0000-0100-0000BC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3" name="Text Box 24">
          <a:extLst>
            <a:ext uri="{FF2B5EF4-FFF2-40B4-BE49-F238E27FC236}">
              <a16:creationId xmlns:a16="http://schemas.microsoft.com/office/drawing/2014/main" xmlns="" id="{00000000-0008-0000-0100-0000BD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4" name="Text Box 50">
          <a:extLst>
            <a:ext uri="{FF2B5EF4-FFF2-40B4-BE49-F238E27FC236}">
              <a16:creationId xmlns:a16="http://schemas.microsoft.com/office/drawing/2014/main" xmlns="" id="{00000000-0008-0000-0100-0000BE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5" name="Text Box 52">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6"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7"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8"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9" name="Text Box 23">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0" name="Text Box 24">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1" name="Text Box 50">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2" name="Text Box 52">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3"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4"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5"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6" name="Text Box 23">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7" name="Text Box 24">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8" name="Text Box 50">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9" name="Text Box 52">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0"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1"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2"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3" name="Text Box 23">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4" name="Text Box 24">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5" name="Text Box 50">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6" name="Text Box 52">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7"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8"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9"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0" name="Text Box 23">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1" name="Text Box 24">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2" name="Text Box 50">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3" name="Text Box 52">
          <a:extLst>
            <a:ext uri="{FF2B5EF4-FFF2-40B4-BE49-F238E27FC236}">
              <a16:creationId xmlns:a16="http://schemas.microsoft.com/office/drawing/2014/main" xmlns="" id="{00000000-0008-0000-0100-0000DB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4" name="Text Box 24">
          <a:extLst>
            <a:ext uri="{FF2B5EF4-FFF2-40B4-BE49-F238E27FC236}">
              <a16:creationId xmlns:a16="http://schemas.microsoft.com/office/drawing/2014/main" xmlns="" id="{00000000-0008-0000-0100-0000DC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5" name="Text Box 50">
          <a:extLst>
            <a:ext uri="{FF2B5EF4-FFF2-40B4-BE49-F238E27FC236}">
              <a16:creationId xmlns:a16="http://schemas.microsoft.com/office/drawing/2014/main" xmlns="" id="{00000000-0008-0000-0100-0000DD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6" name="Text Box 52">
          <a:extLst>
            <a:ext uri="{FF2B5EF4-FFF2-40B4-BE49-F238E27FC236}">
              <a16:creationId xmlns:a16="http://schemas.microsoft.com/office/drawing/2014/main" xmlns="" id="{00000000-0008-0000-0100-0000DE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7" name="Text Box 23">
          <a:extLst>
            <a:ext uri="{FF2B5EF4-FFF2-40B4-BE49-F238E27FC236}">
              <a16:creationId xmlns:a16="http://schemas.microsoft.com/office/drawing/2014/main" xmlns="" id="{00000000-0008-0000-0100-0000DF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8" name="Text Box 24">
          <a:extLst>
            <a:ext uri="{FF2B5EF4-FFF2-40B4-BE49-F238E27FC236}">
              <a16:creationId xmlns:a16="http://schemas.microsoft.com/office/drawing/2014/main" xmlns="" id="{00000000-0008-0000-0100-0000E0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9" name="Text Box 50">
          <a:extLst>
            <a:ext uri="{FF2B5EF4-FFF2-40B4-BE49-F238E27FC236}">
              <a16:creationId xmlns:a16="http://schemas.microsoft.com/office/drawing/2014/main" xmlns="" id="{00000000-0008-0000-0100-0000E1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0" name="Text Box 52">
          <a:extLst>
            <a:ext uri="{FF2B5EF4-FFF2-40B4-BE49-F238E27FC236}">
              <a16:creationId xmlns:a16="http://schemas.microsoft.com/office/drawing/2014/main" xmlns="" id="{00000000-0008-0000-0100-0000E2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1" name="Text Box 24">
          <a:extLst>
            <a:ext uri="{FF2B5EF4-FFF2-40B4-BE49-F238E27FC236}">
              <a16:creationId xmlns:a16="http://schemas.microsoft.com/office/drawing/2014/main" xmlns="" id="{00000000-0008-0000-0100-0000E3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2" name="Text Box 50">
          <a:extLst>
            <a:ext uri="{FF2B5EF4-FFF2-40B4-BE49-F238E27FC236}">
              <a16:creationId xmlns:a16="http://schemas.microsoft.com/office/drawing/2014/main" xmlns="" id="{00000000-0008-0000-0100-0000E4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3" name="Text Box 52">
          <a:extLst>
            <a:ext uri="{FF2B5EF4-FFF2-40B4-BE49-F238E27FC236}">
              <a16:creationId xmlns:a16="http://schemas.microsoft.com/office/drawing/2014/main" xmlns="" id="{00000000-0008-0000-0100-0000E5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4" name="Text Box 23">
          <a:extLst>
            <a:ext uri="{FF2B5EF4-FFF2-40B4-BE49-F238E27FC236}">
              <a16:creationId xmlns:a16="http://schemas.microsoft.com/office/drawing/2014/main" xmlns="" id="{00000000-0008-0000-0100-0000E6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5" name="Text Box 24">
          <a:extLst>
            <a:ext uri="{FF2B5EF4-FFF2-40B4-BE49-F238E27FC236}">
              <a16:creationId xmlns:a16="http://schemas.microsoft.com/office/drawing/2014/main" xmlns="" id="{00000000-0008-0000-0100-0000E7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6" name="Text Box 50">
          <a:extLst>
            <a:ext uri="{FF2B5EF4-FFF2-40B4-BE49-F238E27FC236}">
              <a16:creationId xmlns:a16="http://schemas.microsoft.com/office/drawing/2014/main" xmlns="" id="{00000000-0008-0000-0100-0000E8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7" name="Text Box 52">
          <a:extLst>
            <a:ext uri="{FF2B5EF4-FFF2-40B4-BE49-F238E27FC236}">
              <a16:creationId xmlns:a16="http://schemas.microsoft.com/office/drawing/2014/main" xmlns="" id="{00000000-0008-0000-0100-0000E9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8" name="Text Box 24">
          <a:extLst>
            <a:ext uri="{FF2B5EF4-FFF2-40B4-BE49-F238E27FC236}">
              <a16:creationId xmlns:a16="http://schemas.microsoft.com/office/drawing/2014/main" xmlns="" id="{00000000-0008-0000-0100-0000EA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9" name="Text Box 50">
          <a:extLst>
            <a:ext uri="{FF2B5EF4-FFF2-40B4-BE49-F238E27FC236}">
              <a16:creationId xmlns:a16="http://schemas.microsoft.com/office/drawing/2014/main" xmlns="" id="{00000000-0008-0000-0100-0000EB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0" name="Text Box 52">
          <a:extLst>
            <a:ext uri="{FF2B5EF4-FFF2-40B4-BE49-F238E27FC236}">
              <a16:creationId xmlns:a16="http://schemas.microsoft.com/office/drawing/2014/main" xmlns="" id="{00000000-0008-0000-0100-0000EC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1" name="Text Box 23">
          <a:extLst>
            <a:ext uri="{FF2B5EF4-FFF2-40B4-BE49-F238E27FC236}">
              <a16:creationId xmlns:a16="http://schemas.microsoft.com/office/drawing/2014/main" xmlns="" id="{00000000-0008-0000-0100-0000ED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2" name="Text Box 24">
          <a:extLst>
            <a:ext uri="{FF2B5EF4-FFF2-40B4-BE49-F238E27FC236}">
              <a16:creationId xmlns:a16="http://schemas.microsoft.com/office/drawing/2014/main" xmlns="" id="{00000000-0008-0000-0100-0000EE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3" name="Text Box 50">
          <a:extLst>
            <a:ext uri="{FF2B5EF4-FFF2-40B4-BE49-F238E27FC236}">
              <a16:creationId xmlns:a16="http://schemas.microsoft.com/office/drawing/2014/main" xmlns="" id="{00000000-0008-0000-0100-0000EF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4" name="Text Box 52">
          <a:extLst>
            <a:ext uri="{FF2B5EF4-FFF2-40B4-BE49-F238E27FC236}">
              <a16:creationId xmlns:a16="http://schemas.microsoft.com/office/drawing/2014/main" xmlns="" id="{00000000-0008-0000-0100-0000F0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5" name="Text Box 24">
          <a:extLst>
            <a:ext uri="{FF2B5EF4-FFF2-40B4-BE49-F238E27FC236}">
              <a16:creationId xmlns:a16="http://schemas.microsoft.com/office/drawing/2014/main" xmlns="" id="{00000000-0008-0000-0100-0000F1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6" name="Text Box 50">
          <a:extLst>
            <a:ext uri="{FF2B5EF4-FFF2-40B4-BE49-F238E27FC236}">
              <a16:creationId xmlns:a16="http://schemas.microsoft.com/office/drawing/2014/main" xmlns="" id="{00000000-0008-0000-0100-0000F2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7" name="Text Box 52">
          <a:extLst>
            <a:ext uri="{FF2B5EF4-FFF2-40B4-BE49-F238E27FC236}">
              <a16:creationId xmlns:a16="http://schemas.microsoft.com/office/drawing/2014/main" xmlns="" id="{00000000-0008-0000-0100-0000F3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8" name="Text Box 23">
          <a:extLst>
            <a:ext uri="{FF2B5EF4-FFF2-40B4-BE49-F238E27FC236}">
              <a16:creationId xmlns:a16="http://schemas.microsoft.com/office/drawing/2014/main" xmlns="" id="{00000000-0008-0000-0100-0000F4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9" name="Text Box 24">
          <a:extLst>
            <a:ext uri="{FF2B5EF4-FFF2-40B4-BE49-F238E27FC236}">
              <a16:creationId xmlns:a16="http://schemas.microsoft.com/office/drawing/2014/main" xmlns="" id="{00000000-0008-0000-0100-0000F5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0" name="Text Box 50">
          <a:extLst>
            <a:ext uri="{FF2B5EF4-FFF2-40B4-BE49-F238E27FC236}">
              <a16:creationId xmlns:a16="http://schemas.microsoft.com/office/drawing/2014/main" xmlns="" id="{00000000-0008-0000-0100-0000F6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1" name="Text Box 52">
          <a:extLst>
            <a:ext uri="{FF2B5EF4-FFF2-40B4-BE49-F238E27FC236}">
              <a16:creationId xmlns:a16="http://schemas.microsoft.com/office/drawing/2014/main" xmlns="" id="{00000000-0008-0000-0100-0000F7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2" name="Text Box 24">
          <a:extLst>
            <a:ext uri="{FF2B5EF4-FFF2-40B4-BE49-F238E27FC236}">
              <a16:creationId xmlns:a16="http://schemas.microsoft.com/office/drawing/2014/main" xmlns="" id="{00000000-0008-0000-0100-0000F8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3" name="Text Box 50">
          <a:extLst>
            <a:ext uri="{FF2B5EF4-FFF2-40B4-BE49-F238E27FC236}">
              <a16:creationId xmlns:a16="http://schemas.microsoft.com/office/drawing/2014/main" xmlns="" id="{00000000-0008-0000-0100-0000F9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4" name="Text Box 52">
          <a:extLst>
            <a:ext uri="{FF2B5EF4-FFF2-40B4-BE49-F238E27FC236}">
              <a16:creationId xmlns:a16="http://schemas.microsoft.com/office/drawing/2014/main" xmlns="" id="{00000000-0008-0000-0100-0000FA020000}"/>
            </a:ext>
          </a:extLst>
        </xdr:cNvPr>
        <xdr:cNvSpPr txBox="1">
          <a:spLocks noChangeArrowheads="1"/>
        </xdr:cNvSpPr>
      </xdr:nvSpPr>
      <xdr:spPr bwMode="auto">
        <a:xfrm>
          <a:off x="52916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5" name="Text Box 23">
          <a:extLst>
            <a:ext uri="{FF2B5EF4-FFF2-40B4-BE49-F238E27FC236}">
              <a16:creationId xmlns:a16="http://schemas.microsoft.com/office/drawing/2014/main" xmlns="" id="{00000000-0008-0000-0100-0000FB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6" name="Text Box 24">
          <a:extLst>
            <a:ext uri="{FF2B5EF4-FFF2-40B4-BE49-F238E27FC236}">
              <a16:creationId xmlns:a16="http://schemas.microsoft.com/office/drawing/2014/main" xmlns="" id="{00000000-0008-0000-0100-0000FC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7" name="Text Box 50">
          <a:extLst>
            <a:ext uri="{FF2B5EF4-FFF2-40B4-BE49-F238E27FC236}">
              <a16:creationId xmlns:a16="http://schemas.microsoft.com/office/drawing/2014/main" xmlns="" id="{00000000-0008-0000-0100-0000FD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8" name="Text Box 52">
          <a:extLst>
            <a:ext uri="{FF2B5EF4-FFF2-40B4-BE49-F238E27FC236}">
              <a16:creationId xmlns:a16="http://schemas.microsoft.com/office/drawing/2014/main" xmlns="" id="{00000000-0008-0000-0100-0000FE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9" name="Text Box 24">
          <a:extLst>
            <a:ext uri="{FF2B5EF4-FFF2-40B4-BE49-F238E27FC236}">
              <a16:creationId xmlns:a16="http://schemas.microsoft.com/office/drawing/2014/main" xmlns="" id="{00000000-0008-0000-0100-0000FF02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0" name="Text Box 50">
          <a:extLst>
            <a:ext uri="{FF2B5EF4-FFF2-40B4-BE49-F238E27FC236}">
              <a16:creationId xmlns:a16="http://schemas.microsoft.com/office/drawing/2014/main" xmlns="" id="{00000000-0008-0000-0100-00000003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1" name="Text Box 52">
          <a:extLst>
            <a:ext uri="{FF2B5EF4-FFF2-40B4-BE49-F238E27FC236}">
              <a16:creationId xmlns:a16="http://schemas.microsoft.com/office/drawing/2014/main" xmlns="" id="{00000000-0008-0000-0100-000001030000}"/>
            </a:ext>
          </a:extLst>
        </xdr:cNvPr>
        <xdr:cNvSpPr txBox="1">
          <a:spLocks noChangeArrowheads="1"/>
        </xdr:cNvSpPr>
      </xdr:nvSpPr>
      <xdr:spPr bwMode="auto">
        <a:xfrm>
          <a:off x="52916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2" name="Text Box 23">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3" name="Text Box 24">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4" name="Text Box 50">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5" name="Text Box 52">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6" name="Text Box 24">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7" name="Text Box 50">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8" name="Text Box 52">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9" name="Text Box 23">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0" name="Text Box 24">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1" name="Text Box 50">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2" name="Text Box 52">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3" name="Text Box 24">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4" name="Text Box 50">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5" name="Text Box 52">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6" name="Text Box 23">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7" name="Text Box 24">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8" name="Text Box 50">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9" name="Text Box 52">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0" name="Text Box 24">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1" name="Text Box 50">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2" name="Text Box 52">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3" name="Text Box 23">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4" name="Text Box 24">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5" name="Text Box 50">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6" name="Text Box 52">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7" name="Text Box 24">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8" name="Text Box 50">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9" name="Text Box 52">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0" name="Text Box 23">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1" name="Text Box 24">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2" name="Text Box 50">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3" name="Text Box 52">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4" name="Text Box 24">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5" name="Text Box 50">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6" name="Text Box 52">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7" name="Text Box 23">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8" name="Text Box 24">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9" name="Text Box 50">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0" name="Text Box 52">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1" name="Text Box 24">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2" name="Text Box 50">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3" name="Text Box 52">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4" name="Text Box 23">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5" name="Text Box 24">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6" name="Text Box 50">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7" name="Text Box 52">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8" name="Text Box 24">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9" name="Text Box 50">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0" name="Text Box 52">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1" name="Text Box 23">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2" name="Text Box 24">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3" name="Text Box 50">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4" name="Text Box 52">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5" name="Text Box 24">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6" name="Text Box 50">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7" name="Text Box 52">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8" name="Text Box 23">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9" name="Text Box 24">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0" name="Text Box 50">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1" name="Text Box 52">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2" name="Text Box 24">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3" name="Text Box 50">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4" name="Text Box 52">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5" name="Text Box 23">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6" name="Text Box 24">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7" name="Text Box 50">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8" name="Text Box 52">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9" name="Text Box 24">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0" name="Text Box 50">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1" name="Text Box 52">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2" name="Text Box 23">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3" name="Text Box 24">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4" name="Text Box 50">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5" name="Text Box 52">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6" name="Text Box 24">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7" name="Text Box 50">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8" name="Text Box 52">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9" name="Text Box 23">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0" name="Text Box 24">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1" name="Text Box 50">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2" name="Text Box 52">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3" name="Text Box 24">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4" name="Text Box 50">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5" name="Text Box 52">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6" name="Text Box 23">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7" name="Text Box 24">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8" name="Text Box 50">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9" name="Text Box 52">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0" name="Text Box 24">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1" name="Text Box 50">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2" name="Text Box 52">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3" name="Text Box 23">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4" name="Text Box 24">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5" name="Text Box 50">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6" name="Text Box 52">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7" name="Text Box 24">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8" name="Text Box 50">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9" name="Text Box 52">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0" name="Text Box 23">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1" name="Text Box 24">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2" name="Text Box 50">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3" name="Text Box 52">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4" name="Text Box 24">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5" name="Text Box 50">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6" name="Text Box 52">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7" name="Text Box 23">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8" name="Text Box 24">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9" name="Text Box 50">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0" name="Text Box 52">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1" name="Text Box 24">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2" name="Text Box 50">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3" name="Text Box 52">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4" name="Text Box 23">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5" name="Text Box 24">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6" name="Text Box 50">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7" name="Text Box 52">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8" name="Text Box 24">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9" name="Text Box 50">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0" name="Text Box 52">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1" name="Text Box 23">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2" name="Text Box 24">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3" name="Text Box 50">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4" name="Text Box 52">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5" name="Text Box 24">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6" name="Text Box 50">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7" name="Text Box 52">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8"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9"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0"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1"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2"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3"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4"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5"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6"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7"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8"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9"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0"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1"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2"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3"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4"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5"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6"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7"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8"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9"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0"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1"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2"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3"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4"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5"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76" name="Text Box 23">
          <a:extLst>
            <a:ext uri="{FF2B5EF4-FFF2-40B4-BE49-F238E27FC236}">
              <a16:creationId xmlns:a16="http://schemas.microsoft.com/office/drawing/2014/main" xmlns="" id="{00000000-0008-0000-0100-000006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77" name="Text Box 24">
          <a:extLst>
            <a:ext uri="{FF2B5EF4-FFF2-40B4-BE49-F238E27FC236}">
              <a16:creationId xmlns:a16="http://schemas.microsoft.com/office/drawing/2014/main" xmlns="" id="{00000000-0008-0000-0100-000007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78" name="Text Box 50">
          <a:extLst>
            <a:ext uri="{FF2B5EF4-FFF2-40B4-BE49-F238E27FC236}">
              <a16:creationId xmlns:a16="http://schemas.microsoft.com/office/drawing/2014/main" xmlns="" id="{00000000-0008-0000-0100-000008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79" name="Text Box 52">
          <a:extLst>
            <a:ext uri="{FF2B5EF4-FFF2-40B4-BE49-F238E27FC236}">
              <a16:creationId xmlns:a16="http://schemas.microsoft.com/office/drawing/2014/main" xmlns="" id="{00000000-0008-0000-0100-000009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80" name="Text Box 24">
          <a:extLst>
            <a:ext uri="{FF2B5EF4-FFF2-40B4-BE49-F238E27FC236}">
              <a16:creationId xmlns:a16="http://schemas.microsoft.com/office/drawing/2014/main" xmlns="" id="{00000000-0008-0000-0100-00000A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81" name="Text Box 50">
          <a:extLst>
            <a:ext uri="{FF2B5EF4-FFF2-40B4-BE49-F238E27FC236}">
              <a16:creationId xmlns:a16="http://schemas.microsoft.com/office/drawing/2014/main" xmlns="" id="{00000000-0008-0000-0100-00000B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82" name="Text Box 52">
          <a:extLst>
            <a:ext uri="{FF2B5EF4-FFF2-40B4-BE49-F238E27FC236}">
              <a16:creationId xmlns:a16="http://schemas.microsoft.com/office/drawing/2014/main" xmlns="" id="{00000000-0008-0000-0100-00000C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83" name="Text Box 23">
          <a:extLst>
            <a:ext uri="{FF2B5EF4-FFF2-40B4-BE49-F238E27FC236}">
              <a16:creationId xmlns:a16="http://schemas.microsoft.com/office/drawing/2014/main" xmlns="" id="{00000000-0008-0000-0100-00000D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84" name="Text Box 24">
          <a:extLst>
            <a:ext uri="{FF2B5EF4-FFF2-40B4-BE49-F238E27FC236}">
              <a16:creationId xmlns:a16="http://schemas.microsoft.com/office/drawing/2014/main" xmlns="" id="{00000000-0008-0000-0100-00000E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85" name="Text Box 50">
          <a:extLst>
            <a:ext uri="{FF2B5EF4-FFF2-40B4-BE49-F238E27FC236}">
              <a16:creationId xmlns:a16="http://schemas.microsoft.com/office/drawing/2014/main" xmlns="" id="{00000000-0008-0000-0100-00000F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86" name="Text Box 52">
          <a:extLst>
            <a:ext uri="{FF2B5EF4-FFF2-40B4-BE49-F238E27FC236}">
              <a16:creationId xmlns:a16="http://schemas.microsoft.com/office/drawing/2014/main" xmlns="" id="{00000000-0008-0000-0100-000010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87" name="Text Box 24">
          <a:extLst>
            <a:ext uri="{FF2B5EF4-FFF2-40B4-BE49-F238E27FC236}">
              <a16:creationId xmlns:a16="http://schemas.microsoft.com/office/drawing/2014/main" xmlns="" id="{00000000-0008-0000-0100-000011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88" name="Text Box 50">
          <a:extLst>
            <a:ext uri="{FF2B5EF4-FFF2-40B4-BE49-F238E27FC236}">
              <a16:creationId xmlns:a16="http://schemas.microsoft.com/office/drawing/2014/main" xmlns="" id="{00000000-0008-0000-0100-000012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89" name="Text Box 52">
          <a:extLst>
            <a:ext uri="{FF2B5EF4-FFF2-40B4-BE49-F238E27FC236}">
              <a16:creationId xmlns:a16="http://schemas.microsoft.com/office/drawing/2014/main" xmlns="" id="{00000000-0008-0000-0100-000013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90" name="Text Box 23">
          <a:extLst>
            <a:ext uri="{FF2B5EF4-FFF2-40B4-BE49-F238E27FC236}">
              <a16:creationId xmlns:a16="http://schemas.microsoft.com/office/drawing/2014/main" xmlns="" id="{00000000-0008-0000-0100-000014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91" name="Text Box 24">
          <a:extLst>
            <a:ext uri="{FF2B5EF4-FFF2-40B4-BE49-F238E27FC236}">
              <a16:creationId xmlns:a16="http://schemas.microsoft.com/office/drawing/2014/main" xmlns="" id="{00000000-0008-0000-0100-000015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92" name="Text Box 50">
          <a:extLst>
            <a:ext uri="{FF2B5EF4-FFF2-40B4-BE49-F238E27FC236}">
              <a16:creationId xmlns:a16="http://schemas.microsoft.com/office/drawing/2014/main" xmlns="" id="{00000000-0008-0000-0100-000016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93" name="Text Box 52">
          <a:extLst>
            <a:ext uri="{FF2B5EF4-FFF2-40B4-BE49-F238E27FC236}">
              <a16:creationId xmlns:a16="http://schemas.microsoft.com/office/drawing/2014/main" xmlns="" id="{00000000-0008-0000-0100-000017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94" name="Text Box 24">
          <a:extLst>
            <a:ext uri="{FF2B5EF4-FFF2-40B4-BE49-F238E27FC236}">
              <a16:creationId xmlns:a16="http://schemas.microsoft.com/office/drawing/2014/main" xmlns="" id="{00000000-0008-0000-0100-000018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95" name="Text Box 50">
          <a:extLst>
            <a:ext uri="{FF2B5EF4-FFF2-40B4-BE49-F238E27FC236}">
              <a16:creationId xmlns:a16="http://schemas.microsoft.com/office/drawing/2014/main" xmlns="" id="{00000000-0008-0000-0100-000019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96" name="Text Box 52">
          <a:extLst>
            <a:ext uri="{FF2B5EF4-FFF2-40B4-BE49-F238E27FC236}">
              <a16:creationId xmlns:a16="http://schemas.microsoft.com/office/drawing/2014/main" xmlns="" id="{00000000-0008-0000-0100-00001A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97" name="Text Box 23">
          <a:extLst>
            <a:ext uri="{FF2B5EF4-FFF2-40B4-BE49-F238E27FC236}">
              <a16:creationId xmlns:a16="http://schemas.microsoft.com/office/drawing/2014/main" xmlns="" id="{00000000-0008-0000-0100-00001B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98" name="Text Box 24">
          <a:extLst>
            <a:ext uri="{FF2B5EF4-FFF2-40B4-BE49-F238E27FC236}">
              <a16:creationId xmlns:a16="http://schemas.microsoft.com/office/drawing/2014/main" xmlns="" id="{00000000-0008-0000-0100-00001C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99" name="Text Box 50">
          <a:extLst>
            <a:ext uri="{FF2B5EF4-FFF2-40B4-BE49-F238E27FC236}">
              <a16:creationId xmlns:a16="http://schemas.microsoft.com/office/drawing/2014/main" xmlns="" id="{00000000-0008-0000-0100-00001D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00" name="Text Box 52">
          <a:extLst>
            <a:ext uri="{FF2B5EF4-FFF2-40B4-BE49-F238E27FC236}">
              <a16:creationId xmlns:a16="http://schemas.microsoft.com/office/drawing/2014/main" xmlns="" id="{00000000-0008-0000-0100-00001E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01" name="Text Box 24">
          <a:extLst>
            <a:ext uri="{FF2B5EF4-FFF2-40B4-BE49-F238E27FC236}">
              <a16:creationId xmlns:a16="http://schemas.microsoft.com/office/drawing/2014/main" xmlns="" id="{00000000-0008-0000-0100-00001F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02" name="Text Box 50">
          <a:extLst>
            <a:ext uri="{FF2B5EF4-FFF2-40B4-BE49-F238E27FC236}">
              <a16:creationId xmlns:a16="http://schemas.microsoft.com/office/drawing/2014/main" xmlns="" id="{00000000-0008-0000-0100-000020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03" name="Text Box 52">
          <a:extLst>
            <a:ext uri="{FF2B5EF4-FFF2-40B4-BE49-F238E27FC236}">
              <a16:creationId xmlns:a16="http://schemas.microsoft.com/office/drawing/2014/main" xmlns="" id="{00000000-0008-0000-0100-000021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4" name="Text Box 23">
          <a:extLst>
            <a:ext uri="{FF2B5EF4-FFF2-40B4-BE49-F238E27FC236}">
              <a16:creationId xmlns:a16="http://schemas.microsoft.com/office/drawing/2014/main" xmlns="" id="{00000000-0008-0000-0100-000022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5" name="Text Box 24">
          <a:extLst>
            <a:ext uri="{FF2B5EF4-FFF2-40B4-BE49-F238E27FC236}">
              <a16:creationId xmlns:a16="http://schemas.microsoft.com/office/drawing/2014/main" xmlns="" id="{00000000-0008-0000-0100-000023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6" name="Text Box 50">
          <a:extLst>
            <a:ext uri="{FF2B5EF4-FFF2-40B4-BE49-F238E27FC236}">
              <a16:creationId xmlns:a16="http://schemas.microsoft.com/office/drawing/2014/main" xmlns="" id="{00000000-0008-0000-0100-000024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7" name="Text Box 52">
          <a:extLst>
            <a:ext uri="{FF2B5EF4-FFF2-40B4-BE49-F238E27FC236}">
              <a16:creationId xmlns:a16="http://schemas.microsoft.com/office/drawing/2014/main" xmlns="" id="{00000000-0008-0000-0100-000025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8" name="Text Box 24">
          <a:extLst>
            <a:ext uri="{FF2B5EF4-FFF2-40B4-BE49-F238E27FC236}">
              <a16:creationId xmlns:a16="http://schemas.microsoft.com/office/drawing/2014/main" xmlns="" id="{00000000-0008-0000-0100-000026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9" name="Text Box 50">
          <a:extLst>
            <a:ext uri="{FF2B5EF4-FFF2-40B4-BE49-F238E27FC236}">
              <a16:creationId xmlns:a16="http://schemas.microsoft.com/office/drawing/2014/main" xmlns="" id="{00000000-0008-0000-0100-000027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0" name="Text Box 52">
          <a:extLst>
            <a:ext uri="{FF2B5EF4-FFF2-40B4-BE49-F238E27FC236}">
              <a16:creationId xmlns:a16="http://schemas.microsoft.com/office/drawing/2014/main" xmlns="" id="{00000000-0008-0000-0100-000028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11" name="Text Box 23">
          <a:extLst>
            <a:ext uri="{FF2B5EF4-FFF2-40B4-BE49-F238E27FC236}">
              <a16:creationId xmlns:a16="http://schemas.microsoft.com/office/drawing/2014/main" xmlns="" id="{00000000-0008-0000-0100-000029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12" name="Text Box 24">
          <a:extLst>
            <a:ext uri="{FF2B5EF4-FFF2-40B4-BE49-F238E27FC236}">
              <a16:creationId xmlns:a16="http://schemas.microsoft.com/office/drawing/2014/main" xmlns="" id="{00000000-0008-0000-0100-00002A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13" name="Text Box 50">
          <a:extLst>
            <a:ext uri="{FF2B5EF4-FFF2-40B4-BE49-F238E27FC236}">
              <a16:creationId xmlns:a16="http://schemas.microsoft.com/office/drawing/2014/main" xmlns="" id="{00000000-0008-0000-0100-00002B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14" name="Text Box 52">
          <a:extLst>
            <a:ext uri="{FF2B5EF4-FFF2-40B4-BE49-F238E27FC236}">
              <a16:creationId xmlns:a16="http://schemas.microsoft.com/office/drawing/2014/main" xmlns="" id="{00000000-0008-0000-0100-00002C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15" name="Text Box 24">
          <a:extLst>
            <a:ext uri="{FF2B5EF4-FFF2-40B4-BE49-F238E27FC236}">
              <a16:creationId xmlns:a16="http://schemas.microsoft.com/office/drawing/2014/main" xmlns="" id="{00000000-0008-0000-0100-00002D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16" name="Text Box 50">
          <a:extLst>
            <a:ext uri="{FF2B5EF4-FFF2-40B4-BE49-F238E27FC236}">
              <a16:creationId xmlns:a16="http://schemas.microsoft.com/office/drawing/2014/main" xmlns="" id="{00000000-0008-0000-0100-00002E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17" name="Text Box 52">
          <a:extLst>
            <a:ext uri="{FF2B5EF4-FFF2-40B4-BE49-F238E27FC236}">
              <a16:creationId xmlns:a16="http://schemas.microsoft.com/office/drawing/2014/main" xmlns="" id="{00000000-0008-0000-0100-00002F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8" name="Text Box 23">
          <a:extLst>
            <a:ext uri="{FF2B5EF4-FFF2-40B4-BE49-F238E27FC236}">
              <a16:creationId xmlns:a16="http://schemas.microsoft.com/office/drawing/2014/main" xmlns="" id="{00000000-0008-0000-0100-000030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9" name="Text Box 24">
          <a:extLst>
            <a:ext uri="{FF2B5EF4-FFF2-40B4-BE49-F238E27FC236}">
              <a16:creationId xmlns:a16="http://schemas.microsoft.com/office/drawing/2014/main" xmlns="" id="{00000000-0008-0000-0100-000031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20" name="Text Box 50">
          <a:extLst>
            <a:ext uri="{FF2B5EF4-FFF2-40B4-BE49-F238E27FC236}">
              <a16:creationId xmlns:a16="http://schemas.microsoft.com/office/drawing/2014/main" xmlns="" id="{00000000-0008-0000-0100-000032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21" name="Text Box 52">
          <a:extLst>
            <a:ext uri="{FF2B5EF4-FFF2-40B4-BE49-F238E27FC236}">
              <a16:creationId xmlns:a16="http://schemas.microsoft.com/office/drawing/2014/main" xmlns="" id="{00000000-0008-0000-0100-000033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22" name="Text Box 24">
          <a:extLst>
            <a:ext uri="{FF2B5EF4-FFF2-40B4-BE49-F238E27FC236}">
              <a16:creationId xmlns:a16="http://schemas.microsoft.com/office/drawing/2014/main" xmlns="" id="{00000000-0008-0000-0100-000034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23" name="Text Box 50">
          <a:extLst>
            <a:ext uri="{FF2B5EF4-FFF2-40B4-BE49-F238E27FC236}">
              <a16:creationId xmlns:a16="http://schemas.microsoft.com/office/drawing/2014/main" xmlns="" id="{00000000-0008-0000-0100-000035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24" name="Text Box 52">
          <a:extLst>
            <a:ext uri="{FF2B5EF4-FFF2-40B4-BE49-F238E27FC236}">
              <a16:creationId xmlns:a16="http://schemas.microsoft.com/office/drawing/2014/main" xmlns="" id="{00000000-0008-0000-0100-000036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25" name="Text Box 23">
          <a:extLst>
            <a:ext uri="{FF2B5EF4-FFF2-40B4-BE49-F238E27FC236}">
              <a16:creationId xmlns:a16="http://schemas.microsoft.com/office/drawing/2014/main" xmlns="" id="{00000000-0008-0000-0100-000037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26" name="Text Box 24">
          <a:extLst>
            <a:ext uri="{FF2B5EF4-FFF2-40B4-BE49-F238E27FC236}">
              <a16:creationId xmlns:a16="http://schemas.microsoft.com/office/drawing/2014/main" xmlns="" id="{00000000-0008-0000-0100-000038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27" name="Text Box 50">
          <a:extLst>
            <a:ext uri="{FF2B5EF4-FFF2-40B4-BE49-F238E27FC236}">
              <a16:creationId xmlns:a16="http://schemas.microsoft.com/office/drawing/2014/main" xmlns="" id="{00000000-0008-0000-0100-000039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28" name="Text Box 52">
          <a:extLst>
            <a:ext uri="{FF2B5EF4-FFF2-40B4-BE49-F238E27FC236}">
              <a16:creationId xmlns:a16="http://schemas.microsoft.com/office/drawing/2014/main" xmlns="" id="{00000000-0008-0000-0100-00003A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29" name="Text Box 24">
          <a:extLst>
            <a:ext uri="{FF2B5EF4-FFF2-40B4-BE49-F238E27FC236}">
              <a16:creationId xmlns:a16="http://schemas.microsoft.com/office/drawing/2014/main" xmlns="" id="{00000000-0008-0000-0100-00003B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30" name="Text Box 50">
          <a:extLst>
            <a:ext uri="{FF2B5EF4-FFF2-40B4-BE49-F238E27FC236}">
              <a16:creationId xmlns:a16="http://schemas.microsoft.com/office/drawing/2014/main" xmlns="" id="{00000000-0008-0000-0100-00003C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31" name="Text Box 52">
          <a:extLst>
            <a:ext uri="{FF2B5EF4-FFF2-40B4-BE49-F238E27FC236}">
              <a16:creationId xmlns:a16="http://schemas.microsoft.com/office/drawing/2014/main" xmlns="" id="{00000000-0008-0000-0100-00003D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32" name="Text Box 23">
          <a:extLst>
            <a:ext uri="{FF2B5EF4-FFF2-40B4-BE49-F238E27FC236}">
              <a16:creationId xmlns:a16="http://schemas.microsoft.com/office/drawing/2014/main" xmlns="" id="{00000000-0008-0000-0100-00003E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33" name="Text Box 24">
          <a:extLst>
            <a:ext uri="{FF2B5EF4-FFF2-40B4-BE49-F238E27FC236}">
              <a16:creationId xmlns:a16="http://schemas.microsoft.com/office/drawing/2014/main" xmlns="" id="{00000000-0008-0000-0100-00003F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34" name="Text Box 50">
          <a:extLst>
            <a:ext uri="{FF2B5EF4-FFF2-40B4-BE49-F238E27FC236}">
              <a16:creationId xmlns:a16="http://schemas.microsoft.com/office/drawing/2014/main" xmlns="" id="{00000000-0008-0000-0100-000040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35" name="Text Box 52">
          <a:extLst>
            <a:ext uri="{FF2B5EF4-FFF2-40B4-BE49-F238E27FC236}">
              <a16:creationId xmlns:a16="http://schemas.microsoft.com/office/drawing/2014/main" xmlns="" id="{00000000-0008-0000-0100-000041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36" name="Text Box 24">
          <a:extLst>
            <a:ext uri="{FF2B5EF4-FFF2-40B4-BE49-F238E27FC236}">
              <a16:creationId xmlns:a16="http://schemas.microsoft.com/office/drawing/2014/main" xmlns="" id="{00000000-0008-0000-0100-000042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37" name="Text Box 50">
          <a:extLst>
            <a:ext uri="{FF2B5EF4-FFF2-40B4-BE49-F238E27FC236}">
              <a16:creationId xmlns:a16="http://schemas.microsoft.com/office/drawing/2014/main" xmlns="" id="{00000000-0008-0000-0100-000043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38" name="Text Box 52">
          <a:extLst>
            <a:ext uri="{FF2B5EF4-FFF2-40B4-BE49-F238E27FC236}">
              <a16:creationId xmlns:a16="http://schemas.microsoft.com/office/drawing/2014/main" xmlns="" id="{00000000-0008-0000-0100-000044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39" name="Text Box 23">
          <a:extLst>
            <a:ext uri="{FF2B5EF4-FFF2-40B4-BE49-F238E27FC236}">
              <a16:creationId xmlns:a16="http://schemas.microsoft.com/office/drawing/2014/main" xmlns="" id="{00000000-0008-0000-0100-000045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40" name="Text Box 24">
          <a:extLst>
            <a:ext uri="{FF2B5EF4-FFF2-40B4-BE49-F238E27FC236}">
              <a16:creationId xmlns:a16="http://schemas.microsoft.com/office/drawing/2014/main" xmlns="" id="{00000000-0008-0000-0100-000046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41" name="Text Box 50">
          <a:extLst>
            <a:ext uri="{FF2B5EF4-FFF2-40B4-BE49-F238E27FC236}">
              <a16:creationId xmlns:a16="http://schemas.microsoft.com/office/drawing/2014/main" xmlns="" id="{00000000-0008-0000-0100-000047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42" name="Text Box 52">
          <a:extLst>
            <a:ext uri="{FF2B5EF4-FFF2-40B4-BE49-F238E27FC236}">
              <a16:creationId xmlns:a16="http://schemas.microsoft.com/office/drawing/2014/main" xmlns="" id="{00000000-0008-0000-0100-000048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43" name="Text Box 24">
          <a:extLst>
            <a:ext uri="{FF2B5EF4-FFF2-40B4-BE49-F238E27FC236}">
              <a16:creationId xmlns:a16="http://schemas.microsoft.com/office/drawing/2014/main" xmlns="" id="{00000000-0008-0000-0100-000049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44" name="Text Box 50">
          <a:extLst>
            <a:ext uri="{FF2B5EF4-FFF2-40B4-BE49-F238E27FC236}">
              <a16:creationId xmlns:a16="http://schemas.microsoft.com/office/drawing/2014/main" xmlns="" id="{00000000-0008-0000-0100-00004A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45" name="Text Box 52">
          <a:extLst>
            <a:ext uri="{FF2B5EF4-FFF2-40B4-BE49-F238E27FC236}">
              <a16:creationId xmlns:a16="http://schemas.microsoft.com/office/drawing/2014/main" xmlns="" id="{00000000-0008-0000-0100-00004B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6" name="Text Box 23">
          <a:extLst>
            <a:ext uri="{FF2B5EF4-FFF2-40B4-BE49-F238E27FC236}">
              <a16:creationId xmlns:a16="http://schemas.microsoft.com/office/drawing/2014/main" xmlns="" id="{00000000-0008-0000-0100-00004C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7" name="Text Box 24">
          <a:extLst>
            <a:ext uri="{FF2B5EF4-FFF2-40B4-BE49-F238E27FC236}">
              <a16:creationId xmlns:a16="http://schemas.microsoft.com/office/drawing/2014/main" xmlns="" id="{00000000-0008-0000-0100-00004D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8" name="Text Box 50">
          <a:extLst>
            <a:ext uri="{FF2B5EF4-FFF2-40B4-BE49-F238E27FC236}">
              <a16:creationId xmlns:a16="http://schemas.microsoft.com/office/drawing/2014/main" xmlns="" id="{00000000-0008-0000-0100-00004E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9" name="Text Box 52">
          <a:extLst>
            <a:ext uri="{FF2B5EF4-FFF2-40B4-BE49-F238E27FC236}">
              <a16:creationId xmlns:a16="http://schemas.microsoft.com/office/drawing/2014/main" xmlns="" id="{00000000-0008-0000-0100-00004F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0" name="Text Box 24">
          <a:extLst>
            <a:ext uri="{FF2B5EF4-FFF2-40B4-BE49-F238E27FC236}">
              <a16:creationId xmlns:a16="http://schemas.microsoft.com/office/drawing/2014/main" xmlns="" id="{00000000-0008-0000-0100-000050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1" name="Text Box 50">
          <a:extLst>
            <a:ext uri="{FF2B5EF4-FFF2-40B4-BE49-F238E27FC236}">
              <a16:creationId xmlns:a16="http://schemas.microsoft.com/office/drawing/2014/main" xmlns="" id="{00000000-0008-0000-0100-000051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2" name="Text Box 52">
          <a:extLst>
            <a:ext uri="{FF2B5EF4-FFF2-40B4-BE49-F238E27FC236}">
              <a16:creationId xmlns:a16="http://schemas.microsoft.com/office/drawing/2014/main" xmlns="" id="{00000000-0008-0000-0100-000052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53" name="Text Box 23">
          <a:extLst>
            <a:ext uri="{FF2B5EF4-FFF2-40B4-BE49-F238E27FC236}">
              <a16:creationId xmlns:a16="http://schemas.microsoft.com/office/drawing/2014/main" xmlns="" id="{00000000-0008-0000-0100-000053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54" name="Text Box 24">
          <a:extLst>
            <a:ext uri="{FF2B5EF4-FFF2-40B4-BE49-F238E27FC236}">
              <a16:creationId xmlns:a16="http://schemas.microsoft.com/office/drawing/2014/main" xmlns="" id="{00000000-0008-0000-0100-000054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55" name="Text Box 50">
          <a:extLst>
            <a:ext uri="{FF2B5EF4-FFF2-40B4-BE49-F238E27FC236}">
              <a16:creationId xmlns:a16="http://schemas.microsoft.com/office/drawing/2014/main" xmlns="" id="{00000000-0008-0000-0100-000055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56" name="Text Box 52">
          <a:extLst>
            <a:ext uri="{FF2B5EF4-FFF2-40B4-BE49-F238E27FC236}">
              <a16:creationId xmlns:a16="http://schemas.microsoft.com/office/drawing/2014/main" xmlns="" id="{00000000-0008-0000-0100-000056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57" name="Text Box 24">
          <a:extLst>
            <a:ext uri="{FF2B5EF4-FFF2-40B4-BE49-F238E27FC236}">
              <a16:creationId xmlns:a16="http://schemas.microsoft.com/office/drawing/2014/main" xmlns="" id="{00000000-0008-0000-0100-000057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58" name="Text Box 50">
          <a:extLst>
            <a:ext uri="{FF2B5EF4-FFF2-40B4-BE49-F238E27FC236}">
              <a16:creationId xmlns:a16="http://schemas.microsoft.com/office/drawing/2014/main" xmlns="" id="{00000000-0008-0000-0100-000058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59" name="Text Box 52">
          <a:extLst>
            <a:ext uri="{FF2B5EF4-FFF2-40B4-BE49-F238E27FC236}">
              <a16:creationId xmlns:a16="http://schemas.microsoft.com/office/drawing/2014/main" xmlns="" id="{00000000-0008-0000-0100-000059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60" name="Text Box 23">
          <a:extLst>
            <a:ext uri="{FF2B5EF4-FFF2-40B4-BE49-F238E27FC236}">
              <a16:creationId xmlns:a16="http://schemas.microsoft.com/office/drawing/2014/main" xmlns="" id="{00000000-0008-0000-0100-00005A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61" name="Text Box 24">
          <a:extLst>
            <a:ext uri="{FF2B5EF4-FFF2-40B4-BE49-F238E27FC236}">
              <a16:creationId xmlns:a16="http://schemas.microsoft.com/office/drawing/2014/main" xmlns="" id="{00000000-0008-0000-0100-00005B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62" name="Text Box 50">
          <a:extLst>
            <a:ext uri="{FF2B5EF4-FFF2-40B4-BE49-F238E27FC236}">
              <a16:creationId xmlns:a16="http://schemas.microsoft.com/office/drawing/2014/main" xmlns="" id="{00000000-0008-0000-0100-00005C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63" name="Text Box 52">
          <a:extLst>
            <a:ext uri="{FF2B5EF4-FFF2-40B4-BE49-F238E27FC236}">
              <a16:creationId xmlns:a16="http://schemas.microsoft.com/office/drawing/2014/main" xmlns="" id="{00000000-0008-0000-0100-00005D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64" name="Text Box 24">
          <a:extLst>
            <a:ext uri="{FF2B5EF4-FFF2-40B4-BE49-F238E27FC236}">
              <a16:creationId xmlns:a16="http://schemas.microsoft.com/office/drawing/2014/main" xmlns="" id="{00000000-0008-0000-0100-00005E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65" name="Text Box 50">
          <a:extLst>
            <a:ext uri="{FF2B5EF4-FFF2-40B4-BE49-F238E27FC236}">
              <a16:creationId xmlns:a16="http://schemas.microsoft.com/office/drawing/2014/main" xmlns="" id="{00000000-0008-0000-0100-00005F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66" name="Text Box 52">
          <a:extLst>
            <a:ext uri="{FF2B5EF4-FFF2-40B4-BE49-F238E27FC236}">
              <a16:creationId xmlns:a16="http://schemas.microsoft.com/office/drawing/2014/main" xmlns="" id="{00000000-0008-0000-0100-000060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67" name="Text Box 23">
          <a:extLst>
            <a:ext uri="{FF2B5EF4-FFF2-40B4-BE49-F238E27FC236}">
              <a16:creationId xmlns:a16="http://schemas.microsoft.com/office/drawing/2014/main" xmlns="" id="{00000000-0008-0000-0100-000061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68" name="Text Box 24">
          <a:extLst>
            <a:ext uri="{FF2B5EF4-FFF2-40B4-BE49-F238E27FC236}">
              <a16:creationId xmlns:a16="http://schemas.microsoft.com/office/drawing/2014/main" xmlns="" id="{00000000-0008-0000-0100-000062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69" name="Text Box 50">
          <a:extLst>
            <a:ext uri="{FF2B5EF4-FFF2-40B4-BE49-F238E27FC236}">
              <a16:creationId xmlns:a16="http://schemas.microsoft.com/office/drawing/2014/main" xmlns="" id="{00000000-0008-0000-0100-000063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0" name="Text Box 52">
          <a:extLst>
            <a:ext uri="{FF2B5EF4-FFF2-40B4-BE49-F238E27FC236}">
              <a16:creationId xmlns:a16="http://schemas.microsoft.com/office/drawing/2014/main" xmlns="" id="{00000000-0008-0000-0100-000064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1" name="Text Box 24">
          <a:extLst>
            <a:ext uri="{FF2B5EF4-FFF2-40B4-BE49-F238E27FC236}">
              <a16:creationId xmlns:a16="http://schemas.microsoft.com/office/drawing/2014/main" xmlns="" id="{00000000-0008-0000-0100-000065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2" name="Text Box 50">
          <a:extLst>
            <a:ext uri="{FF2B5EF4-FFF2-40B4-BE49-F238E27FC236}">
              <a16:creationId xmlns:a16="http://schemas.microsoft.com/office/drawing/2014/main" xmlns="" id="{00000000-0008-0000-0100-000066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3" name="Text Box 52">
          <a:extLst>
            <a:ext uri="{FF2B5EF4-FFF2-40B4-BE49-F238E27FC236}">
              <a16:creationId xmlns:a16="http://schemas.microsoft.com/office/drawing/2014/main" xmlns="" id="{00000000-0008-0000-0100-000067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4" name="Text Box 23">
          <a:extLst>
            <a:ext uri="{FF2B5EF4-FFF2-40B4-BE49-F238E27FC236}">
              <a16:creationId xmlns:a16="http://schemas.microsoft.com/office/drawing/2014/main" xmlns="" id="{00000000-0008-0000-0100-000068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5" name="Text Box 24">
          <a:extLst>
            <a:ext uri="{FF2B5EF4-FFF2-40B4-BE49-F238E27FC236}">
              <a16:creationId xmlns:a16="http://schemas.microsoft.com/office/drawing/2014/main" xmlns="" id="{00000000-0008-0000-0100-000069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6" name="Text Box 50">
          <a:extLst>
            <a:ext uri="{FF2B5EF4-FFF2-40B4-BE49-F238E27FC236}">
              <a16:creationId xmlns:a16="http://schemas.microsoft.com/office/drawing/2014/main" xmlns="" id="{00000000-0008-0000-0100-00006A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7" name="Text Box 52">
          <a:extLst>
            <a:ext uri="{FF2B5EF4-FFF2-40B4-BE49-F238E27FC236}">
              <a16:creationId xmlns:a16="http://schemas.microsoft.com/office/drawing/2014/main" xmlns="" id="{00000000-0008-0000-0100-00006B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8" name="Text Box 24">
          <a:extLst>
            <a:ext uri="{FF2B5EF4-FFF2-40B4-BE49-F238E27FC236}">
              <a16:creationId xmlns:a16="http://schemas.microsoft.com/office/drawing/2014/main" xmlns="" id="{00000000-0008-0000-0100-00006C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9" name="Text Box 50">
          <a:extLst>
            <a:ext uri="{FF2B5EF4-FFF2-40B4-BE49-F238E27FC236}">
              <a16:creationId xmlns:a16="http://schemas.microsoft.com/office/drawing/2014/main" xmlns="" id="{00000000-0008-0000-0100-00006D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80" name="Text Box 52">
          <a:extLst>
            <a:ext uri="{FF2B5EF4-FFF2-40B4-BE49-F238E27FC236}">
              <a16:creationId xmlns:a16="http://schemas.microsoft.com/office/drawing/2014/main" xmlns="" id="{00000000-0008-0000-0100-00006E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81" name="Text Box 23">
          <a:extLst>
            <a:ext uri="{FF2B5EF4-FFF2-40B4-BE49-F238E27FC236}">
              <a16:creationId xmlns:a16="http://schemas.microsoft.com/office/drawing/2014/main" xmlns="" id="{00000000-0008-0000-0100-00006F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82" name="Text Box 24">
          <a:extLst>
            <a:ext uri="{FF2B5EF4-FFF2-40B4-BE49-F238E27FC236}">
              <a16:creationId xmlns:a16="http://schemas.microsoft.com/office/drawing/2014/main" xmlns="" id="{00000000-0008-0000-0100-000070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83" name="Text Box 50">
          <a:extLst>
            <a:ext uri="{FF2B5EF4-FFF2-40B4-BE49-F238E27FC236}">
              <a16:creationId xmlns:a16="http://schemas.microsoft.com/office/drawing/2014/main" xmlns="" id="{00000000-0008-0000-0100-000071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84" name="Text Box 52">
          <a:extLst>
            <a:ext uri="{FF2B5EF4-FFF2-40B4-BE49-F238E27FC236}">
              <a16:creationId xmlns:a16="http://schemas.microsoft.com/office/drawing/2014/main" xmlns="" id="{00000000-0008-0000-0100-000072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85" name="Text Box 24">
          <a:extLst>
            <a:ext uri="{FF2B5EF4-FFF2-40B4-BE49-F238E27FC236}">
              <a16:creationId xmlns:a16="http://schemas.microsoft.com/office/drawing/2014/main" xmlns="" id="{00000000-0008-0000-0100-000073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86" name="Text Box 50">
          <a:extLst>
            <a:ext uri="{FF2B5EF4-FFF2-40B4-BE49-F238E27FC236}">
              <a16:creationId xmlns:a16="http://schemas.microsoft.com/office/drawing/2014/main" xmlns="" id="{00000000-0008-0000-0100-000074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87" name="Text Box 52">
          <a:extLst>
            <a:ext uri="{FF2B5EF4-FFF2-40B4-BE49-F238E27FC236}">
              <a16:creationId xmlns:a16="http://schemas.microsoft.com/office/drawing/2014/main" xmlns="" id="{00000000-0008-0000-0100-000075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88" name="Text Box 23">
          <a:extLst>
            <a:ext uri="{FF2B5EF4-FFF2-40B4-BE49-F238E27FC236}">
              <a16:creationId xmlns:a16="http://schemas.microsoft.com/office/drawing/2014/main" xmlns="" id="{00000000-0008-0000-0100-000076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89" name="Text Box 24">
          <a:extLst>
            <a:ext uri="{FF2B5EF4-FFF2-40B4-BE49-F238E27FC236}">
              <a16:creationId xmlns:a16="http://schemas.microsoft.com/office/drawing/2014/main" xmlns="" id="{00000000-0008-0000-0100-000077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0" name="Text Box 50">
          <a:extLst>
            <a:ext uri="{FF2B5EF4-FFF2-40B4-BE49-F238E27FC236}">
              <a16:creationId xmlns:a16="http://schemas.microsoft.com/office/drawing/2014/main" xmlns="" id="{00000000-0008-0000-0100-000078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1" name="Text Box 52">
          <a:extLst>
            <a:ext uri="{FF2B5EF4-FFF2-40B4-BE49-F238E27FC236}">
              <a16:creationId xmlns:a16="http://schemas.microsoft.com/office/drawing/2014/main" xmlns="" id="{00000000-0008-0000-0100-000079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2" name="Text Box 24">
          <a:extLst>
            <a:ext uri="{FF2B5EF4-FFF2-40B4-BE49-F238E27FC236}">
              <a16:creationId xmlns:a16="http://schemas.microsoft.com/office/drawing/2014/main" xmlns="" id="{00000000-0008-0000-0100-00007A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3" name="Text Box 50">
          <a:extLst>
            <a:ext uri="{FF2B5EF4-FFF2-40B4-BE49-F238E27FC236}">
              <a16:creationId xmlns:a16="http://schemas.microsoft.com/office/drawing/2014/main" xmlns="" id="{00000000-0008-0000-0100-00007B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4" name="Text Box 52">
          <a:extLst>
            <a:ext uri="{FF2B5EF4-FFF2-40B4-BE49-F238E27FC236}">
              <a16:creationId xmlns:a16="http://schemas.microsoft.com/office/drawing/2014/main" xmlns="" id="{00000000-0008-0000-0100-00007C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95" name="Text Box 23">
          <a:extLst>
            <a:ext uri="{FF2B5EF4-FFF2-40B4-BE49-F238E27FC236}">
              <a16:creationId xmlns:a16="http://schemas.microsoft.com/office/drawing/2014/main" xmlns="" id="{00000000-0008-0000-0100-00007D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96" name="Text Box 24">
          <a:extLst>
            <a:ext uri="{FF2B5EF4-FFF2-40B4-BE49-F238E27FC236}">
              <a16:creationId xmlns:a16="http://schemas.microsoft.com/office/drawing/2014/main" xmlns="" id="{00000000-0008-0000-0100-00007E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97" name="Text Box 50">
          <a:extLst>
            <a:ext uri="{FF2B5EF4-FFF2-40B4-BE49-F238E27FC236}">
              <a16:creationId xmlns:a16="http://schemas.microsoft.com/office/drawing/2014/main" xmlns="" id="{00000000-0008-0000-0100-00007F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98" name="Text Box 52">
          <a:extLst>
            <a:ext uri="{FF2B5EF4-FFF2-40B4-BE49-F238E27FC236}">
              <a16:creationId xmlns:a16="http://schemas.microsoft.com/office/drawing/2014/main" xmlns="" id="{00000000-0008-0000-0100-000080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99" name="Text Box 24">
          <a:extLst>
            <a:ext uri="{FF2B5EF4-FFF2-40B4-BE49-F238E27FC236}">
              <a16:creationId xmlns:a16="http://schemas.microsoft.com/office/drawing/2014/main" xmlns="" id="{00000000-0008-0000-0100-000081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00" name="Text Box 50">
          <a:extLst>
            <a:ext uri="{FF2B5EF4-FFF2-40B4-BE49-F238E27FC236}">
              <a16:creationId xmlns:a16="http://schemas.microsoft.com/office/drawing/2014/main" xmlns="" id="{00000000-0008-0000-0100-000082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01" name="Text Box 52">
          <a:extLst>
            <a:ext uri="{FF2B5EF4-FFF2-40B4-BE49-F238E27FC236}">
              <a16:creationId xmlns:a16="http://schemas.microsoft.com/office/drawing/2014/main" xmlns="" id="{00000000-0008-0000-0100-000083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02" name="Text Box 23">
          <a:extLst>
            <a:ext uri="{FF2B5EF4-FFF2-40B4-BE49-F238E27FC236}">
              <a16:creationId xmlns:a16="http://schemas.microsoft.com/office/drawing/2014/main" xmlns="" id="{00000000-0008-0000-0100-000084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03" name="Text Box 24">
          <a:extLst>
            <a:ext uri="{FF2B5EF4-FFF2-40B4-BE49-F238E27FC236}">
              <a16:creationId xmlns:a16="http://schemas.microsoft.com/office/drawing/2014/main" xmlns="" id="{00000000-0008-0000-0100-000085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04" name="Text Box 50">
          <a:extLst>
            <a:ext uri="{FF2B5EF4-FFF2-40B4-BE49-F238E27FC236}">
              <a16:creationId xmlns:a16="http://schemas.microsoft.com/office/drawing/2014/main" xmlns="" id="{00000000-0008-0000-0100-000086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05" name="Text Box 52">
          <a:extLst>
            <a:ext uri="{FF2B5EF4-FFF2-40B4-BE49-F238E27FC236}">
              <a16:creationId xmlns:a16="http://schemas.microsoft.com/office/drawing/2014/main" xmlns="" id="{00000000-0008-0000-0100-000087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06" name="Text Box 24">
          <a:extLst>
            <a:ext uri="{FF2B5EF4-FFF2-40B4-BE49-F238E27FC236}">
              <a16:creationId xmlns:a16="http://schemas.microsoft.com/office/drawing/2014/main" xmlns="" id="{00000000-0008-0000-0100-000088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07" name="Text Box 50">
          <a:extLst>
            <a:ext uri="{FF2B5EF4-FFF2-40B4-BE49-F238E27FC236}">
              <a16:creationId xmlns:a16="http://schemas.microsoft.com/office/drawing/2014/main" xmlns="" id="{00000000-0008-0000-0100-000089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08" name="Text Box 52">
          <a:extLst>
            <a:ext uri="{FF2B5EF4-FFF2-40B4-BE49-F238E27FC236}">
              <a16:creationId xmlns:a16="http://schemas.microsoft.com/office/drawing/2014/main" xmlns="" id="{00000000-0008-0000-0100-00008A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09" name="Text Box 23">
          <a:extLst>
            <a:ext uri="{FF2B5EF4-FFF2-40B4-BE49-F238E27FC236}">
              <a16:creationId xmlns:a16="http://schemas.microsoft.com/office/drawing/2014/main" xmlns="" id="{00000000-0008-0000-0100-00008B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0" name="Text Box 24">
          <a:extLst>
            <a:ext uri="{FF2B5EF4-FFF2-40B4-BE49-F238E27FC236}">
              <a16:creationId xmlns:a16="http://schemas.microsoft.com/office/drawing/2014/main" xmlns="" id="{00000000-0008-0000-0100-00008C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1" name="Text Box 50">
          <a:extLst>
            <a:ext uri="{FF2B5EF4-FFF2-40B4-BE49-F238E27FC236}">
              <a16:creationId xmlns:a16="http://schemas.microsoft.com/office/drawing/2014/main" xmlns="" id="{00000000-0008-0000-0100-00008D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2" name="Text Box 52">
          <a:extLst>
            <a:ext uri="{FF2B5EF4-FFF2-40B4-BE49-F238E27FC236}">
              <a16:creationId xmlns:a16="http://schemas.microsoft.com/office/drawing/2014/main" xmlns="" id="{00000000-0008-0000-0100-00008E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3" name="Text Box 24">
          <a:extLst>
            <a:ext uri="{FF2B5EF4-FFF2-40B4-BE49-F238E27FC236}">
              <a16:creationId xmlns:a16="http://schemas.microsoft.com/office/drawing/2014/main" xmlns="" id="{00000000-0008-0000-0100-00008F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4" name="Text Box 50">
          <a:extLst>
            <a:ext uri="{FF2B5EF4-FFF2-40B4-BE49-F238E27FC236}">
              <a16:creationId xmlns:a16="http://schemas.microsoft.com/office/drawing/2014/main" xmlns="" id="{00000000-0008-0000-0100-000090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5" name="Text Box 52">
          <a:extLst>
            <a:ext uri="{FF2B5EF4-FFF2-40B4-BE49-F238E27FC236}">
              <a16:creationId xmlns:a16="http://schemas.microsoft.com/office/drawing/2014/main" xmlns="" id="{00000000-0008-0000-0100-000091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6" name="Text Box 23">
          <a:extLst>
            <a:ext uri="{FF2B5EF4-FFF2-40B4-BE49-F238E27FC236}">
              <a16:creationId xmlns:a16="http://schemas.microsoft.com/office/drawing/2014/main" xmlns="" id="{00000000-0008-0000-0100-000092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7" name="Text Box 24">
          <a:extLst>
            <a:ext uri="{FF2B5EF4-FFF2-40B4-BE49-F238E27FC236}">
              <a16:creationId xmlns:a16="http://schemas.microsoft.com/office/drawing/2014/main" xmlns="" id="{00000000-0008-0000-0100-000093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8" name="Text Box 50">
          <a:extLst>
            <a:ext uri="{FF2B5EF4-FFF2-40B4-BE49-F238E27FC236}">
              <a16:creationId xmlns:a16="http://schemas.microsoft.com/office/drawing/2014/main" xmlns="" id="{00000000-0008-0000-0100-000094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9" name="Text Box 52">
          <a:extLst>
            <a:ext uri="{FF2B5EF4-FFF2-40B4-BE49-F238E27FC236}">
              <a16:creationId xmlns:a16="http://schemas.microsoft.com/office/drawing/2014/main" xmlns="" id="{00000000-0008-0000-0100-000095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20" name="Text Box 24">
          <a:extLst>
            <a:ext uri="{FF2B5EF4-FFF2-40B4-BE49-F238E27FC236}">
              <a16:creationId xmlns:a16="http://schemas.microsoft.com/office/drawing/2014/main" xmlns="" id="{00000000-0008-0000-0100-000096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21" name="Text Box 50">
          <a:extLst>
            <a:ext uri="{FF2B5EF4-FFF2-40B4-BE49-F238E27FC236}">
              <a16:creationId xmlns:a16="http://schemas.microsoft.com/office/drawing/2014/main" xmlns="" id="{00000000-0008-0000-0100-000097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22" name="Text Box 52">
          <a:extLst>
            <a:ext uri="{FF2B5EF4-FFF2-40B4-BE49-F238E27FC236}">
              <a16:creationId xmlns:a16="http://schemas.microsoft.com/office/drawing/2014/main" xmlns="" id="{00000000-0008-0000-0100-000098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23" name="Text Box 23">
          <a:extLst>
            <a:ext uri="{FF2B5EF4-FFF2-40B4-BE49-F238E27FC236}">
              <a16:creationId xmlns:a16="http://schemas.microsoft.com/office/drawing/2014/main" xmlns="" id="{00000000-0008-0000-0100-000099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24" name="Text Box 24">
          <a:extLst>
            <a:ext uri="{FF2B5EF4-FFF2-40B4-BE49-F238E27FC236}">
              <a16:creationId xmlns:a16="http://schemas.microsoft.com/office/drawing/2014/main" xmlns="" id="{00000000-0008-0000-0100-00009A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25" name="Text Box 50">
          <a:extLst>
            <a:ext uri="{FF2B5EF4-FFF2-40B4-BE49-F238E27FC236}">
              <a16:creationId xmlns:a16="http://schemas.microsoft.com/office/drawing/2014/main" xmlns="" id="{00000000-0008-0000-0100-00009B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26" name="Text Box 52">
          <a:extLst>
            <a:ext uri="{FF2B5EF4-FFF2-40B4-BE49-F238E27FC236}">
              <a16:creationId xmlns:a16="http://schemas.microsoft.com/office/drawing/2014/main" xmlns="" id="{00000000-0008-0000-0100-00009C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27" name="Text Box 24">
          <a:extLst>
            <a:ext uri="{FF2B5EF4-FFF2-40B4-BE49-F238E27FC236}">
              <a16:creationId xmlns:a16="http://schemas.microsoft.com/office/drawing/2014/main" xmlns="" id="{00000000-0008-0000-0100-00009D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28" name="Text Box 50">
          <a:extLst>
            <a:ext uri="{FF2B5EF4-FFF2-40B4-BE49-F238E27FC236}">
              <a16:creationId xmlns:a16="http://schemas.microsoft.com/office/drawing/2014/main" xmlns="" id="{00000000-0008-0000-0100-00009E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29" name="Text Box 52">
          <a:extLst>
            <a:ext uri="{FF2B5EF4-FFF2-40B4-BE49-F238E27FC236}">
              <a16:creationId xmlns:a16="http://schemas.microsoft.com/office/drawing/2014/main" xmlns="" id="{00000000-0008-0000-0100-00009F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30" name="Text Box 23">
          <a:extLst>
            <a:ext uri="{FF2B5EF4-FFF2-40B4-BE49-F238E27FC236}">
              <a16:creationId xmlns:a16="http://schemas.microsoft.com/office/drawing/2014/main" xmlns="" id="{00000000-0008-0000-0100-0000A0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31" name="Text Box 24">
          <a:extLst>
            <a:ext uri="{FF2B5EF4-FFF2-40B4-BE49-F238E27FC236}">
              <a16:creationId xmlns:a16="http://schemas.microsoft.com/office/drawing/2014/main" xmlns="" id="{00000000-0008-0000-0100-0000A1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32" name="Text Box 50">
          <a:extLst>
            <a:ext uri="{FF2B5EF4-FFF2-40B4-BE49-F238E27FC236}">
              <a16:creationId xmlns:a16="http://schemas.microsoft.com/office/drawing/2014/main" xmlns="" id="{00000000-0008-0000-0100-0000A2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33" name="Text Box 52">
          <a:extLst>
            <a:ext uri="{FF2B5EF4-FFF2-40B4-BE49-F238E27FC236}">
              <a16:creationId xmlns:a16="http://schemas.microsoft.com/office/drawing/2014/main" xmlns="" id="{00000000-0008-0000-0100-0000A3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34" name="Text Box 24">
          <a:extLst>
            <a:ext uri="{FF2B5EF4-FFF2-40B4-BE49-F238E27FC236}">
              <a16:creationId xmlns:a16="http://schemas.microsoft.com/office/drawing/2014/main" xmlns="" id="{00000000-0008-0000-0100-0000A4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35" name="Text Box 50">
          <a:extLst>
            <a:ext uri="{FF2B5EF4-FFF2-40B4-BE49-F238E27FC236}">
              <a16:creationId xmlns:a16="http://schemas.microsoft.com/office/drawing/2014/main" xmlns="" id="{00000000-0008-0000-0100-0000A5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36" name="Text Box 52">
          <a:extLst>
            <a:ext uri="{FF2B5EF4-FFF2-40B4-BE49-F238E27FC236}">
              <a16:creationId xmlns:a16="http://schemas.microsoft.com/office/drawing/2014/main" xmlns="" id="{00000000-0008-0000-0100-0000A6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37" name="Text Box 23">
          <a:extLst>
            <a:ext uri="{FF2B5EF4-FFF2-40B4-BE49-F238E27FC236}">
              <a16:creationId xmlns:a16="http://schemas.microsoft.com/office/drawing/2014/main" xmlns="" id="{00000000-0008-0000-0100-0000A7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38" name="Text Box 24">
          <a:extLst>
            <a:ext uri="{FF2B5EF4-FFF2-40B4-BE49-F238E27FC236}">
              <a16:creationId xmlns:a16="http://schemas.microsoft.com/office/drawing/2014/main" xmlns="" id="{00000000-0008-0000-0100-0000A8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39" name="Text Box 50">
          <a:extLst>
            <a:ext uri="{FF2B5EF4-FFF2-40B4-BE49-F238E27FC236}">
              <a16:creationId xmlns:a16="http://schemas.microsoft.com/office/drawing/2014/main" xmlns="" id="{00000000-0008-0000-0100-0000A9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40" name="Text Box 52">
          <a:extLst>
            <a:ext uri="{FF2B5EF4-FFF2-40B4-BE49-F238E27FC236}">
              <a16:creationId xmlns:a16="http://schemas.microsoft.com/office/drawing/2014/main" xmlns="" id="{00000000-0008-0000-0100-0000AA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41" name="Text Box 24">
          <a:extLst>
            <a:ext uri="{FF2B5EF4-FFF2-40B4-BE49-F238E27FC236}">
              <a16:creationId xmlns:a16="http://schemas.microsoft.com/office/drawing/2014/main" xmlns="" id="{00000000-0008-0000-0100-0000AB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42" name="Text Box 50">
          <a:extLst>
            <a:ext uri="{FF2B5EF4-FFF2-40B4-BE49-F238E27FC236}">
              <a16:creationId xmlns:a16="http://schemas.microsoft.com/office/drawing/2014/main" xmlns="" id="{00000000-0008-0000-0100-0000AC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43" name="Text Box 52">
          <a:extLst>
            <a:ext uri="{FF2B5EF4-FFF2-40B4-BE49-F238E27FC236}">
              <a16:creationId xmlns:a16="http://schemas.microsoft.com/office/drawing/2014/main" xmlns="" id="{00000000-0008-0000-0100-0000AD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4" name="Text Box 23">
          <a:extLst>
            <a:ext uri="{FF2B5EF4-FFF2-40B4-BE49-F238E27FC236}">
              <a16:creationId xmlns:a16="http://schemas.microsoft.com/office/drawing/2014/main" xmlns="" id="{00000000-0008-0000-0100-0000AE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5" name="Text Box 24">
          <a:extLst>
            <a:ext uri="{FF2B5EF4-FFF2-40B4-BE49-F238E27FC236}">
              <a16:creationId xmlns:a16="http://schemas.microsoft.com/office/drawing/2014/main" xmlns="" id="{00000000-0008-0000-0100-0000AF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6" name="Text Box 50">
          <a:extLst>
            <a:ext uri="{FF2B5EF4-FFF2-40B4-BE49-F238E27FC236}">
              <a16:creationId xmlns:a16="http://schemas.microsoft.com/office/drawing/2014/main" xmlns="" id="{00000000-0008-0000-0100-0000B0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7" name="Text Box 52">
          <a:extLst>
            <a:ext uri="{FF2B5EF4-FFF2-40B4-BE49-F238E27FC236}">
              <a16:creationId xmlns:a16="http://schemas.microsoft.com/office/drawing/2014/main" xmlns="" id="{00000000-0008-0000-0100-0000B1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8" name="Text Box 24">
          <a:extLst>
            <a:ext uri="{FF2B5EF4-FFF2-40B4-BE49-F238E27FC236}">
              <a16:creationId xmlns:a16="http://schemas.microsoft.com/office/drawing/2014/main" xmlns="" id="{00000000-0008-0000-0100-0000B2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9" name="Text Box 50">
          <a:extLst>
            <a:ext uri="{FF2B5EF4-FFF2-40B4-BE49-F238E27FC236}">
              <a16:creationId xmlns:a16="http://schemas.microsoft.com/office/drawing/2014/main" xmlns="" id="{00000000-0008-0000-0100-0000B3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0" name="Text Box 52">
          <a:extLst>
            <a:ext uri="{FF2B5EF4-FFF2-40B4-BE49-F238E27FC236}">
              <a16:creationId xmlns:a16="http://schemas.microsoft.com/office/drawing/2014/main" xmlns="" id="{00000000-0008-0000-0100-0000B4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51" name="Text Box 23">
          <a:extLst>
            <a:ext uri="{FF2B5EF4-FFF2-40B4-BE49-F238E27FC236}">
              <a16:creationId xmlns:a16="http://schemas.microsoft.com/office/drawing/2014/main" xmlns="" id="{00000000-0008-0000-0100-0000B5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52" name="Text Box 24">
          <a:extLst>
            <a:ext uri="{FF2B5EF4-FFF2-40B4-BE49-F238E27FC236}">
              <a16:creationId xmlns:a16="http://schemas.microsoft.com/office/drawing/2014/main" xmlns="" id="{00000000-0008-0000-0100-0000B6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53" name="Text Box 50">
          <a:extLst>
            <a:ext uri="{FF2B5EF4-FFF2-40B4-BE49-F238E27FC236}">
              <a16:creationId xmlns:a16="http://schemas.microsoft.com/office/drawing/2014/main" xmlns="" id="{00000000-0008-0000-0100-0000B7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54" name="Text Box 52">
          <a:extLst>
            <a:ext uri="{FF2B5EF4-FFF2-40B4-BE49-F238E27FC236}">
              <a16:creationId xmlns:a16="http://schemas.microsoft.com/office/drawing/2014/main" xmlns="" id="{00000000-0008-0000-0100-0000B8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55" name="Text Box 24">
          <a:extLst>
            <a:ext uri="{FF2B5EF4-FFF2-40B4-BE49-F238E27FC236}">
              <a16:creationId xmlns:a16="http://schemas.microsoft.com/office/drawing/2014/main" xmlns="" id="{00000000-0008-0000-0100-0000B9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56" name="Text Box 50">
          <a:extLst>
            <a:ext uri="{FF2B5EF4-FFF2-40B4-BE49-F238E27FC236}">
              <a16:creationId xmlns:a16="http://schemas.microsoft.com/office/drawing/2014/main" xmlns="" id="{00000000-0008-0000-0100-0000BA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57" name="Text Box 52">
          <a:extLst>
            <a:ext uri="{FF2B5EF4-FFF2-40B4-BE49-F238E27FC236}">
              <a16:creationId xmlns:a16="http://schemas.microsoft.com/office/drawing/2014/main" xmlns="" id="{00000000-0008-0000-0100-0000BB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8" name="Text Box 23">
          <a:extLst>
            <a:ext uri="{FF2B5EF4-FFF2-40B4-BE49-F238E27FC236}">
              <a16:creationId xmlns:a16="http://schemas.microsoft.com/office/drawing/2014/main" xmlns="" id="{00000000-0008-0000-0100-0000BC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9" name="Text Box 24">
          <a:extLst>
            <a:ext uri="{FF2B5EF4-FFF2-40B4-BE49-F238E27FC236}">
              <a16:creationId xmlns:a16="http://schemas.microsoft.com/office/drawing/2014/main" xmlns="" id="{00000000-0008-0000-0100-0000BD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0" name="Text Box 50">
          <a:extLst>
            <a:ext uri="{FF2B5EF4-FFF2-40B4-BE49-F238E27FC236}">
              <a16:creationId xmlns:a16="http://schemas.microsoft.com/office/drawing/2014/main" xmlns="" id="{00000000-0008-0000-0100-0000BE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1" name="Text Box 52">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2"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3"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4"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5" name="Text Box 23">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6" name="Text Box 24">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7" name="Text Box 50">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8" name="Text Box 52">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9"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0"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1"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2" name="Text Box 23">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3" name="Text Box 24">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4" name="Text Box 50">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5" name="Text Box 52">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6"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7"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8"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9" name="Text Box 23">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80" name="Text Box 24">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81" name="Text Box 50">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82" name="Text Box 52">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83"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84"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85"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6" name="Text Box 23">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7" name="Text Box 24">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8" name="Text Box 50">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9" name="Text Box 52">
          <a:extLst>
            <a:ext uri="{FF2B5EF4-FFF2-40B4-BE49-F238E27FC236}">
              <a16:creationId xmlns:a16="http://schemas.microsoft.com/office/drawing/2014/main" xmlns="" id="{00000000-0008-0000-0100-0000DB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0" name="Text Box 24">
          <a:extLst>
            <a:ext uri="{FF2B5EF4-FFF2-40B4-BE49-F238E27FC236}">
              <a16:creationId xmlns:a16="http://schemas.microsoft.com/office/drawing/2014/main" xmlns="" id="{00000000-0008-0000-0100-0000DC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1" name="Text Box 50">
          <a:extLst>
            <a:ext uri="{FF2B5EF4-FFF2-40B4-BE49-F238E27FC236}">
              <a16:creationId xmlns:a16="http://schemas.microsoft.com/office/drawing/2014/main" xmlns="" id="{00000000-0008-0000-0100-0000DD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2" name="Text Box 52">
          <a:extLst>
            <a:ext uri="{FF2B5EF4-FFF2-40B4-BE49-F238E27FC236}">
              <a16:creationId xmlns:a16="http://schemas.microsoft.com/office/drawing/2014/main" xmlns="" id="{00000000-0008-0000-0100-0000DE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3" name="Text Box 23">
          <a:extLst>
            <a:ext uri="{FF2B5EF4-FFF2-40B4-BE49-F238E27FC236}">
              <a16:creationId xmlns:a16="http://schemas.microsoft.com/office/drawing/2014/main" xmlns="" id="{00000000-0008-0000-0100-0000DF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4" name="Text Box 24">
          <a:extLst>
            <a:ext uri="{FF2B5EF4-FFF2-40B4-BE49-F238E27FC236}">
              <a16:creationId xmlns:a16="http://schemas.microsoft.com/office/drawing/2014/main" xmlns="" id="{00000000-0008-0000-0100-0000E0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5" name="Text Box 50">
          <a:extLst>
            <a:ext uri="{FF2B5EF4-FFF2-40B4-BE49-F238E27FC236}">
              <a16:creationId xmlns:a16="http://schemas.microsoft.com/office/drawing/2014/main" xmlns="" id="{00000000-0008-0000-0100-0000E1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6" name="Text Box 52">
          <a:extLst>
            <a:ext uri="{FF2B5EF4-FFF2-40B4-BE49-F238E27FC236}">
              <a16:creationId xmlns:a16="http://schemas.microsoft.com/office/drawing/2014/main" xmlns="" id="{00000000-0008-0000-0100-0000E2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7" name="Text Box 24">
          <a:extLst>
            <a:ext uri="{FF2B5EF4-FFF2-40B4-BE49-F238E27FC236}">
              <a16:creationId xmlns:a16="http://schemas.microsoft.com/office/drawing/2014/main" xmlns="" id="{00000000-0008-0000-0100-0000E3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8" name="Text Box 50">
          <a:extLst>
            <a:ext uri="{FF2B5EF4-FFF2-40B4-BE49-F238E27FC236}">
              <a16:creationId xmlns:a16="http://schemas.microsoft.com/office/drawing/2014/main" xmlns="" id="{00000000-0008-0000-0100-0000E4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9" name="Text Box 52">
          <a:extLst>
            <a:ext uri="{FF2B5EF4-FFF2-40B4-BE49-F238E27FC236}">
              <a16:creationId xmlns:a16="http://schemas.microsoft.com/office/drawing/2014/main" xmlns="" id="{00000000-0008-0000-0100-0000E5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0" name="Text Box 23">
          <a:extLst>
            <a:ext uri="{FF2B5EF4-FFF2-40B4-BE49-F238E27FC236}">
              <a16:creationId xmlns:a16="http://schemas.microsoft.com/office/drawing/2014/main" xmlns="" id="{00000000-0008-0000-0100-0000E6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1" name="Text Box 24">
          <a:extLst>
            <a:ext uri="{FF2B5EF4-FFF2-40B4-BE49-F238E27FC236}">
              <a16:creationId xmlns:a16="http://schemas.microsoft.com/office/drawing/2014/main" xmlns="" id="{00000000-0008-0000-0100-0000E7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2" name="Text Box 50">
          <a:extLst>
            <a:ext uri="{FF2B5EF4-FFF2-40B4-BE49-F238E27FC236}">
              <a16:creationId xmlns:a16="http://schemas.microsoft.com/office/drawing/2014/main" xmlns="" id="{00000000-0008-0000-0100-0000E8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3" name="Text Box 52">
          <a:extLst>
            <a:ext uri="{FF2B5EF4-FFF2-40B4-BE49-F238E27FC236}">
              <a16:creationId xmlns:a16="http://schemas.microsoft.com/office/drawing/2014/main" xmlns="" id="{00000000-0008-0000-0100-0000E9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4" name="Text Box 24">
          <a:extLst>
            <a:ext uri="{FF2B5EF4-FFF2-40B4-BE49-F238E27FC236}">
              <a16:creationId xmlns:a16="http://schemas.microsoft.com/office/drawing/2014/main" xmlns="" id="{00000000-0008-0000-0100-0000EA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5" name="Text Box 50">
          <a:extLst>
            <a:ext uri="{FF2B5EF4-FFF2-40B4-BE49-F238E27FC236}">
              <a16:creationId xmlns:a16="http://schemas.microsoft.com/office/drawing/2014/main" xmlns="" id="{00000000-0008-0000-0100-0000EB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6" name="Text Box 52">
          <a:extLst>
            <a:ext uri="{FF2B5EF4-FFF2-40B4-BE49-F238E27FC236}">
              <a16:creationId xmlns:a16="http://schemas.microsoft.com/office/drawing/2014/main" xmlns="" id="{00000000-0008-0000-0100-0000EC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7" name="Text Box 23">
          <a:extLst>
            <a:ext uri="{FF2B5EF4-FFF2-40B4-BE49-F238E27FC236}">
              <a16:creationId xmlns:a16="http://schemas.microsoft.com/office/drawing/2014/main" xmlns="" id="{00000000-0008-0000-0100-0000ED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8" name="Text Box 24">
          <a:extLst>
            <a:ext uri="{FF2B5EF4-FFF2-40B4-BE49-F238E27FC236}">
              <a16:creationId xmlns:a16="http://schemas.microsoft.com/office/drawing/2014/main" xmlns="" id="{00000000-0008-0000-0100-0000EE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9" name="Text Box 50">
          <a:extLst>
            <a:ext uri="{FF2B5EF4-FFF2-40B4-BE49-F238E27FC236}">
              <a16:creationId xmlns:a16="http://schemas.microsoft.com/office/drawing/2014/main" xmlns="" id="{00000000-0008-0000-0100-0000EF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10" name="Text Box 52">
          <a:extLst>
            <a:ext uri="{FF2B5EF4-FFF2-40B4-BE49-F238E27FC236}">
              <a16:creationId xmlns:a16="http://schemas.microsoft.com/office/drawing/2014/main" xmlns="" id="{00000000-0008-0000-0100-0000F0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11" name="Text Box 24">
          <a:extLst>
            <a:ext uri="{FF2B5EF4-FFF2-40B4-BE49-F238E27FC236}">
              <a16:creationId xmlns:a16="http://schemas.microsoft.com/office/drawing/2014/main" xmlns="" id="{00000000-0008-0000-0100-0000F1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12" name="Text Box 50">
          <a:extLst>
            <a:ext uri="{FF2B5EF4-FFF2-40B4-BE49-F238E27FC236}">
              <a16:creationId xmlns:a16="http://schemas.microsoft.com/office/drawing/2014/main" xmlns="" id="{00000000-0008-0000-0100-0000F2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13" name="Text Box 52">
          <a:extLst>
            <a:ext uri="{FF2B5EF4-FFF2-40B4-BE49-F238E27FC236}">
              <a16:creationId xmlns:a16="http://schemas.microsoft.com/office/drawing/2014/main" xmlns="" id="{00000000-0008-0000-0100-0000F3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4" name="Text Box 23">
          <a:extLst>
            <a:ext uri="{FF2B5EF4-FFF2-40B4-BE49-F238E27FC236}">
              <a16:creationId xmlns:a16="http://schemas.microsoft.com/office/drawing/2014/main" xmlns="" id="{00000000-0008-0000-0100-0000F4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5" name="Text Box 24">
          <a:extLst>
            <a:ext uri="{FF2B5EF4-FFF2-40B4-BE49-F238E27FC236}">
              <a16:creationId xmlns:a16="http://schemas.microsoft.com/office/drawing/2014/main" xmlns="" id="{00000000-0008-0000-0100-0000F5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6" name="Text Box 50">
          <a:extLst>
            <a:ext uri="{FF2B5EF4-FFF2-40B4-BE49-F238E27FC236}">
              <a16:creationId xmlns:a16="http://schemas.microsoft.com/office/drawing/2014/main" xmlns="" id="{00000000-0008-0000-0100-0000F6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7" name="Text Box 52">
          <a:extLst>
            <a:ext uri="{FF2B5EF4-FFF2-40B4-BE49-F238E27FC236}">
              <a16:creationId xmlns:a16="http://schemas.microsoft.com/office/drawing/2014/main" xmlns="" id="{00000000-0008-0000-0100-0000F7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8" name="Text Box 24">
          <a:extLst>
            <a:ext uri="{FF2B5EF4-FFF2-40B4-BE49-F238E27FC236}">
              <a16:creationId xmlns:a16="http://schemas.microsoft.com/office/drawing/2014/main" xmlns="" id="{00000000-0008-0000-0100-0000F8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9" name="Text Box 50">
          <a:extLst>
            <a:ext uri="{FF2B5EF4-FFF2-40B4-BE49-F238E27FC236}">
              <a16:creationId xmlns:a16="http://schemas.microsoft.com/office/drawing/2014/main" xmlns="" id="{00000000-0008-0000-0100-0000F9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0" name="Text Box 52">
          <a:extLst>
            <a:ext uri="{FF2B5EF4-FFF2-40B4-BE49-F238E27FC236}">
              <a16:creationId xmlns:a16="http://schemas.microsoft.com/office/drawing/2014/main" xmlns="" id="{00000000-0008-0000-0100-0000FA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1" name="Text Box 23">
          <a:extLst>
            <a:ext uri="{FF2B5EF4-FFF2-40B4-BE49-F238E27FC236}">
              <a16:creationId xmlns:a16="http://schemas.microsoft.com/office/drawing/2014/main" xmlns="" id="{00000000-0008-0000-0100-0000FB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2" name="Text Box 24">
          <a:extLst>
            <a:ext uri="{FF2B5EF4-FFF2-40B4-BE49-F238E27FC236}">
              <a16:creationId xmlns:a16="http://schemas.microsoft.com/office/drawing/2014/main" xmlns="" id="{00000000-0008-0000-0100-0000FC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3" name="Text Box 50">
          <a:extLst>
            <a:ext uri="{FF2B5EF4-FFF2-40B4-BE49-F238E27FC236}">
              <a16:creationId xmlns:a16="http://schemas.microsoft.com/office/drawing/2014/main" xmlns="" id="{00000000-0008-0000-0100-0000FD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4" name="Text Box 52">
          <a:extLst>
            <a:ext uri="{FF2B5EF4-FFF2-40B4-BE49-F238E27FC236}">
              <a16:creationId xmlns:a16="http://schemas.microsoft.com/office/drawing/2014/main" xmlns="" id="{00000000-0008-0000-0100-0000FE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5" name="Text Box 24">
          <a:extLst>
            <a:ext uri="{FF2B5EF4-FFF2-40B4-BE49-F238E27FC236}">
              <a16:creationId xmlns:a16="http://schemas.microsoft.com/office/drawing/2014/main" xmlns="" id="{00000000-0008-0000-0100-0000FF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6" name="Text Box 50">
          <a:extLst>
            <a:ext uri="{FF2B5EF4-FFF2-40B4-BE49-F238E27FC236}">
              <a16:creationId xmlns:a16="http://schemas.microsoft.com/office/drawing/2014/main" xmlns="" id="{00000000-0008-0000-0100-00000003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7" name="Text Box 52">
          <a:extLst>
            <a:ext uri="{FF2B5EF4-FFF2-40B4-BE49-F238E27FC236}">
              <a16:creationId xmlns:a16="http://schemas.microsoft.com/office/drawing/2014/main" xmlns="" id="{00000000-0008-0000-0100-00000103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8" name="Text Box 23">
          <a:extLst>
            <a:ext uri="{FF2B5EF4-FFF2-40B4-BE49-F238E27FC236}">
              <a16:creationId xmlns:a16="http://schemas.microsoft.com/office/drawing/2014/main" xmlns="" id="{00000000-0008-0000-0100-000077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9" name="Text Box 24">
          <a:extLst>
            <a:ext uri="{FF2B5EF4-FFF2-40B4-BE49-F238E27FC236}">
              <a16:creationId xmlns:a16="http://schemas.microsoft.com/office/drawing/2014/main" xmlns="" id="{00000000-0008-0000-0100-000078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0" name="Text Box 50">
          <a:extLst>
            <a:ext uri="{FF2B5EF4-FFF2-40B4-BE49-F238E27FC236}">
              <a16:creationId xmlns:a16="http://schemas.microsoft.com/office/drawing/2014/main" xmlns="" id="{00000000-0008-0000-0100-000079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1" name="Text Box 52">
          <a:extLst>
            <a:ext uri="{FF2B5EF4-FFF2-40B4-BE49-F238E27FC236}">
              <a16:creationId xmlns:a16="http://schemas.microsoft.com/office/drawing/2014/main" xmlns="" id="{00000000-0008-0000-0100-00007A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2" name="Text Box 24">
          <a:extLst>
            <a:ext uri="{FF2B5EF4-FFF2-40B4-BE49-F238E27FC236}">
              <a16:creationId xmlns:a16="http://schemas.microsoft.com/office/drawing/2014/main" xmlns="" id="{00000000-0008-0000-0100-00007B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3" name="Text Box 50">
          <a:extLst>
            <a:ext uri="{FF2B5EF4-FFF2-40B4-BE49-F238E27FC236}">
              <a16:creationId xmlns:a16="http://schemas.microsoft.com/office/drawing/2014/main" xmlns="" id="{00000000-0008-0000-0100-00007C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4" name="Text Box 52">
          <a:extLst>
            <a:ext uri="{FF2B5EF4-FFF2-40B4-BE49-F238E27FC236}">
              <a16:creationId xmlns:a16="http://schemas.microsoft.com/office/drawing/2014/main" xmlns="" id="{00000000-0008-0000-0100-00007D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5" name="Text Box 23">
          <a:extLst>
            <a:ext uri="{FF2B5EF4-FFF2-40B4-BE49-F238E27FC236}">
              <a16:creationId xmlns:a16="http://schemas.microsoft.com/office/drawing/2014/main" xmlns="" id="{00000000-0008-0000-0100-00007E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6" name="Text Box 24">
          <a:extLst>
            <a:ext uri="{FF2B5EF4-FFF2-40B4-BE49-F238E27FC236}">
              <a16:creationId xmlns:a16="http://schemas.microsoft.com/office/drawing/2014/main" xmlns="" id="{00000000-0008-0000-0100-00007F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7" name="Text Box 50">
          <a:extLst>
            <a:ext uri="{FF2B5EF4-FFF2-40B4-BE49-F238E27FC236}">
              <a16:creationId xmlns:a16="http://schemas.microsoft.com/office/drawing/2014/main" xmlns="" id="{00000000-0008-0000-0100-000080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8" name="Text Box 52">
          <a:extLst>
            <a:ext uri="{FF2B5EF4-FFF2-40B4-BE49-F238E27FC236}">
              <a16:creationId xmlns:a16="http://schemas.microsoft.com/office/drawing/2014/main" xmlns="" id="{00000000-0008-0000-0100-000081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9" name="Text Box 24">
          <a:extLst>
            <a:ext uri="{FF2B5EF4-FFF2-40B4-BE49-F238E27FC236}">
              <a16:creationId xmlns:a16="http://schemas.microsoft.com/office/drawing/2014/main" xmlns="" id="{00000000-0008-0000-0100-000082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0" name="Text Box 50">
          <a:extLst>
            <a:ext uri="{FF2B5EF4-FFF2-40B4-BE49-F238E27FC236}">
              <a16:creationId xmlns:a16="http://schemas.microsoft.com/office/drawing/2014/main" xmlns="" id="{00000000-0008-0000-0100-000083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1" name="Text Box 52">
          <a:extLst>
            <a:ext uri="{FF2B5EF4-FFF2-40B4-BE49-F238E27FC236}">
              <a16:creationId xmlns:a16="http://schemas.microsoft.com/office/drawing/2014/main" xmlns="" id="{00000000-0008-0000-0100-000084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2" name="Text Box 23">
          <a:extLst>
            <a:ext uri="{FF2B5EF4-FFF2-40B4-BE49-F238E27FC236}">
              <a16:creationId xmlns:a16="http://schemas.microsoft.com/office/drawing/2014/main" xmlns="" id="{00000000-0008-0000-0100-000085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3" name="Text Box 24">
          <a:extLst>
            <a:ext uri="{FF2B5EF4-FFF2-40B4-BE49-F238E27FC236}">
              <a16:creationId xmlns:a16="http://schemas.microsoft.com/office/drawing/2014/main" xmlns="" id="{00000000-0008-0000-0100-000086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4" name="Text Box 50">
          <a:extLst>
            <a:ext uri="{FF2B5EF4-FFF2-40B4-BE49-F238E27FC236}">
              <a16:creationId xmlns:a16="http://schemas.microsoft.com/office/drawing/2014/main" xmlns="" id="{00000000-0008-0000-0100-000087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5" name="Text Box 52">
          <a:extLst>
            <a:ext uri="{FF2B5EF4-FFF2-40B4-BE49-F238E27FC236}">
              <a16:creationId xmlns:a16="http://schemas.microsoft.com/office/drawing/2014/main" xmlns="" id="{00000000-0008-0000-0100-000088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6" name="Text Box 24">
          <a:extLst>
            <a:ext uri="{FF2B5EF4-FFF2-40B4-BE49-F238E27FC236}">
              <a16:creationId xmlns:a16="http://schemas.microsoft.com/office/drawing/2014/main" xmlns="" id="{00000000-0008-0000-0100-000089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7" name="Text Box 50">
          <a:extLst>
            <a:ext uri="{FF2B5EF4-FFF2-40B4-BE49-F238E27FC236}">
              <a16:creationId xmlns:a16="http://schemas.microsoft.com/office/drawing/2014/main" xmlns="" id="{00000000-0008-0000-0100-00008A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8" name="Text Box 52">
          <a:extLst>
            <a:ext uri="{FF2B5EF4-FFF2-40B4-BE49-F238E27FC236}">
              <a16:creationId xmlns:a16="http://schemas.microsoft.com/office/drawing/2014/main" xmlns="" id="{00000000-0008-0000-0100-00008B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9" name="Text Box 23">
          <a:extLst>
            <a:ext uri="{FF2B5EF4-FFF2-40B4-BE49-F238E27FC236}">
              <a16:creationId xmlns:a16="http://schemas.microsoft.com/office/drawing/2014/main" xmlns="" id="{00000000-0008-0000-0100-00008C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0" name="Text Box 24">
          <a:extLst>
            <a:ext uri="{FF2B5EF4-FFF2-40B4-BE49-F238E27FC236}">
              <a16:creationId xmlns:a16="http://schemas.microsoft.com/office/drawing/2014/main" xmlns="" id="{00000000-0008-0000-0100-00008D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1" name="Text Box 50">
          <a:extLst>
            <a:ext uri="{FF2B5EF4-FFF2-40B4-BE49-F238E27FC236}">
              <a16:creationId xmlns:a16="http://schemas.microsoft.com/office/drawing/2014/main" xmlns="" id="{00000000-0008-0000-0100-00008E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2" name="Text Box 52">
          <a:extLst>
            <a:ext uri="{FF2B5EF4-FFF2-40B4-BE49-F238E27FC236}">
              <a16:creationId xmlns:a16="http://schemas.microsoft.com/office/drawing/2014/main" xmlns="" id="{00000000-0008-0000-0100-00008F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3" name="Text Box 24">
          <a:extLst>
            <a:ext uri="{FF2B5EF4-FFF2-40B4-BE49-F238E27FC236}">
              <a16:creationId xmlns:a16="http://schemas.microsoft.com/office/drawing/2014/main" xmlns="" id="{00000000-0008-0000-0100-000090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4" name="Text Box 50">
          <a:extLst>
            <a:ext uri="{FF2B5EF4-FFF2-40B4-BE49-F238E27FC236}">
              <a16:creationId xmlns:a16="http://schemas.microsoft.com/office/drawing/2014/main" xmlns="" id="{00000000-0008-0000-0100-000091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5" name="Text Box 52">
          <a:extLst>
            <a:ext uri="{FF2B5EF4-FFF2-40B4-BE49-F238E27FC236}">
              <a16:creationId xmlns:a16="http://schemas.microsoft.com/office/drawing/2014/main" xmlns="" id="{00000000-0008-0000-0100-000092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6" name="Text Box 23">
          <a:extLst>
            <a:ext uri="{FF2B5EF4-FFF2-40B4-BE49-F238E27FC236}">
              <a16:creationId xmlns:a16="http://schemas.microsoft.com/office/drawing/2014/main" xmlns="" id="{00000000-0008-0000-0100-000093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7" name="Text Box 24">
          <a:extLst>
            <a:ext uri="{FF2B5EF4-FFF2-40B4-BE49-F238E27FC236}">
              <a16:creationId xmlns:a16="http://schemas.microsoft.com/office/drawing/2014/main" xmlns="" id="{00000000-0008-0000-0100-000094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8" name="Text Box 50">
          <a:extLst>
            <a:ext uri="{FF2B5EF4-FFF2-40B4-BE49-F238E27FC236}">
              <a16:creationId xmlns:a16="http://schemas.microsoft.com/office/drawing/2014/main" xmlns="" id="{00000000-0008-0000-0100-000095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9" name="Text Box 52">
          <a:extLst>
            <a:ext uri="{FF2B5EF4-FFF2-40B4-BE49-F238E27FC236}">
              <a16:creationId xmlns:a16="http://schemas.microsoft.com/office/drawing/2014/main" xmlns="" id="{00000000-0008-0000-0100-000096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0" name="Text Box 24">
          <a:extLst>
            <a:ext uri="{FF2B5EF4-FFF2-40B4-BE49-F238E27FC236}">
              <a16:creationId xmlns:a16="http://schemas.microsoft.com/office/drawing/2014/main" xmlns="" id="{00000000-0008-0000-0100-000097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1" name="Text Box 50">
          <a:extLst>
            <a:ext uri="{FF2B5EF4-FFF2-40B4-BE49-F238E27FC236}">
              <a16:creationId xmlns:a16="http://schemas.microsoft.com/office/drawing/2014/main" xmlns="" id="{00000000-0008-0000-0100-000098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2" name="Text Box 52">
          <a:extLst>
            <a:ext uri="{FF2B5EF4-FFF2-40B4-BE49-F238E27FC236}">
              <a16:creationId xmlns:a16="http://schemas.microsoft.com/office/drawing/2014/main" xmlns="" id="{00000000-0008-0000-0100-000099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3" name="Text Box 23">
          <a:extLst>
            <a:ext uri="{FF2B5EF4-FFF2-40B4-BE49-F238E27FC236}">
              <a16:creationId xmlns:a16="http://schemas.microsoft.com/office/drawing/2014/main" xmlns="" id="{00000000-0008-0000-0100-00009A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4" name="Text Box 24">
          <a:extLst>
            <a:ext uri="{FF2B5EF4-FFF2-40B4-BE49-F238E27FC236}">
              <a16:creationId xmlns:a16="http://schemas.microsoft.com/office/drawing/2014/main" xmlns="" id="{00000000-0008-0000-0100-00009B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5" name="Text Box 50">
          <a:extLst>
            <a:ext uri="{FF2B5EF4-FFF2-40B4-BE49-F238E27FC236}">
              <a16:creationId xmlns:a16="http://schemas.microsoft.com/office/drawing/2014/main" xmlns="" id="{00000000-0008-0000-0100-00009C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6" name="Text Box 52">
          <a:extLst>
            <a:ext uri="{FF2B5EF4-FFF2-40B4-BE49-F238E27FC236}">
              <a16:creationId xmlns:a16="http://schemas.microsoft.com/office/drawing/2014/main" xmlns="" id="{00000000-0008-0000-0100-00009D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7" name="Text Box 24">
          <a:extLst>
            <a:ext uri="{FF2B5EF4-FFF2-40B4-BE49-F238E27FC236}">
              <a16:creationId xmlns:a16="http://schemas.microsoft.com/office/drawing/2014/main" xmlns="" id="{00000000-0008-0000-0100-00009E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8" name="Text Box 50">
          <a:extLst>
            <a:ext uri="{FF2B5EF4-FFF2-40B4-BE49-F238E27FC236}">
              <a16:creationId xmlns:a16="http://schemas.microsoft.com/office/drawing/2014/main" xmlns="" id="{00000000-0008-0000-0100-00009F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9" name="Text Box 52">
          <a:extLst>
            <a:ext uri="{FF2B5EF4-FFF2-40B4-BE49-F238E27FC236}">
              <a16:creationId xmlns:a16="http://schemas.microsoft.com/office/drawing/2014/main" xmlns="" id="{00000000-0008-0000-0100-0000A0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0" name="Text Box 23">
          <a:extLst>
            <a:ext uri="{FF2B5EF4-FFF2-40B4-BE49-F238E27FC236}">
              <a16:creationId xmlns:a16="http://schemas.microsoft.com/office/drawing/2014/main" xmlns="" id="{00000000-0008-0000-0100-0000A1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1" name="Text Box 24">
          <a:extLst>
            <a:ext uri="{FF2B5EF4-FFF2-40B4-BE49-F238E27FC236}">
              <a16:creationId xmlns:a16="http://schemas.microsoft.com/office/drawing/2014/main" xmlns="" id="{00000000-0008-0000-0100-0000A2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2" name="Text Box 50">
          <a:extLst>
            <a:ext uri="{FF2B5EF4-FFF2-40B4-BE49-F238E27FC236}">
              <a16:creationId xmlns:a16="http://schemas.microsoft.com/office/drawing/2014/main" xmlns="" id="{00000000-0008-0000-0100-0000A3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3" name="Text Box 52">
          <a:extLst>
            <a:ext uri="{FF2B5EF4-FFF2-40B4-BE49-F238E27FC236}">
              <a16:creationId xmlns:a16="http://schemas.microsoft.com/office/drawing/2014/main" xmlns="" id="{00000000-0008-0000-0100-0000A4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4" name="Text Box 24">
          <a:extLst>
            <a:ext uri="{FF2B5EF4-FFF2-40B4-BE49-F238E27FC236}">
              <a16:creationId xmlns:a16="http://schemas.microsoft.com/office/drawing/2014/main" xmlns="" id="{00000000-0008-0000-0100-0000A5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5" name="Text Box 50">
          <a:extLst>
            <a:ext uri="{FF2B5EF4-FFF2-40B4-BE49-F238E27FC236}">
              <a16:creationId xmlns:a16="http://schemas.microsoft.com/office/drawing/2014/main" xmlns="" id="{00000000-0008-0000-0100-0000A6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6" name="Text Box 52">
          <a:extLst>
            <a:ext uri="{FF2B5EF4-FFF2-40B4-BE49-F238E27FC236}">
              <a16:creationId xmlns:a16="http://schemas.microsoft.com/office/drawing/2014/main" xmlns="" id="{00000000-0008-0000-0100-0000A7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7" name="Text Box 23">
          <a:extLst>
            <a:ext uri="{FF2B5EF4-FFF2-40B4-BE49-F238E27FC236}">
              <a16:creationId xmlns:a16="http://schemas.microsoft.com/office/drawing/2014/main" xmlns="" id="{00000000-0008-0000-0100-0000A8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8" name="Text Box 24">
          <a:extLst>
            <a:ext uri="{FF2B5EF4-FFF2-40B4-BE49-F238E27FC236}">
              <a16:creationId xmlns:a16="http://schemas.microsoft.com/office/drawing/2014/main" xmlns="" id="{00000000-0008-0000-0100-0000A9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9" name="Text Box 50">
          <a:extLst>
            <a:ext uri="{FF2B5EF4-FFF2-40B4-BE49-F238E27FC236}">
              <a16:creationId xmlns:a16="http://schemas.microsoft.com/office/drawing/2014/main" xmlns="" id="{00000000-0008-0000-0100-0000AA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0" name="Text Box 52">
          <a:extLst>
            <a:ext uri="{FF2B5EF4-FFF2-40B4-BE49-F238E27FC236}">
              <a16:creationId xmlns:a16="http://schemas.microsoft.com/office/drawing/2014/main" xmlns="" id="{00000000-0008-0000-0100-0000AB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1" name="Text Box 24">
          <a:extLst>
            <a:ext uri="{FF2B5EF4-FFF2-40B4-BE49-F238E27FC236}">
              <a16:creationId xmlns:a16="http://schemas.microsoft.com/office/drawing/2014/main" xmlns="" id="{00000000-0008-0000-0100-0000AC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2" name="Text Box 50">
          <a:extLst>
            <a:ext uri="{FF2B5EF4-FFF2-40B4-BE49-F238E27FC236}">
              <a16:creationId xmlns:a16="http://schemas.microsoft.com/office/drawing/2014/main" xmlns="" id="{00000000-0008-0000-0100-0000AD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3" name="Text Box 52">
          <a:extLst>
            <a:ext uri="{FF2B5EF4-FFF2-40B4-BE49-F238E27FC236}">
              <a16:creationId xmlns:a16="http://schemas.microsoft.com/office/drawing/2014/main" xmlns="" id="{00000000-0008-0000-0100-0000AE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4" name="Text Box 23">
          <a:extLst>
            <a:ext uri="{FF2B5EF4-FFF2-40B4-BE49-F238E27FC236}">
              <a16:creationId xmlns:a16="http://schemas.microsoft.com/office/drawing/2014/main" xmlns="" id="{00000000-0008-0000-0100-0000AF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5" name="Text Box 24">
          <a:extLst>
            <a:ext uri="{FF2B5EF4-FFF2-40B4-BE49-F238E27FC236}">
              <a16:creationId xmlns:a16="http://schemas.microsoft.com/office/drawing/2014/main" xmlns="" id="{00000000-0008-0000-0100-0000B0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6" name="Text Box 50">
          <a:extLst>
            <a:ext uri="{FF2B5EF4-FFF2-40B4-BE49-F238E27FC236}">
              <a16:creationId xmlns:a16="http://schemas.microsoft.com/office/drawing/2014/main" xmlns="" id="{00000000-0008-0000-0100-0000B1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7" name="Text Box 52">
          <a:extLst>
            <a:ext uri="{FF2B5EF4-FFF2-40B4-BE49-F238E27FC236}">
              <a16:creationId xmlns:a16="http://schemas.microsoft.com/office/drawing/2014/main" xmlns="" id="{00000000-0008-0000-0100-0000B2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8" name="Text Box 24">
          <a:extLst>
            <a:ext uri="{FF2B5EF4-FFF2-40B4-BE49-F238E27FC236}">
              <a16:creationId xmlns:a16="http://schemas.microsoft.com/office/drawing/2014/main" xmlns="" id="{00000000-0008-0000-0100-0000B3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9" name="Text Box 50">
          <a:extLst>
            <a:ext uri="{FF2B5EF4-FFF2-40B4-BE49-F238E27FC236}">
              <a16:creationId xmlns:a16="http://schemas.microsoft.com/office/drawing/2014/main" xmlns="" id="{00000000-0008-0000-0100-0000B4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0" name="Text Box 52">
          <a:extLst>
            <a:ext uri="{FF2B5EF4-FFF2-40B4-BE49-F238E27FC236}">
              <a16:creationId xmlns:a16="http://schemas.microsoft.com/office/drawing/2014/main" xmlns="" id="{00000000-0008-0000-0100-0000B5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1" name="Text Box 23">
          <a:extLst>
            <a:ext uri="{FF2B5EF4-FFF2-40B4-BE49-F238E27FC236}">
              <a16:creationId xmlns:a16="http://schemas.microsoft.com/office/drawing/2014/main" xmlns="" id="{00000000-0008-0000-0100-0000B6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2" name="Text Box 24">
          <a:extLst>
            <a:ext uri="{FF2B5EF4-FFF2-40B4-BE49-F238E27FC236}">
              <a16:creationId xmlns:a16="http://schemas.microsoft.com/office/drawing/2014/main" xmlns="" id="{00000000-0008-0000-0100-0000B7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3" name="Text Box 50">
          <a:extLst>
            <a:ext uri="{FF2B5EF4-FFF2-40B4-BE49-F238E27FC236}">
              <a16:creationId xmlns:a16="http://schemas.microsoft.com/office/drawing/2014/main" xmlns="" id="{00000000-0008-0000-0100-0000B8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4" name="Text Box 52">
          <a:extLst>
            <a:ext uri="{FF2B5EF4-FFF2-40B4-BE49-F238E27FC236}">
              <a16:creationId xmlns:a16="http://schemas.microsoft.com/office/drawing/2014/main" xmlns="" id="{00000000-0008-0000-0100-0000B9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5" name="Text Box 24">
          <a:extLst>
            <a:ext uri="{FF2B5EF4-FFF2-40B4-BE49-F238E27FC236}">
              <a16:creationId xmlns:a16="http://schemas.microsoft.com/office/drawing/2014/main" xmlns="" id="{00000000-0008-0000-0100-0000BA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6" name="Text Box 50">
          <a:extLst>
            <a:ext uri="{FF2B5EF4-FFF2-40B4-BE49-F238E27FC236}">
              <a16:creationId xmlns:a16="http://schemas.microsoft.com/office/drawing/2014/main" xmlns="" id="{00000000-0008-0000-0100-0000BB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7" name="Text Box 52">
          <a:extLst>
            <a:ext uri="{FF2B5EF4-FFF2-40B4-BE49-F238E27FC236}">
              <a16:creationId xmlns:a16="http://schemas.microsoft.com/office/drawing/2014/main" xmlns="" id="{00000000-0008-0000-0100-0000BC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8" name="Text Box 23">
          <a:extLst>
            <a:ext uri="{FF2B5EF4-FFF2-40B4-BE49-F238E27FC236}">
              <a16:creationId xmlns:a16="http://schemas.microsoft.com/office/drawing/2014/main" xmlns="" id="{00000000-0008-0000-0100-0000BD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9" name="Text Box 24">
          <a:extLst>
            <a:ext uri="{FF2B5EF4-FFF2-40B4-BE49-F238E27FC236}">
              <a16:creationId xmlns:a16="http://schemas.microsoft.com/office/drawing/2014/main" xmlns="" id="{00000000-0008-0000-0100-0000BE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0" name="Text Box 50">
          <a:extLst>
            <a:ext uri="{FF2B5EF4-FFF2-40B4-BE49-F238E27FC236}">
              <a16:creationId xmlns:a16="http://schemas.microsoft.com/office/drawing/2014/main" xmlns="" id="{00000000-0008-0000-0100-0000BF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1" name="Text Box 52">
          <a:extLst>
            <a:ext uri="{FF2B5EF4-FFF2-40B4-BE49-F238E27FC236}">
              <a16:creationId xmlns:a16="http://schemas.microsoft.com/office/drawing/2014/main" xmlns="" id="{00000000-0008-0000-0100-0000C0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2" name="Text Box 24">
          <a:extLst>
            <a:ext uri="{FF2B5EF4-FFF2-40B4-BE49-F238E27FC236}">
              <a16:creationId xmlns:a16="http://schemas.microsoft.com/office/drawing/2014/main" xmlns="" id="{00000000-0008-0000-0100-0000C1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3" name="Text Box 50">
          <a:extLst>
            <a:ext uri="{FF2B5EF4-FFF2-40B4-BE49-F238E27FC236}">
              <a16:creationId xmlns:a16="http://schemas.microsoft.com/office/drawing/2014/main" xmlns="" id="{00000000-0008-0000-0100-0000C2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4" name="Text Box 52">
          <a:extLst>
            <a:ext uri="{FF2B5EF4-FFF2-40B4-BE49-F238E27FC236}">
              <a16:creationId xmlns:a16="http://schemas.microsoft.com/office/drawing/2014/main" xmlns="" id="{00000000-0008-0000-0100-0000C3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5" name="Text Box 23">
          <a:extLst>
            <a:ext uri="{FF2B5EF4-FFF2-40B4-BE49-F238E27FC236}">
              <a16:creationId xmlns:a16="http://schemas.microsoft.com/office/drawing/2014/main" xmlns="" id="{00000000-0008-0000-0100-0000C4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6" name="Text Box 24">
          <a:extLst>
            <a:ext uri="{FF2B5EF4-FFF2-40B4-BE49-F238E27FC236}">
              <a16:creationId xmlns:a16="http://schemas.microsoft.com/office/drawing/2014/main" xmlns="" id="{00000000-0008-0000-0100-0000C5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7" name="Text Box 50">
          <a:extLst>
            <a:ext uri="{FF2B5EF4-FFF2-40B4-BE49-F238E27FC236}">
              <a16:creationId xmlns:a16="http://schemas.microsoft.com/office/drawing/2014/main" xmlns="" id="{00000000-0008-0000-0100-0000C6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8" name="Text Box 52">
          <a:extLst>
            <a:ext uri="{FF2B5EF4-FFF2-40B4-BE49-F238E27FC236}">
              <a16:creationId xmlns:a16="http://schemas.microsoft.com/office/drawing/2014/main" xmlns="" id="{00000000-0008-0000-0100-0000C7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9" name="Text Box 24">
          <a:extLst>
            <a:ext uri="{FF2B5EF4-FFF2-40B4-BE49-F238E27FC236}">
              <a16:creationId xmlns:a16="http://schemas.microsoft.com/office/drawing/2014/main" xmlns="" id="{00000000-0008-0000-0100-0000C8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0" name="Text Box 50">
          <a:extLst>
            <a:ext uri="{FF2B5EF4-FFF2-40B4-BE49-F238E27FC236}">
              <a16:creationId xmlns:a16="http://schemas.microsoft.com/office/drawing/2014/main" xmlns="" id="{00000000-0008-0000-0100-0000C9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1" name="Text Box 52">
          <a:extLst>
            <a:ext uri="{FF2B5EF4-FFF2-40B4-BE49-F238E27FC236}">
              <a16:creationId xmlns:a16="http://schemas.microsoft.com/office/drawing/2014/main" xmlns="" id="{00000000-0008-0000-0100-0000CA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2" name="Text Box 23">
          <a:extLst>
            <a:ext uri="{FF2B5EF4-FFF2-40B4-BE49-F238E27FC236}">
              <a16:creationId xmlns:a16="http://schemas.microsoft.com/office/drawing/2014/main" xmlns="" id="{00000000-0008-0000-0100-0000CB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3" name="Text Box 24">
          <a:extLst>
            <a:ext uri="{FF2B5EF4-FFF2-40B4-BE49-F238E27FC236}">
              <a16:creationId xmlns:a16="http://schemas.microsoft.com/office/drawing/2014/main" xmlns="" id="{00000000-0008-0000-0100-0000CC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4" name="Text Box 50">
          <a:extLst>
            <a:ext uri="{FF2B5EF4-FFF2-40B4-BE49-F238E27FC236}">
              <a16:creationId xmlns:a16="http://schemas.microsoft.com/office/drawing/2014/main" xmlns="" id="{00000000-0008-0000-0100-0000CD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5" name="Text Box 52">
          <a:extLst>
            <a:ext uri="{FF2B5EF4-FFF2-40B4-BE49-F238E27FC236}">
              <a16:creationId xmlns:a16="http://schemas.microsoft.com/office/drawing/2014/main" xmlns="" id="{00000000-0008-0000-0100-0000CE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6" name="Text Box 24">
          <a:extLst>
            <a:ext uri="{FF2B5EF4-FFF2-40B4-BE49-F238E27FC236}">
              <a16:creationId xmlns:a16="http://schemas.microsoft.com/office/drawing/2014/main" xmlns="" id="{00000000-0008-0000-0100-0000CF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7" name="Text Box 50">
          <a:extLst>
            <a:ext uri="{FF2B5EF4-FFF2-40B4-BE49-F238E27FC236}">
              <a16:creationId xmlns:a16="http://schemas.microsoft.com/office/drawing/2014/main" xmlns="" id="{00000000-0008-0000-0100-0000D0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8" name="Text Box 52">
          <a:extLst>
            <a:ext uri="{FF2B5EF4-FFF2-40B4-BE49-F238E27FC236}">
              <a16:creationId xmlns:a16="http://schemas.microsoft.com/office/drawing/2014/main" xmlns="" id="{00000000-0008-0000-0100-0000D1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9" name="Text Box 23">
          <a:extLst>
            <a:ext uri="{FF2B5EF4-FFF2-40B4-BE49-F238E27FC236}">
              <a16:creationId xmlns:a16="http://schemas.microsoft.com/office/drawing/2014/main" xmlns="" id="{00000000-0008-0000-0100-0000D2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0" name="Text Box 24">
          <a:extLst>
            <a:ext uri="{FF2B5EF4-FFF2-40B4-BE49-F238E27FC236}">
              <a16:creationId xmlns:a16="http://schemas.microsoft.com/office/drawing/2014/main" xmlns="" id="{00000000-0008-0000-0100-0000D3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1" name="Text Box 50">
          <a:extLst>
            <a:ext uri="{FF2B5EF4-FFF2-40B4-BE49-F238E27FC236}">
              <a16:creationId xmlns:a16="http://schemas.microsoft.com/office/drawing/2014/main" xmlns="" id="{00000000-0008-0000-0100-0000D4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2" name="Text Box 52">
          <a:extLst>
            <a:ext uri="{FF2B5EF4-FFF2-40B4-BE49-F238E27FC236}">
              <a16:creationId xmlns:a16="http://schemas.microsoft.com/office/drawing/2014/main" xmlns="" id="{00000000-0008-0000-0100-0000D5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3" name="Text Box 24">
          <a:extLst>
            <a:ext uri="{FF2B5EF4-FFF2-40B4-BE49-F238E27FC236}">
              <a16:creationId xmlns:a16="http://schemas.microsoft.com/office/drawing/2014/main" xmlns="" id="{00000000-0008-0000-0100-0000D6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4" name="Text Box 50">
          <a:extLst>
            <a:ext uri="{FF2B5EF4-FFF2-40B4-BE49-F238E27FC236}">
              <a16:creationId xmlns:a16="http://schemas.microsoft.com/office/drawing/2014/main" xmlns="" id="{00000000-0008-0000-0100-0000D7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5" name="Text Box 52">
          <a:extLst>
            <a:ext uri="{FF2B5EF4-FFF2-40B4-BE49-F238E27FC236}">
              <a16:creationId xmlns:a16="http://schemas.microsoft.com/office/drawing/2014/main" xmlns="" id="{00000000-0008-0000-0100-0000D8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6" name="Text Box 23">
          <a:extLst>
            <a:ext uri="{FF2B5EF4-FFF2-40B4-BE49-F238E27FC236}">
              <a16:creationId xmlns:a16="http://schemas.microsoft.com/office/drawing/2014/main" xmlns="" id="{00000000-0008-0000-0100-0000D9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7" name="Text Box 24">
          <a:extLst>
            <a:ext uri="{FF2B5EF4-FFF2-40B4-BE49-F238E27FC236}">
              <a16:creationId xmlns:a16="http://schemas.microsoft.com/office/drawing/2014/main" xmlns="" id="{00000000-0008-0000-0100-0000DA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8" name="Text Box 50">
          <a:extLst>
            <a:ext uri="{FF2B5EF4-FFF2-40B4-BE49-F238E27FC236}">
              <a16:creationId xmlns:a16="http://schemas.microsoft.com/office/drawing/2014/main" xmlns="" id="{00000000-0008-0000-0100-0000DB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9" name="Text Box 52">
          <a:extLst>
            <a:ext uri="{FF2B5EF4-FFF2-40B4-BE49-F238E27FC236}">
              <a16:creationId xmlns:a16="http://schemas.microsoft.com/office/drawing/2014/main" xmlns="" id="{00000000-0008-0000-0100-0000DC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0" name="Text Box 24">
          <a:extLst>
            <a:ext uri="{FF2B5EF4-FFF2-40B4-BE49-F238E27FC236}">
              <a16:creationId xmlns:a16="http://schemas.microsoft.com/office/drawing/2014/main" xmlns="" id="{00000000-0008-0000-0100-0000DD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1" name="Text Box 50">
          <a:extLst>
            <a:ext uri="{FF2B5EF4-FFF2-40B4-BE49-F238E27FC236}">
              <a16:creationId xmlns:a16="http://schemas.microsoft.com/office/drawing/2014/main" xmlns="" id="{00000000-0008-0000-0100-0000DE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2" name="Text Box 52">
          <a:extLst>
            <a:ext uri="{FF2B5EF4-FFF2-40B4-BE49-F238E27FC236}">
              <a16:creationId xmlns:a16="http://schemas.microsoft.com/office/drawing/2014/main" xmlns="" id="{00000000-0008-0000-0100-0000DF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3" name="Text Box 23">
          <a:extLst>
            <a:ext uri="{FF2B5EF4-FFF2-40B4-BE49-F238E27FC236}">
              <a16:creationId xmlns:a16="http://schemas.microsoft.com/office/drawing/2014/main" xmlns="" id="{00000000-0008-0000-0100-0000E0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4" name="Text Box 24">
          <a:extLst>
            <a:ext uri="{FF2B5EF4-FFF2-40B4-BE49-F238E27FC236}">
              <a16:creationId xmlns:a16="http://schemas.microsoft.com/office/drawing/2014/main" xmlns="" id="{00000000-0008-0000-0100-0000E1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5" name="Text Box 50">
          <a:extLst>
            <a:ext uri="{FF2B5EF4-FFF2-40B4-BE49-F238E27FC236}">
              <a16:creationId xmlns:a16="http://schemas.microsoft.com/office/drawing/2014/main" xmlns="" id="{00000000-0008-0000-0100-0000E2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6" name="Text Box 52">
          <a:extLst>
            <a:ext uri="{FF2B5EF4-FFF2-40B4-BE49-F238E27FC236}">
              <a16:creationId xmlns:a16="http://schemas.microsoft.com/office/drawing/2014/main" xmlns="" id="{00000000-0008-0000-0100-0000E3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7" name="Text Box 24">
          <a:extLst>
            <a:ext uri="{FF2B5EF4-FFF2-40B4-BE49-F238E27FC236}">
              <a16:creationId xmlns:a16="http://schemas.microsoft.com/office/drawing/2014/main" xmlns="" id="{00000000-0008-0000-0100-0000E4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8" name="Text Box 50">
          <a:extLst>
            <a:ext uri="{FF2B5EF4-FFF2-40B4-BE49-F238E27FC236}">
              <a16:creationId xmlns:a16="http://schemas.microsoft.com/office/drawing/2014/main" xmlns="" id="{00000000-0008-0000-0100-0000E5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9" name="Text Box 52">
          <a:extLst>
            <a:ext uri="{FF2B5EF4-FFF2-40B4-BE49-F238E27FC236}">
              <a16:creationId xmlns:a16="http://schemas.microsoft.com/office/drawing/2014/main" xmlns="" id="{00000000-0008-0000-0100-0000E6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0" name="Text Box 23">
          <a:extLst>
            <a:ext uri="{FF2B5EF4-FFF2-40B4-BE49-F238E27FC236}">
              <a16:creationId xmlns:a16="http://schemas.microsoft.com/office/drawing/2014/main" xmlns="" id="{00000000-0008-0000-0100-0000E7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1" name="Text Box 24">
          <a:extLst>
            <a:ext uri="{FF2B5EF4-FFF2-40B4-BE49-F238E27FC236}">
              <a16:creationId xmlns:a16="http://schemas.microsoft.com/office/drawing/2014/main" xmlns="" id="{00000000-0008-0000-0100-0000E8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2" name="Text Box 50">
          <a:extLst>
            <a:ext uri="{FF2B5EF4-FFF2-40B4-BE49-F238E27FC236}">
              <a16:creationId xmlns:a16="http://schemas.microsoft.com/office/drawing/2014/main" xmlns="" id="{00000000-0008-0000-0100-0000E9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3" name="Text Box 52">
          <a:extLst>
            <a:ext uri="{FF2B5EF4-FFF2-40B4-BE49-F238E27FC236}">
              <a16:creationId xmlns:a16="http://schemas.microsoft.com/office/drawing/2014/main" xmlns="" id="{00000000-0008-0000-0100-0000EA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4" name="Text Box 24">
          <a:extLst>
            <a:ext uri="{FF2B5EF4-FFF2-40B4-BE49-F238E27FC236}">
              <a16:creationId xmlns:a16="http://schemas.microsoft.com/office/drawing/2014/main" xmlns="" id="{00000000-0008-0000-0100-0000EB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5" name="Text Box 50">
          <a:extLst>
            <a:ext uri="{FF2B5EF4-FFF2-40B4-BE49-F238E27FC236}">
              <a16:creationId xmlns:a16="http://schemas.microsoft.com/office/drawing/2014/main" xmlns="" id="{00000000-0008-0000-0100-0000EC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6" name="Text Box 52">
          <a:extLst>
            <a:ext uri="{FF2B5EF4-FFF2-40B4-BE49-F238E27FC236}">
              <a16:creationId xmlns:a16="http://schemas.microsoft.com/office/drawing/2014/main" xmlns="" id="{00000000-0008-0000-0100-0000ED01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7" name="Text Box 23">
          <a:extLst>
            <a:ext uri="{FF2B5EF4-FFF2-40B4-BE49-F238E27FC236}">
              <a16:creationId xmlns:a16="http://schemas.microsoft.com/office/drawing/2014/main" xmlns="" id="{00000000-0008-0000-0100-0000EE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8" name="Text Box 24">
          <a:extLst>
            <a:ext uri="{FF2B5EF4-FFF2-40B4-BE49-F238E27FC236}">
              <a16:creationId xmlns:a16="http://schemas.microsoft.com/office/drawing/2014/main" xmlns="" id="{00000000-0008-0000-0100-0000EF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9" name="Text Box 50">
          <a:extLst>
            <a:ext uri="{FF2B5EF4-FFF2-40B4-BE49-F238E27FC236}">
              <a16:creationId xmlns:a16="http://schemas.microsoft.com/office/drawing/2014/main" xmlns="" id="{00000000-0008-0000-0100-0000F0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0" name="Text Box 52">
          <a:extLst>
            <a:ext uri="{FF2B5EF4-FFF2-40B4-BE49-F238E27FC236}">
              <a16:creationId xmlns:a16="http://schemas.microsoft.com/office/drawing/2014/main" xmlns="" id="{00000000-0008-0000-0100-0000F1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1" name="Text Box 24">
          <a:extLst>
            <a:ext uri="{FF2B5EF4-FFF2-40B4-BE49-F238E27FC236}">
              <a16:creationId xmlns:a16="http://schemas.microsoft.com/office/drawing/2014/main" xmlns="" id="{00000000-0008-0000-0100-0000F2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2" name="Text Box 50">
          <a:extLst>
            <a:ext uri="{FF2B5EF4-FFF2-40B4-BE49-F238E27FC236}">
              <a16:creationId xmlns:a16="http://schemas.microsoft.com/office/drawing/2014/main" xmlns="" id="{00000000-0008-0000-0100-0000F3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3" name="Text Box 52">
          <a:extLst>
            <a:ext uri="{FF2B5EF4-FFF2-40B4-BE49-F238E27FC236}">
              <a16:creationId xmlns:a16="http://schemas.microsoft.com/office/drawing/2014/main" xmlns="" id="{00000000-0008-0000-0100-0000F401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4"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5"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6"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7"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8"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9"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0"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1"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2"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3"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4"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5"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6"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7"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8"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9"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0"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1"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2"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3"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4"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2916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5"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6"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7"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8"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9"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0"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1"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2916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2"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3"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4"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5"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6"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7"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8"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9"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0"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1"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2"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3"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4"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5"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6"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7"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8"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9"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0"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1"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2"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3"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4"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5"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6"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7"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8"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9"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c:userShapes xmlns:c="http://schemas.openxmlformats.org/drawingml/2006/chart">
  <cdr:relSizeAnchor xmlns:cdr="http://schemas.openxmlformats.org/drawingml/2006/chartDrawing">
    <cdr:from>
      <cdr:x>0</cdr:x>
      <cdr:y>0.14607</cdr:y>
    </cdr:from>
    <cdr:to>
      <cdr:x>1</cdr:x>
      <cdr:y>0.43169</cdr:y>
    </cdr:to>
    <cdr:pic>
      <cdr:nvPicPr>
        <cdr:cNvPr id="61441" name="Picture 1">
          <a:extLst xmlns:a="http://schemas.openxmlformats.org/drawingml/2006/main">
            <a:ext uri="{FF2B5EF4-FFF2-40B4-BE49-F238E27FC236}">
              <a16:creationId xmlns:a16="http://schemas.microsoft.com/office/drawing/2014/main" xmlns="" id="{96A5FC68-57C6-BF3A-83F4-140C99D764B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42320" y="110310"/>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292"/>
  <sheetViews>
    <sheetView showGridLines="0" zoomScale="90" zoomScaleNormal="90" workbookViewId="0">
      <pane xSplit="3" ySplit="7" topLeftCell="D23" activePane="bottomRight" state="frozen"/>
      <selection pane="topRight" activeCell="D1" sqref="D1"/>
      <selection pane="bottomLeft" activeCell="A8" sqref="A8"/>
      <selection pane="bottomRight" activeCell="H49" sqref="H49"/>
    </sheetView>
  </sheetViews>
  <sheetFormatPr defaultColWidth="9" defaultRowHeight="12" customHeight="1"/>
  <cols>
    <col min="1" max="1" width="5.625" style="3" customWidth="1"/>
    <col min="2" max="2" width="7.625" style="3" customWidth="1"/>
    <col min="3" max="3" width="11" style="3" customWidth="1"/>
    <col min="4" max="4" width="7.625" style="3" customWidth="1"/>
    <col min="5" max="5" width="6.625" style="3" customWidth="1"/>
    <col min="6" max="6" width="7.625" style="3" customWidth="1"/>
    <col min="7" max="7" width="6.625" style="3" customWidth="1"/>
    <col min="8" max="8" width="7.625" style="3" customWidth="1"/>
    <col min="9" max="9" width="6.625" style="3" customWidth="1"/>
    <col min="10" max="10" width="7.625" style="3" customWidth="1"/>
    <col min="11" max="11" width="6.625" style="4" customWidth="1"/>
    <col min="12" max="12" width="7.625" style="4" customWidth="1"/>
    <col min="13" max="13" width="8.875" style="19" customWidth="1"/>
    <col min="14" max="14" width="7.625" style="19" customWidth="1"/>
    <col min="15" max="15" width="6.625" style="19" customWidth="1"/>
    <col min="16" max="16" width="10.625" style="19" customWidth="1"/>
    <col min="17" max="17" width="6.625" style="19" customWidth="1"/>
    <col min="18" max="18" width="7.625" style="19" customWidth="1"/>
    <col min="19" max="19" width="6.625" style="19" customWidth="1"/>
    <col min="20" max="20" width="7.625" style="19" customWidth="1"/>
    <col min="21" max="21" width="6.625" style="19" customWidth="1"/>
    <col min="22" max="22" width="7.625" style="19" customWidth="1"/>
    <col min="23" max="23" width="6.625" style="19" customWidth="1"/>
    <col min="24" max="24" width="7.625" style="19" customWidth="1"/>
    <col min="25" max="25" width="6.625" style="19" customWidth="1"/>
    <col min="26" max="26" width="7.625" style="19" customWidth="1"/>
    <col min="27" max="28" width="6.625" style="19" customWidth="1"/>
    <col min="29" max="29" width="7.625" style="19" customWidth="1"/>
    <col min="30" max="30" width="6.625" style="19" customWidth="1"/>
    <col min="31" max="31" width="7.625" style="19" customWidth="1"/>
    <col min="32" max="32" width="6.625" style="19" customWidth="1"/>
    <col min="33" max="33" width="7.625" style="19" customWidth="1"/>
    <col min="34" max="34" width="6.625" style="19" customWidth="1"/>
    <col min="35" max="35" width="7.625" style="19" customWidth="1"/>
    <col min="36" max="36" width="6.625" style="19" customWidth="1"/>
    <col min="37" max="16384" width="9" style="4"/>
  </cols>
  <sheetData>
    <row r="2" spans="1:36" s="7" customFormat="1" ht="15" customHeight="1">
      <c r="A2" s="5"/>
      <c r="B2" s="6" t="s">
        <v>148</v>
      </c>
      <c r="C2" s="5"/>
      <c r="D2" s="5"/>
      <c r="E2" s="5"/>
      <c r="F2" s="5"/>
      <c r="G2" s="5"/>
      <c r="H2" s="5"/>
      <c r="I2" s="5"/>
      <c r="J2" s="5"/>
      <c r="M2" s="18"/>
      <c r="N2" s="18"/>
      <c r="O2" s="18"/>
      <c r="P2" s="18"/>
      <c r="Q2" s="18"/>
      <c r="R2" s="18"/>
      <c r="S2" s="18"/>
      <c r="T2" s="18"/>
      <c r="U2" s="18"/>
      <c r="V2" s="18"/>
      <c r="W2" s="18"/>
      <c r="X2" s="18"/>
      <c r="Y2" s="18"/>
      <c r="Z2" s="18"/>
      <c r="AA2" s="18"/>
      <c r="AB2" s="18"/>
      <c r="AC2" s="18"/>
      <c r="AD2" s="18"/>
      <c r="AE2" s="18"/>
      <c r="AF2" s="18"/>
      <c r="AG2" s="18"/>
      <c r="AH2" s="18"/>
      <c r="AI2" s="18"/>
      <c r="AJ2" s="18"/>
    </row>
    <row r="3" spans="1:36" ht="12" customHeight="1">
      <c r="A3" s="11"/>
      <c r="B3" s="8"/>
      <c r="C3" s="11"/>
      <c r="D3" s="11"/>
      <c r="E3" s="11"/>
      <c r="F3" s="11"/>
      <c r="G3" s="11"/>
      <c r="H3" s="11"/>
    </row>
    <row r="4" spans="1:36" ht="12" customHeight="1">
      <c r="B4" s="2"/>
      <c r="C4" s="2"/>
      <c r="D4" s="2"/>
      <c r="E4" s="2"/>
      <c r="F4" s="2"/>
      <c r="G4" s="2"/>
      <c r="H4" s="2"/>
      <c r="I4" s="2"/>
      <c r="J4" s="12"/>
      <c r="AA4" s="9" t="s">
        <v>156</v>
      </c>
      <c r="AJ4" s="9"/>
    </row>
    <row r="5" spans="1:36" ht="12" customHeight="1">
      <c r="B5" s="200" t="s">
        <v>19</v>
      </c>
      <c r="C5" s="201"/>
      <c r="D5" s="206" t="s">
        <v>20</v>
      </c>
      <c r="E5" s="207"/>
      <c r="F5" s="209"/>
      <c r="G5" s="210"/>
      <c r="H5" s="210"/>
      <c r="I5" s="210"/>
      <c r="J5" s="197" t="s">
        <v>21</v>
      </c>
      <c r="K5" s="211"/>
      <c r="L5" s="209"/>
      <c r="M5" s="210"/>
      <c r="N5" s="212"/>
      <c r="O5" s="212"/>
      <c r="P5" s="210"/>
      <c r="Q5" s="210"/>
      <c r="R5" s="197" t="s">
        <v>22</v>
      </c>
      <c r="S5" s="197"/>
      <c r="T5" s="189" t="s">
        <v>212</v>
      </c>
      <c r="U5" s="189"/>
      <c r="V5" s="189" t="s">
        <v>213</v>
      </c>
      <c r="W5" s="189"/>
      <c r="X5" s="192" t="s">
        <v>0</v>
      </c>
      <c r="Y5" s="192"/>
      <c r="Z5" s="192" t="s">
        <v>1</v>
      </c>
      <c r="AA5" s="195"/>
      <c r="AB5" s="4"/>
      <c r="AC5" s="4"/>
      <c r="AD5" s="4"/>
      <c r="AE5" s="4"/>
      <c r="AF5" s="4"/>
      <c r="AG5" s="4"/>
      <c r="AH5" s="4"/>
      <c r="AI5" s="4"/>
      <c r="AJ5" s="4"/>
    </row>
    <row r="6" spans="1:36" ht="12" customHeight="1">
      <c r="B6" s="202"/>
      <c r="C6" s="203"/>
      <c r="D6" s="208"/>
      <c r="E6" s="191"/>
      <c r="F6" s="190" t="s">
        <v>4</v>
      </c>
      <c r="G6" s="191"/>
      <c r="H6" s="190" t="s">
        <v>23</v>
      </c>
      <c r="I6" s="191"/>
      <c r="J6" s="198"/>
      <c r="K6" s="199"/>
      <c r="L6" s="190" t="s">
        <v>4</v>
      </c>
      <c r="M6" s="191"/>
      <c r="N6" s="213" t="s">
        <v>149</v>
      </c>
      <c r="O6" s="214"/>
      <c r="P6" s="190" t="s">
        <v>24</v>
      </c>
      <c r="Q6" s="191"/>
      <c r="R6" s="198"/>
      <c r="S6" s="199"/>
      <c r="T6" s="190"/>
      <c r="U6" s="191"/>
      <c r="V6" s="190"/>
      <c r="W6" s="191"/>
      <c r="X6" s="193"/>
      <c r="Y6" s="194"/>
      <c r="Z6" s="193"/>
      <c r="AA6" s="196"/>
      <c r="AB6" s="4"/>
      <c r="AC6" s="4"/>
      <c r="AD6" s="4"/>
      <c r="AE6" s="4"/>
      <c r="AF6" s="4"/>
      <c r="AG6" s="4"/>
      <c r="AH6" s="4"/>
      <c r="AI6" s="4"/>
      <c r="AJ6" s="4"/>
    </row>
    <row r="7" spans="1:36" ht="12" customHeight="1">
      <c r="B7" s="204"/>
      <c r="C7" s="205"/>
      <c r="D7" s="20"/>
      <c r="E7" s="21" t="s">
        <v>3</v>
      </c>
      <c r="F7" s="22"/>
      <c r="G7" s="21" t="s">
        <v>3</v>
      </c>
      <c r="H7" s="22"/>
      <c r="I7" s="21" t="s">
        <v>3</v>
      </c>
      <c r="J7" s="22"/>
      <c r="K7" s="21" t="s">
        <v>3</v>
      </c>
      <c r="L7" s="22"/>
      <c r="M7" s="21" t="s">
        <v>3</v>
      </c>
      <c r="N7" s="39"/>
      <c r="O7" s="21" t="s">
        <v>3</v>
      </c>
      <c r="P7" s="22"/>
      <c r="Q7" s="21" t="s">
        <v>3</v>
      </c>
      <c r="R7" s="22"/>
      <c r="S7" s="21" t="s">
        <v>3</v>
      </c>
      <c r="T7" s="23"/>
      <c r="U7" s="21" t="s">
        <v>3</v>
      </c>
      <c r="V7" s="23"/>
      <c r="W7" s="21" t="s">
        <v>3</v>
      </c>
      <c r="X7" s="24"/>
      <c r="Y7" s="21" t="s">
        <v>3</v>
      </c>
      <c r="Z7" s="24"/>
      <c r="AA7" s="25" t="s">
        <v>3</v>
      </c>
      <c r="AB7" s="4"/>
      <c r="AC7" s="4"/>
      <c r="AD7" s="4"/>
      <c r="AE7" s="4"/>
      <c r="AF7" s="4"/>
      <c r="AG7" s="4"/>
      <c r="AH7" s="4"/>
      <c r="AI7" s="4"/>
      <c r="AJ7" s="4"/>
    </row>
    <row r="8" spans="1:36" ht="12" customHeight="1">
      <c r="B8" s="46" t="s">
        <v>37</v>
      </c>
      <c r="C8" s="47" t="s">
        <v>146</v>
      </c>
      <c r="D8" s="93">
        <v>355573</v>
      </c>
      <c r="E8" s="94" t="s">
        <v>17</v>
      </c>
      <c r="F8" s="94"/>
      <c r="G8" s="94"/>
      <c r="H8" s="94"/>
      <c r="I8" s="94"/>
      <c r="J8" s="94">
        <v>53316</v>
      </c>
      <c r="K8" s="94" t="s">
        <v>17</v>
      </c>
      <c r="L8" s="94"/>
      <c r="M8" s="94"/>
      <c r="N8" s="94"/>
      <c r="O8" s="94"/>
      <c r="P8" s="94"/>
      <c r="Q8" s="94"/>
      <c r="R8" s="94">
        <v>408889</v>
      </c>
      <c r="S8" s="94" t="s">
        <v>17</v>
      </c>
      <c r="T8" s="126">
        <v>84974</v>
      </c>
      <c r="U8" s="126" t="s">
        <v>17</v>
      </c>
      <c r="V8" s="126">
        <v>80968</v>
      </c>
      <c r="W8" s="126" t="s">
        <v>17</v>
      </c>
      <c r="X8" s="126">
        <f>V8-T8</f>
        <v>-4006</v>
      </c>
      <c r="Y8" s="126" t="s">
        <v>17</v>
      </c>
      <c r="Z8" s="126">
        <f>R8+X8</f>
        <v>404883</v>
      </c>
      <c r="AA8" s="127" t="s">
        <v>17</v>
      </c>
      <c r="AB8" s="4"/>
      <c r="AC8" s="4"/>
      <c r="AD8" s="4"/>
      <c r="AE8" s="4"/>
      <c r="AF8" s="4"/>
      <c r="AG8" s="4"/>
      <c r="AH8" s="4"/>
      <c r="AI8" s="4"/>
      <c r="AJ8" s="4"/>
    </row>
    <row r="9" spans="1:36" ht="12" customHeight="1">
      <c r="B9" s="48" t="s">
        <v>38</v>
      </c>
      <c r="C9" s="49" t="s">
        <v>39</v>
      </c>
      <c r="D9" s="66">
        <v>363127</v>
      </c>
      <c r="E9" s="90">
        <f>D9/D8*100</f>
        <v>102.12445826876619</v>
      </c>
      <c r="F9" s="70"/>
      <c r="G9" s="90"/>
      <c r="H9" s="70"/>
      <c r="I9" s="90"/>
      <c r="J9" s="70">
        <v>56034</v>
      </c>
      <c r="K9" s="90">
        <f>J9/J8*100</f>
        <v>105.0979068197164</v>
      </c>
      <c r="L9" s="70"/>
      <c r="M9" s="90"/>
      <c r="N9" s="70"/>
      <c r="O9" s="90"/>
      <c r="P9" s="70"/>
      <c r="Q9" s="90"/>
      <c r="R9" s="70">
        <v>419161</v>
      </c>
      <c r="S9" s="90">
        <f>R9/R8*100</f>
        <v>102.5121732303877</v>
      </c>
      <c r="T9" s="124">
        <v>95341</v>
      </c>
      <c r="U9" s="122">
        <f>T9/T8*100</f>
        <v>112.20020241485631</v>
      </c>
      <c r="V9" s="124">
        <v>82073</v>
      </c>
      <c r="W9" s="122">
        <f>V9/V8*100</f>
        <v>101.36473668609823</v>
      </c>
      <c r="X9" s="124">
        <f t="shared" ref="X9:X30" si="0">V9-T9</f>
        <v>-13268</v>
      </c>
      <c r="Y9" s="122">
        <f>X9/X8*100</f>
        <v>331.2031952071892</v>
      </c>
      <c r="Z9" s="124">
        <f t="shared" ref="Z9:Z30" si="1">R9+X9</f>
        <v>405893</v>
      </c>
      <c r="AA9" s="125">
        <f>Z9/Z8*100</f>
        <v>100.24945478076384</v>
      </c>
      <c r="AB9" s="4"/>
      <c r="AC9" s="4"/>
      <c r="AD9" s="4"/>
      <c r="AE9" s="4"/>
      <c r="AF9" s="4"/>
      <c r="AG9" s="4"/>
      <c r="AH9" s="4"/>
      <c r="AI9" s="4"/>
      <c r="AJ9" s="4"/>
    </row>
    <row r="10" spans="1:36" ht="12" customHeight="1">
      <c r="B10" s="48" t="s">
        <v>40</v>
      </c>
      <c r="C10" s="49" t="s">
        <v>13</v>
      </c>
      <c r="D10" s="64">
        <v>359731</v>
      </c>
      <c r="E10" s="88">
        <f t="shared" ref="E10:G25" si="2">D10/D9*100</f>
        <v>99.064790004598947</v>
      </c>
      <c r="F10" s="68"/>
      <c r="G10" s="88"/>
      <c r="H10" s="68"/>
      <c r="I10" s="88"/>
      <c r="J10" s="68">
        <v>57648</v>
      </c>
      <c r="K10" s="88">
        <f t="shared" ref="K10:K30" si="3">J10/J9*100</f>
        <v>102.88039404647178</v>
      </c>
      <c r="L10" s="68"/>
      <c r="M10" s="88"/>
      <c r="N10" s="68"/>
      <c r="O10" s="88"/>
      <c r="P10" s="68"/>
      <c r="Q10" s="88"/>
      <c r="R10" s="68">
        <v>417379</v>
      </c>
      <c r="S10" s="88">
        <f t="shared" ref="S10:U25" si="4">R10/R9*100</f>
        <v>99.57486502799641</v>
      </c>
      <c r="T10" s="103">
        <v>91842</v>
      </c>
      <c r="U10" s="102">
        <f t="shared" si="4"/>
        <v>96.33001541834048</v>
      </c>
      <c r="V10" s="103">
        <v>79884</v>
      </c>
      <c r="W10" s="102">
        <f t="shared" ref="W10:Y25" si="5">V10/V9*100</f>
        <v>97.332862208034314</v>
      </c>
      <c r="X10" s="103">
        <f t="shared" si="0"/>
        <v>-11958</v>
      </c>
      <c r="Y10" s="102">
        <f t="shared" si="5"/>
        <v>90.126620440156771</v>
      </c>
      <c r="Z10" s="103">
        <f t="shared" si="1"/>
        <v>405421</v>
      </c>
      <c r="AA10" s="104">
        <f t="shared" ref="AA10:AA30" si="6">Z10/Z9*100</f>
        <v>99.883713195349515</v>
      </c>
      <c r="AB10" s="4"/>
      <c r="AC10" s="4"/>
      <c r="AD10" s="4"/>
      <c r="AE10" s="4"/>
      <c r="AF10" s="4"/>
      <c r="AG10" s="4"/>
      <c r="AH10" s="4"/>
      <c r="AI10" s="4"/>
      <c r="AJ10" s="4"/>
    </row>
    <row r="11" spans="1:36" ht="12" customHeight="1">
      <c r="B11" s="48" t="s">
        <v>41</v>
      </c>
      <c r="C11" s="49" t="s">
        <v>14</v>
      </c>
      <c r="D11" s="64">
        <v>350572</v>
      </c>
      <c r="E11" s="88">
        <f t="shared" si="2"/>
        <v>97.453930853888053</v>
      </c>
      <c r="F11" s="68"/>
      <c r="G11" s="88"/>
      <c r="H11" s="68"/>
      <c r="I11" s="88"/>
      <c r="J11" s="68">
        <v>56880</v>
      </c>
      <c r="K11" s="88">
        <f t="shared" si="3"/>
        <v>98.667776852622808</v>
      </c>
      <c r="L11" s="68"/>
      <c r="M11" s="88"/>
      <c r="N11" s="68"/>
      <c r="O11" s="88"/>
      <c r="P11" s="68"/>
      <c r="Q11" s="88"/>
      <c r="R11" s="68">
        <v>407452</v>
      </c>
      <c r="S11" s="88">
        <f t="shared" si="4"/>
        <v>97.621586136341307</v>
      </c>
      <c r="T11" s="103">
        <v>80933</v>
      </c>
      <c r="U11" s="102">
        <f t="shared" si="4"/>
        <v>88.121992116896408</v>
      </c>
      <c r="V11" s="103">
        <v>77981</v>
      </c>
      <c r="W11" s="102">
        <f t="shared" si="5"/>
        <v>97.617795803915669</v>
      </c>
      <c r="X11" s="103">
        <f t="shared" si="0"/>
        <v>-2952</v>
      </c>
      <c r="Y11" s="102">
        <f t="shared" si="5"/>
        <v>24.686402408429505</v>
      </c>
      <c r="Z11" s="103">
        <f t="shared" si="1"/>
        <v>404500</v>
      </c>
      <c r="AA11" s="104">
        <f t="shared" si="6"/>
        <v>99.772828738521184</v>
      </c>
      <c r="AB11" s="4"/>
      <c r="AC11" s="4"/>
      <c r="AD11" s="4"/>
      <c r="AE11" s="4"/>
      <c r="AF11" s="4"/>
      <c r="AG11" s="4"/>
      <c r="AH11" s="4"/>
      <c r="AI11" s="4"/>
      <c r="AJ11" s="4"/>
    </row>
    <row r="12" spans="1:36" ht="12" customHeight="1">
      <c r="B12" s="48" t="s">
        <v>42</v>
      </c>
      <c r="C12" s="49" t="s">
        <v>6</v>
      </c>
      <c r="D12" s="64">
        <v>370842</v>
      </c>
      <c r="E12" s="88">
        <f t="shared" si="2"/>
        <v>105.78197916547813</v>
      </c>
      <c r="F12" s="68"/>
      <c r="G12" s="88"/>
      <c r="H12" s="68"/>
      <c r="I12" s="88"/>
      <c r="J12" s="68">
        <v>55117</v>
      </c>
      <c r="K12" s="88">
        <f t="shared" si="3"/>
        <v>96.900492264416314</v>
      </c>
      <c r="L12" s="68"/>
      <c r="M12" s="88"/>
      <c r="N12" s="68"/>
      <c r="O12" s="88"/>
      <c r="P12" s="68"/>
      <c r="Q12" s="88"/>
      <c r="R12" s="68">
        <v>425959</v>
      </c>
      <c r="S12" s="88">
        <f t="shared" si="4"/>
        <v>104.54213011594004</v>
      </c>
      <c r="T12" s="103">
        <v>95458</v>
      </c>
      <c r="U12" s="102">
        <f t="shared" si="4"/>
        <v>117.94694376830218</v>
      </c>
      <c r="V12" s="103">
        <v>84998</v>
      </c>
      <c r="W12" s="102">
        <f t="shared" si="5"/>
        <v>108.99834575088802</v>
      </c>
      <c r="X12" s="103">
        <f t="shared" si="0"/>
        <v>-10460</v>
      </c>
      <c r="Y12" s="102">
        <f t="shared" si="5"/>
        <v>354.33604336043356</v>
      </c>
      <c r="Z12" s="103">
        <f t="shared" si="1"/>
        <v>415499</v>
      </c>
      <c r="AA12" s="104">
        <f t="shared" si="6"/>
        <v>102.71915945611867</v>
      </c>
      <c r="AB12" s="4"/>
      <c r="AC12" s="4"/>
      <c r="AD12" s="4"/>
      <c r="AE12" s="4"/>
      <c r="AF12" s="4"/>
      <c r="AG12" s="4"/>
      <c r="AH12" s="4"/>
      <c r="AI12" s="4"/>
      <c r="AJ12" s="4"/>
    </row>
    <row r="13" spans="1:36" ht="12" customHeight="1">
      <c r="B13" s="50" t="s">
        <v>25</v>
      </c>
      <c r="C13" s="49" t="s">
        <v>7</v>
      </c>
      <c r="D13" s="65">
        <v>367316</v>
      </c>
      <c r="E13" s="89">
        <f t="shared" si="2"/>
        <v>99.049190760485601</v>
      </c>
      <c r="F13" s="69"/>
      <c r="G13" s="89"/>
      <c r="H13" s="69"/>
      <c r="I13" s="89"/>
      <c r="J13" s="69">
        <v>54137</v>
      </c>
      <c r="K13" s="89">
        <f t="shared" si="3"/>
        <v>98.221964185278594</v>
      </c>
      <c r="L13" s="69"/>
      <c r="M13" s="89"/>
      <c r="N13" s="69"/>
      <c r="O13" s="89"/>
      <c r="P13" s="69"/>
      <c r="Q13" s="89"/>
      <c r="R13" s="69">
        <v>421453</v>
      </c>
      <c r="S13" s="89">
        <f t="shared" si="4"/>
        <v>98.942151709436814</v>
      </c>
      <c r="T13" s="129">
        <v>97836</v>
      </c>
      <c r="U13" s="130">
        <f t="shared" si="4"/>
        <v>102.4911479394079</v>
      </c>
      <c r="V13" s="129">
        <v>80560</v>
      </c>
      <c r="W13" s="130">
        <f t="shared" si="5"/>
        <v>94.778700675310006</v>
      </c>
      <c r="X13" s="129">
        <f t="shared" si="0"/>
        <v>-17276</v>
      </c>
      <c r="Y13" s="130">
        <f t="shared" si="5"/>
        <v>165.16252390057363</v>
      </c>
      <c r="Z13" s="129">
        <f t="shared" si="1"/>
        <v>404177</v>
      </c>
      <c r="AA13" s="131">
        <f t="shared" si="6"/>
        <v>97.2750836945456</v>
      </c>
      <c r="AB13" s="4"/>
      <c r="AC13" s="4"/>
      <c r="AD13" s="4"/>
      <c r="AE13" s="4"/>
      <c r="AF13" s="4"/>
      <c r="AG13" s="4"/>
      <c r="AH13" s="4"/>
      <c r="AI13" s="4"/>
      <c r="AJ13" s="4"/>
    </row>
    <row r="14" spans="1:36" ht="12" customHeight="1">
      <c r="B14" s="51" t="s">
        <v>26</v>
      </c>
      <c r="C14" s="52" t="s">
        <v>8</v>
      </c>
      <c r="D14" s="66">
        <v>349267</v>
      </c>
      <c r="E14" s="90">
        <f t="shared" si="2"/>
        <v>95.08624726393623</v>
      </c>
      <c r="F14" s="70"/>
      <c r="G14" s="90"/>
      <c r="H14" s="70"/>
      <c r="I14" s="90"/>
      <c r="J14" s="70">
        <v>60300</v>
      </c>
      <c r="K14" s="90">
        <f t="shared" si="3"/>
        <v>111.38408112750983</v>
      </c>
      <c r="L14" s="70"/>
      <c r="M14" s="90"/>
      <c r="N14" s="70"/>
      <c r="O14" s="90"/>
      <c r="P14" s="70"/>
      <c r="Q14" s="90"/>
      <c r="R14" s="70">
        <v>409567</v>
      </c>
      <c r="S14" s="90">
        <f t="shared" si="4"/>
        <v>97.17975669884899</v>
      </c>
      <c r="T14" s="124">
        <v>93328</v>
      </c>
      <c r="U14" s="122">
        <f t="shared" si="4"/>
        <v>95.392289136923011</v>
      </c>
      <c r="V14" s="124">
        <v>79174</v>
      </c>
      <c r="W14" s="122">
        <f t="shared" si="5"/>
        <v>98.279543197616675</v>
      </c>
      <c r="X14" s="124">
        <f t="shared" si="0"/>
        <v>-14154</v>
      </c>
      <c r="Y14" s="122">
        <f t="shared" si="5"/>
        <v>81.928687196110204</v>
      </c>
      <c r="Z14" s="124">
        <f t="shared" si="1"/>
        <v>395413</v>
      </c>
      <c r="AA14" s="125">
        <f t="shared" si="6"/>
        <v>97.831643067270036</v>
      </c>
      <c r="AB14" s="4"/>
      <c r="AC14" s="4"/>
      <c r="AD14" s="4"/>
      <c r="AE14" s="4"/>
      <c r="AF14" s="4"/>
      <c r="AG14" s="4"/>
      <c r="AH14" s="4"/>
      <c r="AI14" s="4"/>
      <c r="AJ14" s="4"/>
    </row>
    <row r="15" spans="1:36" ht="12" customHeight="1">
      <c r="B15" s="48" t="s">
        <v>43</v>
      </c>
      <c r="C15" s="49" t="s">
        <v>9</v>
      </c>
      <c r="D15" s="64">
        <v>345849</v>
      </c>
      <c r="E15" s="88">
        <f t="shared" si="2"/>
        <v>99.021379059573334</v>
      </c>
      <c r="F15" s="68"/>
      <c r="G15" s="88"/>
      <c r="H15" s="68"/>
      <c r="I15" s="88"/>
      <c r="J15" s="68">
        <v>60937</v>
      </c>
      <c r="K15" s="88">
        <f t="shared" si="3"/>
        <v>101.05638474295191</v>
      </c>
      <c r="L15" s="68"/>
      <c r="M15" s="88"/>
      <c r="N15" s="68"/>
      <c r="O15" s="88"/>
      <c r="P15" s="68"/>
      <c r="Q15" s="88"/>
      <c r="R15" s="68">
        <v>406786</v>
      </c>
      <c r="S15" s="88">
        <f t="shared" si="4"/>
        <v>99.320990216496924</v>
      </c>
      <c r="T15" s="103">
        <v>95367</v>
      </c>
      <c r="U15" s="102">
        <f>T15/T14*100</f>
        <v>102.18476770101148</v>
      </c>
      <c r="V15" s="103">
        <v>74285</v>
      </c>
      <c r="W15" s="102">
        <f t="shared" si="5"/>
        <v>93.824993053275065</v>
      </c>
      <c r="X15" s="103">
        <f t="shared" si="0"/>
        <v>-21082</v>
      </c>
      <c r="Y15" s="102">
        <f t="shared" si="5"/>
        <v>148.9472940511516</v>
      </c>
      <c r="Z15" s="103">
        <f t="shared" si="1"/>
        <v>385704</v>
      </c>
      <c r="AA15" s="104">
        <f t="shared" si="6"/>
        <v>97.544592615821941</v>
      </c>
      <c r="AB15" s="4"/>
      <c r="AC15" s="4"/>
      <c r="AD15" s="4"/>
      <c r="AE15" s="4"/>
      <c r="AF15" s="4"/>
      <c r="AG15" s="4"/>
      <c r="AH15" s="4"/>
      <c r="AI15" s="4"/>
      <c r="AJ15" s="4"/>
    </row>
    <row r="16" spans="1:36" s="63" customFormat="1" ht="12" customHeight="1">
      <c r="A16" s="60"/>
      <c r="B16" s="48" t="s">
        <v>27</v>
      </c>
      <c r="C16" s="49" t="s">
        <v>10</v>
      </c>
      <c r="D16" s="74">
        <f>SUM(月次!D8:D19)</f>
        <v>331392</v>
      </c>
      <c r="E16" s="87">
        <f t="shared" si="2"/>
        <v>95.819852016342395</v>
      </c>
      <c r="F16" s="71"/>
      <c r="G16" s="87"/>
      <c r="H16" s="71"/>
      <c r="I16" s="87"/>
      <c r="J16" s="71">
        <f>SUM(月次!J8:J19)</f>
        <v>55321</v>
      </c>
      <c r="K16" s="87">
        <f t="shared" si="3"/>
        <v>90.783924380917995</v>
      </c>
      <c r="L16" s="71"/>
      <c r="M16" s="87"/>
      <c r="N16" s="71"/>
      <c r="O16" s="87"/>
      <c r="P16" s="71"/>
      <c r="Q16" s="87"/>
      <c r="R16" s="71">
        <f>SUM(月次!R8:R19)</f>
        <v>386713</v>
      </c>
      <c r="S16" s="87">
        <f t="shared" si="4"/>
        <v>95.06546439651315</v>
      </c>
      <c r="T16" s="101">
        <f>SUM(月次!T8:T19)</f>
        <v>89980</v>
      </c>
      <c r="U16" s="132">
        <f t="shared" si="4"/>
        <v>94.351295521511631</v>
      </c>
      <c r="V16" s="101">
        <f>SUM(月次!V8:V19)</f>
        <v>70904</v>
      </c>
      <c r="W16" s="132">
        <f t="shared" si="5"/>
        <v>95.448610082789259</v>
      </c>
      <c r="X16" s="101">
        <f t="shared" si="0"/>
        <v>-19076</v>
      </c>
      <c r="Y16" s="132">
        <f t="shared" si="5"/>
        <v>90.484773740631823</v>
      </c>
      <c r="Z16" s="101">
        <f t="shared" si="1"/>
        <v>367637</v>
      </c>
      <c r="AA16" s="133">
        <f t="shared" si="6"/>
        <v>95.315838051977693</v>
      </c>
    </row>
    <row r="17" spans="1:36" ht="12" customHeight="1">
      <c r="B17" s="48" t="s">
        <v>28</v>
      </c>
      <c r="C17" s="49" t="s">
        <v>11</v>
      </c>
      <c r="D17" s="64">
        <f>SUM(月次!D20:D31)</f>
        <v>326580</v>
      </c>
      <c r="E17" s="88">
        <f t="shared" si="2"/>
        <v>98.547943221320978</v>
      </c>
      <c r="F17" s="68"/>
      <c r="G17" s="88"/>
      <c r="H17" s="68"/>
      <c r="I17" s="88"/>
      <c r="J17" s="68">
        <f>SUM(月次!J20:J31)</f>
        <v>54442</v>
      </c>
      <c r="K17" s="88">
        <f t="shared" si="3"/>
        <v>98.411091628857037</v>
      </c>
      <c r="L17" s="68"/>
      <c r="M17" s="88"/>
      <c r="N17" s="68"/>
      <c r="O17" s="88"/>
      <c r="P17" s="68"/>
      <c r="Q17" s="88"/>
      <c r="R17" s="68">
        <f>SUM(月次!R20:R31)</f>
        <v>381022</v>
      </c>
      <c r="S17" s="88">
        <f t="shared" si="4"/>
        <v>98.528365997522712</v>
      </c>
      <c r="T17" s="103">
        <f>SUM(月次!T20:T31)</f>
        <v>89740</v>
      </c>
      <c r="U17" s="102">
        <f t="shared" si="4"/>
        <v>99.733274060902417</v>
      </c>
      <c r="V17" s="103">
        <f>SUM(月次!V20:V31)</f>
        <v>68075</v>
      </c>
      <c r="W17" s="102">
        <f t="shared" si="5"/>
        <v>96.010098160893591</v>
      </c>
      <c r="X17" s="103">
        <f t="shared" si="0"/>
        <v>-21665</v>
      </c>
      <c r="Y17" s="102">
        <f t="shared" si="5"/>
        <v>113.57202767875864</v>
      </c>
      <c r="Z17" s="103">
        <f t="shared" si="1"/>
        <v>359357</v>
      </c>
      <c r="AA17" s="104">
        <f t="shared" si="6"/>
        <v>97.747778379216456</v>
      </c>
      <c r="AB17" s="4"/>
      <c r="AC17" s="4"/>
      <c r="AD17" s="4"/>
      <c r="AE17" s="4"/>
      <c r="AF17" s="4"/>
      <c r="AG17" s="4"/>
      <c r="AH17" s="4"/>
      <c r="AI17" s="4"/>
      <c r="AJ17" s="4"/>
    </row>
    <row r="18" spans="1:36" ht="12" customHeight="1">
      <c r="B18" s="48" t="s">
        <v>29</v>
      </c>
      <c r="C18" s="47" t="s">
        <v>12</v>
      </c>
      <c r="D18" s="65">
        <f>SUM(月次!D32:D43)</f>
        <v>322309</v>
      </c>
      <c r="E18" s="89">
        <f t="shared" si="2"/>
        <v>98.692204054136809</v>
      </c>
      <c r="F18" s="69"/>
      <c r="G18" s="89"/>
      <c r="H18" s="69"/>
      <c r="I18" s="89"/>
      <c r="J18" s="69">
        <f>SUM(月次!J32:J43)</f>
        <v>47477</v>
      </c>
      <c r="K18" s="89">
        <f t="shared" si="3"/>
        <v>87.206568458175667</v>
      </c>
      <c r="L18" s="69"/>
      <c r="M18" s="89"/>
      <c r="N18" s="69"/>
      <c r="O18" s="89"/>
      <c r="P18" s="69"/>
      <c r="Q18" s="89"/>
      <c r="R18" s="69">
        <f>SUM(月次!R32:R43)</f>
        <v>369786</v>
      </c>
      <c r="S18" s="89">
        <f t="shared" si="4"/>
        <v>97.051088913501061</v>
      </c>
      <c r="T18" s="129">
        <f>SUM(月次!T32:T43)</f>
        <v>85586</v>
      </c>
      <c r="U18" s="130">
        <f t="shared" si="4"/>
        <v>95.371071985736577</v>
      </c>
      <c r="V18" s="129">
        <f>SUM(月次!V32:V43)</f>
        <v>63106</v>
      </c>
      <c r="W18" s="130">
        <f t="shared" si="5"/>
        <v>92.700697759823726</v>
      </c>
      <c r="X18" s="129">
        <f t="shared" si="0"/>
        <v>-22480</v>
      </c>
      <c r="Y18" s="130">
        <f t="shared" si="5"/>
        <v>103.76182783291021</v>
      </c>
      <c r="Z18" s="129">
        <f t="shared" si="1"/>
        <v>347306</v>
      </c>
      <c r="AA18" s="131">
        <f t="shared" si="6"/>
        <v>96.646510294776505</v>
      </c>
      <c r="AB18" s="4"/>
      <c r="AC18" s="4"/>
      <c r="AD18" s="4"/>
      <c r="AE18" s="4"/>
      <c r="AF18" s="4"/>
      <c r="AG18" s="4"/>
      <c r="AH18" s="4"/>
      <c r="AI18" s="4"/>
      <c r="AJ18" s="4"/>
    </row>
    <row r="19" spans="1:36" ht="12" customHeight="1">
      <c r="B19" s="51" t="s">
        <v>30</v>
      </c>
      <c r="C19" s="49" t="s">
        <v>44</v>
      </c>
      <c r="D19" s="66">
        <f>SUM(月次!D44:D55)</f>
        <v>324644</v>
      </c>
      <c r="E19" s="90">
        <f t="shared" si="2"/>
        <v>100.72446006782312</v>
      </c>
      <c r="F19" s="70"/>
      <c r="G19" s="90"/>
      <c r="H19" s="70"/>
      <c r="I19" s="90"/>
      <c r="J19" s="70">
        <f>SUM(月次!J44:J55)</f>
        <v>48141</v>
      </c>
      <c r="K19" s="90">
        <f t="shared" si="3"/>
        <v>101.39857194009731</v>
      </c>
      <c r="L19" s="70"/>
      <c r="M19" s="90"/>
      <c r="N19" s="70"/>
      <c r="O19" s="90"/>
      <c r="P19" s="70"/>
      <c r="Q19" s="90"/>
      <c r="R19" s="70">
        <f>SUM(月次!R44:R55)</f>
        <v>372785</v>
      </c>
      <c r="S19" s="90">
        <f t="shared" si="4"/>
        <v>100.81100961096419</v>
      </c>
      <c r="T19" s="124">
        <f>SUM(月次!T44:T55)</f>
        <v>82505</v>
      </c>
      <c r="U19" s="122">
        <f t="shared" si="4"/>
        <v>96.400112167877921</v>
      </c>
      <c r="V19" s="124">
        <f>SUM(月次!V44:V55)</f>
        <v>62016</v>
      </c>
      <c r="W19" s="122">
        <f t="shared" si="5"/>
        <v>98.272747440813873</v>
      </c>
      <c r="X19" s="124">
        <f t="shared" si="0"/>
        <v>-20489</v>
      </c>
      <c r="Y19" s="122">
        <f t="shared" si="5"/>
        <v>91.143238434163692</v>
      </c>
      <c r="Z19" s="124">
        <f t="shared" si="1"/>
        <v>352296</v>
      </c>
      <c r="AA19" s="125">
        <f t="shared" si="6"/>
        <v>101.43677333532966</v>
      </c>
      <c r="AB19" s="4"/>
      <c r="AC19" s="4"/>
      <c r="AD19" s="4"/>
      <c r="AE19" s="4"/>
      <c r="AF19" s="4"/>
      <c r="AG19" s="4"/>
      <c r="AH19" s="4"/>
      <c r="AI19" s="4"/>
      <c r="AJ19" s="4"/>
    </row>
    <row r="20" spans="1:36" ht="12" customHeight="1">
      <c r="B20" s="48" t="s">
        <v>45</v>
      </c>
      <c r="C20" s="49" t="s">
        <v>46</v>
      </c>
      <c r="D20" s="64">
        <f>SUM(月次!D56:D67)</f>
        <v>354924</v>
      </c>
      <c r="E20" s="88">
        <f t="shared" si="2"/>
        <v>109.32713988245585</v>
      </c>
      <c r="F20" s="68"/>
      <c r="G20" s="88"/>
      <c r="H20" s="68"/>
      <c r="I20" s="88"/>
      <c r="J20" s="68">
        <f>SUM(月次!J56:J67)</f>
        <v>36284</v>
      </c>
      <c r="K20" s="88">
        <f t="shared" si="3"/>
        <v>75.370266508797073</v>
      </c>
      <c r="L20" s="68"/>
      <c r="M20" s="88"/>
      <c r="N20" s="68"/>
      <c r="O20" s="88"/>
      <c r="P20" s="68"/>
      <c r="Q20" s="88"/>
      <c r="R20" s="68">
        <f>SUM(月次!R56:R67)</f>
        <v>391208</v>
      </c>
      <c r="S20" s="88">
        <f t="shared" si="4"/>
        <v>104.94199069168555</v>
      </c>
      <c r="T20" s="103">
        <f>SUM(月次!T56:T67)</f>
        <v>86247</v>
      </c>
      <c r="U20" s="102">
        <f t="shared" si="4"/>
        <v>104.53548269801831</v>
      </c>
      <c r="V20" s="103">
        <f>SUM(月次!V56:V67)</f>
        <v>63231</v>
      </c>
      <c r="W20" s="102">
        <f t="shared" si="5"/>
        <v>101.95917182662539</v>
      </c>
      <c r="X20" s="103">
        <f t="shared" si="0"/>
        <v>-23016</v>
      </c>
      <c r="Y20" s="102">
        <f t="shared" si="5"/>
        <v>112.3334472155791</v>
      </c>
      <c r="Z20" s="103">
        <f t="shared" si="1"/>
        <v>368192</v>
      </c>
      <c r="AA20" s="104">
        <f t="shared" si="6"/>
        <v>104.51211481254398</v>
      </c>
      <c r="AB20" s="4"/>
      <c r="AC20" s="4"/>
      <c r="AD20" s="4"/>
      <c r="AE20" s="4"/>
      <c r="AF20" s="4"/>
      <c r="AG20" s="4"/>
      <c r="AH20" s="4"/>
      <c r="AI20" s="4"/>
      <c r="AJ20" s="4"/>
    </row>
    <row r="21" spans="1:36" ht="12" customHeight="1">
      <c r="B21" s="48" t="s">
        <v>31</v>
      </c>
      <c r="C21" s="49" t="s">
        <v>47</v>
      </c>
      <c r="D21" s="64">
        <f>SUM(月次!D68:D79)</f>
        <v>350170</v>
      </c>
      <c r="E21" s="88">
        <f t="shared" si="2"/>
        <v>98.660558316710052</v>
      </c>
      <c r="F21" s="68">
        <f>SUM(月次!F68:F79)</f>
        <v>16998</v>
      </c>
      <c r="G21" s="68" t="s">
        <v>5</v>
      </c>
      <c r="H21" s="68"/>
      <c r="I21" s="88"/>
      <c r="J21" s="68">
        <f>SUM(月次!J68:J79)</f>
        <v>26410</v>
      </c>
      <c r="K21" s="88">
        <f t="shared" si="3"/>
        <v>72.786903318267008</v>
      </c>
      <c r="L21" s="68">
        <f>SUM(月次!L68:L79)</f>
        <v>199</v>
      </c>
      <c r="M21" s="68" t="s">
        <v>5</v>
      </c>
      <c r="N21" s="68">
        <f>J21-P21</f>
        <v>17860</v>
      </c>
      <c r="O21" s="68" t="s">
        <v>5</v>
      </c>
      <c r="P21" s="68">
        <f>SUM(月次!P68:P79)</f>
        <v>8550</v>
      </c>
      <c r="Q21" s="68" t="s">
        <v>5</v>
      </c>
      <c r="R21" s="68">
        <f>SUM(月次!R68:R79)</f>
        <v>376580</v>
      </c>
      <c r="S21" s="88">
        <f t="shared" si="4"/>
        <v>96.260812662317747</v>
      </c>
      <c r="T21" s="103">
        <f>SUM(月次!T68:T79)</f>
        <v>79484</v>
      </c>
      <c r="U21" s="102">
        <f t="shared" si="4"/>
        <v>92.158567834243513</v>
      </c>
      <c r="V21" s="101">
        <f>SUM(月次!V68:V79)</f>
        <v>63281</v>
      </c>
      <c r="W21" s="102">
        <f t="shared" si="5"/>
        <v>100.07907513719536</v>
      </c>
      <c r="X21" s="103">
        <f t="shared" si="0"/>
        <v>-16203</v>
      </c>
      <c r="Y21" s="102">
        <f t="shared" si="5"/>
        <v>70.39885297184567</v>
      </c>
      <c r="Z21" s="103">
        <f t="shared" si="1"/>
        <v>360377</v>
      </c>
      <c r="AA21" s="104">
        <f t="shared" si="6"/>
        <v>97.877466104641059</v>
      </c>
      <c r="AB21" s="4"/>
      <c r="AC21" s="4"/>
      <c r="AD21" s="4"/>
      <c r="AE21" s="4"/>
      <c r="AF21" s="4"/>
      <c r="AG21" s="4"/>
      <c r="AH21" s="4"/>
      <c r="AI21" s="4"/>
      <c r="AJ21" s="4"/>
    </row>
    <row r="22" spans="1:36" ht="12" customHeight="1">
      <c r="B22" s="48" t="s">
        <v>48</v>
      </c>
      <c r="C22" s="49" t="s">
        <v>49</v>
      </c>
      <c r="D22" s="64">
        <f>SUM(月次!D80:D91)</f>
        <v>346098</v>
      </c>
      <c r="E22" s="88">
        <f t="shared" si="2"/>
        <v>98.837136248108067</v>
      </c>
      <c r="F22" s="68">
        <f>SUM(月次!F80:F91)</f>
        <v>16741</v>
      </c>
      <c r="G22" s="88">
        <f t="shared" si="2"/>
        <v>98.48805741851983</v>
      </c>
      <c r="H22" s="68"/>
      <c r="I22" s="88"/>
      <c r="J22" s="68">
        <f>SUM(月次!J80:J91)</f>
        <v>24267</v>
      </c>
      <c r="K22" s="88">
        <f t="shared" si="3"/>
        <v>91.885649375236653</v>
      </c>
      <c r="L22" s="68">
        <f>SUM(月次!L80:L91)</f>
        <v>276</v>
      </c>
      <c r="M22" s="88">
        <f t="shared" ref="M22:M25" si="7">L22/L21*100</f>
        <v>138.69346733668343</v>
      </c>
      <c r="N22" s="68">
        <f>SUM(月次!N80:N91)</f>
        <v>16893</v>
      </c>
      <c r="O22" s="88">
        <f>N22/N21*100</f>
        <v>94.585666293393061</v>
      </c>
      <c r="P22" s="68">
        <f>SUM(月次!P80:P91)</f>
        <v>7374</v>
      </c>
      <c r="Q22" s="88">
        <f t="shared" ref="Q22:Q30" si="8">P22/P21*100</f>
        <v>86.245614035087712</v>
      </c>
      <c r="R22" s="68">
        <f>SUM(月次!R80:R91)</f>
        <v>370365</v>
      </c>
      <c r="S22" s="88">
        <f t="shared" si="4"/>
        <v>98.349620266610017</v>
      </c>
      <c r="T22" s="103">
        <f>SUM(月次!T80:T91)</f>
        <v>68841</v>
      </c>
      <c r="U22" s="102">
        <f t="shared" si="4"/>
        <v>86.609883750188715</v>
      </c>
      <c r="V22" s="103">
        <f>SUM(月次!V80:V91)</f>
        <v>52908</v>
      </c>
      <c r="W22" s="102">
        <f t="shared" si="5"/>
        <v>83.608034007047934</v>
      </c>
      <c r="X22" s="103">
        <f t="shared" si="0"/>
        <v>-15933</v>
      </c>
      <c r="Y22" s="102">
        <f t="shared" si="5"/>
        <v>98.333641918163309</v>
      </c>
      <c r="Z22" s="103">
        <f t="shared" si="1"/>
        <v>354432</v>
      </c>
      <c r="AA22" s="104">
        <f t="shared" si="6"/>
        <v>98.350338673111764</v>
      </c>
      <c r="AB22" s="4"/>
      <c r="AC22" s="4"/>
      <c r="AD22" s="4"/>
      <c r="AE22" s="4"/>
      <c r="AF22" s="4"/>
      <c r="AG22" s="4"/>
      <c r="AH22" s="4"/>
      <c r="AI22" s="4"/>
      <c r="AJ22" s="4"/>
    </row>
    <row r="23" spans="1:36" ht="12" customHeight="1">
      <c r="B23" s="46" t="s">
        <v>50</v>
      </c>
      <c r="C23" s="49" t="s">
        <v>51</v>
      </c>
      <c r="D23" s="65">
        <f>SUM(月次!D92:D103)</f>
        <v>330484</v>
      </c>
      <c r="E23" s="89">
        <f t="shared" si="2"/>
        <v>95.488561043403891</v>
      </c>
      <c r="F23" s="69">
        <f>SUM(月次!F92:F103)</f>
        <v>18106</v>
      </c>
      <c r="G23" s="89">
        <f t="shared" si="2"/>
        <v>108.15363478884177</v>
      </c>
      <c r="H23" s="69"/>
      <c r="I23" s="89"/>
      <c r="J23" s="69">
        <f>SUM(月次!J92:J103)</f>
        <v>25773</v>
      </c>
      <c r="K23" s="89">
        <f t="shared" si="3"/>
        <v>106.20595870935838</v>
      </c>
      <c r="L23" s="69">
        <f>SUM(月次!L92:L103)</f>
        <v>252</v>
      </c>
      <c r="M23" s="89">
        <f t="shared" si="7"/>
        <v>91.304347826086953</v>
      </c>
      <c r="N23" s="69">
        <f>SUM(月次!N92:N103)</f>
        <v>18488</v>
      </c>
      <c r="O23" s="89">
        <f t="shared" ref="O23:O30" si="9">N23/N22*100</f>
        <v>109.44178061919139</v>
      </c>
      <c r="P23" s="69">
        <f>SUM(月次!P92:P103)</f>
        <v>7285</v>
      </c>
      <c r="Q23" s="89">
        <f t="shared" si="8"/>
        <v>98.793056685652289</v>
      </c>
      <c r="R23" s="69">
        <f>SUM(月次!R92:R103)</f>
        <v>356257</v>
      </c>
      <c r="S23" s="89">
        <f t="shared" si="4"/>
        <v>96.19078476637911</v>
      </c>
      <c r="T23" s="129">
        <f>SUM(月次!T92:T103)</f>
        <v>68899</v>
      </c>
      <c r="U23" s="130">
        <f t="shared" si="4"/>
        <v>100.08425211719761</v>
      </c>
      <c r="V23" s="129">
        <f>SUM(月次!V92:V103)</f>
        <v>48359</v>
      </c>
      <c r="W23" s="130">
        <f t="shared" si="5"/>
        <v>91.402056399788307</v>
      </c>
      <c r="X23" s="129">
        <f t="shared" si="0"/>
        <v>-20540</v>
      </c>
      <c r="Y23" s="130">
        <f t="shared" si="5"/>
        <v>128.91483085420197</v>
      </c>
      <c r="Z23" s="129">
        <f t="shared" si="1"/>
        <v>335717</v>
      </c>
      <c r="AA23" s="131">
        <f t="shared" si="6"/>
        <v>94.719720566991697</v>
      </c>
      <c r="AB23" s="4"/>
      <c r="AC23" s="4"/>
      <c r="AD23" s="4"/>
      <c r="AE23" s="4"/>
      <c r="AF23" s="4"/>
      <c r="AG23" s="4"/>
      <c r="AH23" s="4"/>
      <c r="AI23" s="4"/>
      <c r="AJ23" s="4"/>
    </row>
    <row r="24" spans="1:36" ht="12" customHeight="1">
      <c r="B24" s="48" t="s">
        <v>32</v>
      </c>
      <c r="C24" s="52" t="s">
        <v>52</v>
      </c>
      <c r="D24" s="66">
        <f>SUM(月次!D104:D115)</f>
        <v>309550</v>
      </c>
      <c r="E24" s="90">
        <f t="shared" si="2"/>
        <v>93.665654010481589</v>
      </c>
      <c r="F24" s="70">
        <f>SUM(月次!F104:F115)</f>
        <v>16033</v>
      </c>
      <c r="G24" s="90">
        <f t="shared" si="2"/>
        <v>88.5507566552524</v>
      </c>
      <c r="H24" s="70"/>
      <c r="I24" s="90"/>
      <c r="J24" s="70">
        <f>SUM(月次!J104:J115)</f>
        <v>24919</v>
      </c>
      <c r="K24" s="90">
        <f t="shared" si="3"/>
        <v>96.686454817056614</v>
      </c>
      <c r="L24" s="70">
        <f>SUM(月次!L104:L115)</f>
        <v>308</v>
      </c>
      <c r="M24" s="88">
        <f t="shared" si="7"/>
        <v>122.22222222222223</v>
      </c>
      <c r="N24" s="70">
        <f>SUM(月次!N104:N115)</f>
        <v>17744</v>
      </c>
      <c r="O24" s="90">
        <f t="shared" si="9"/>
        <v>95.975768065772399</v>
      </c>
      <c r="P24" s="70">
        <f>SUM(月次!P104:P115)</f>
        <v>7175</v>
      </c>
      <c r="Q24" s="90">
        <f t="shared" si="8"/>
        <v>98.490048043925867</v>
      </c>
      <c r="R24" s="70">
        <f>SUM(月次!R104:R115)</f>
        <v>334469</v>
      </c>
      <c r="S24" s="90">
        <f t="shared" si="4"/>
        <v>93.884190345733558</v>
      </c>
      <c r="T24" s="124">
        <f>SUM(月次!T104:T115)</f>
        <v>72909</v>
      </c>
      <c r="U24" s="122">
        <f t="shared" si="4"/>
        <v>105.82011349947025</v>
      </c>
      <c r="V24" s="124">
        <f>SUM(月次!V104:V115)</f>
        <v>48714</v>
      </c>
      <c r="W24" s="122">
        <f t="shared" si="5"/>
        <v>100.73409292996134</v>
      </c>
      <c r="X24" s="124">
        <f t="shared" si="0"/>
        <v>-24195</v>
      </c>
      <c r="Y24" s="122">
        <f t="shared" si="5"/>
        <v>117.79454722492697</v>
      </c>
      <c r="Z24" s="124">
        <f t="shared" si="1"/>
        <v>310274</v>
      </c>
      <c r="AA24" s="125">
        <f t="shared" si="6"/>
        <v>92.421295317186804</v>
      </c>
      <c r="AB24" s="4"/>
      <c r="AC24" s="4"/>
      <c r="AD24" s="4"/>
      <c r="AE24" s="4"/>
      <c r="AF24" s="4"/>
      <c r="AG24" s="4"/>
      <c r="AH24" s="4"/>
      <c r="AI24" s="4"/>
      <c r="AJ24" s="4"/>
    </row>
    <row r="25" spans="1:36" ht="12" customHeight="1">
      <c r="B25" s="48" t="s">
        <v>53</v>
      </c>
      <c r="C25" s="49" t="s">
        <v>54</v>
      </c>
      <c r="D25" s="64">
        <f>SUM(月次!D116:D127)</f>
        <v>291418</v>
      </c>
      <c r="E25" s="88">
        <f t="shared" si="2"/>
        <v>94.142464868357294</v>
      </c>
      <c r="F25" s="68">
        <f>SUM(月次!F116:F127)</f>
        <v>17821</v>
      </c>
      <c r="G25" s="88">
        <f t="shared" si="2"/>
        <v>111.15199900205826</v>
      </c>
      <c r="H25" s="68">
        <f>SUM(月次!H116:H127)</f>
        <v>31256</v>
      </c>
      <c r="I25" s="68" t="s">
        <v>5</v>
      </c>
      <c r="J25" s="68">
        <f>SUM(月次!J116:J127)</f>
        <v>21322</v>
      </c>
      <c r="K25" s="88">
        <f t="shared" si="3"/>
        <v>85.565231349572613</v>
      </c>
      <c r="L25" s="68">
        <f>SUM(月次!L116:L127)</f>
        <v>585</v>
      </c>
      <c r="M25" s="88">
        <f t="shared" si="7"/>
        <v>189.93506493506493</v>
      </c>
      <c r="N25" s="68">
        <f>SUM(月次!N116:N127)</f>
        <v>15897</v>
      </c>
      <c r="O25" s="88">
        <f t="shared" si="9"/>
        <v>89.590847610459875</v>
      </c>
      <c r="P25" s="68">
        <f>SUM(月次!P116:P127)</f>
        <v>5425</v>
      </c>
      <c r="Q25" s="88">
        <f t="shared" si="8"/>
        <v>75.609756097560975</v>
      </c>
      <c r="R25" s="68">
        <f>SUM(月次!R116:R127)</f>
        <v>312740</v>
      </c>
      <c r="S25" s="88">
        <f t="shared" si="4"/>
        <v>93.503433801039861</v>
      </c>
      <c r="T25" s="103">
        <f>SUM(月次!T116:T127)</f>
        <v>100013</v>
      </c>
      <c r="U25" s="102">
        <f t="shared" si="4"/>
        <v>137.17510869714303</v>
      </c>
      <c r="V25" s="103">
        <f>SUM(月次!V116:V127)</f>
        <v>63936</v>
      </c>
      <c r="W25" s="102">
        <f t="shared" si="5"/>
        <v>131.2476906022909</v>
      </c>
      <c r="X25" s="103">
        <f t="shared" si="0"/>
        <v>-36077</v>
      </c>
      <c r="Y25" s="102">
        <f t="shared" si="5"/>
        <v>149.10932010746021</v>
      </c>
      <c r="Z25" s="103">
        <f t="shared" si="1"/>
        <v>276663</v>
      </c>
      <c r="AA25" s="104">
        <f t="shared" si="6"/>
        <v>89.16731662981752</v>
      </c>
      <c r="AB25" s="4"/>
      <c r="AC25" s="4"/>
      <c r="AD25" s="4"/>
      <c r="AE25" s="4"/>
      <c r="AF25" s="4"/>
      <c r="AG25" s="4"/>
      <c r="AH25" s="4"/>
      <c r="AI25" s="4"/>
      <c r="AJ25" s="4"/>
    </row>
    <row r="26" spans="1:36" ht="12" customHeight="1">
      <c r="B26" s="48" t="s">
        <v>2</v>
      </c>
      <c r="C26" s="49" t="s">
        <v>55</v>
      </c>
      <c r="D26" s="64">
        <f>SUM(月次!D128:D139)</f>
        <v>276806</v>
      </c>
      <c r="E26" s="88">
        <f t="shared" ref="E26:G30" si="10">D26/D25*100</f>
        <v>94.985896547227682</v>
      </c>
      <c r="F26" s="68">
        <f>SUM(月次!F128:F139)</f>
        <v>20223</v>
      </c>
      <c r="G26" s="88">
        <f t="shared" si="10"/>
        <v>113.4784804444195</v>
      </c>
      <c r="H26" s="68">
        <f>SUM(月次!H128:H139)</f>
        <v>30813</v>
      </c>
      <c r="I26" s="88">
        <f t="shared" ref="I26:I30" si="11">H26/H25*100</f>
        <v>98.582672126951621</v>
      </c>
      <c r="J26" s="68">
        <f>SUM(月次!J128:J139)</f>
        <v>17634</v>
      </c>
      <c r="K26" s="88">
        <f t="shared" si="3"/>
        <v>82.703311134039964</v>
      </c>
      <c r="L26" s="68">
        <f>SUM(月次!L128:L139)</f>
        <v>746</v>
      </c>
      <c r="M26" s="88">
        <f t="shared" ref="M26:M29" si="12">L26/L25*100</f>
        <v>127.52136752136751</v>
      </c>
      <c r="N26" s="68">
        <f>SUM(月次!N128:N139)</f>
        <v>12150</v>
      </c>
      <c r="O26" s="88">
        <f t="shared" si="9"/>
        <v>76.429515002830726</v>
      </c>
      <c r="P26" s="68">
        <f>SUM(月次!P128:P139)</f>
        <v>5484</v>
      </c>
      <c r="Q26" s="88">
        <f t="shared" si="8"/>
        <v>101.08755760368663</v>
      </c>
      <c r="R26" s="68">
        <f>SUM(月次!R128:R139)</f>
        <v>294440</v>
      </c>
      <c r="S26" s="88">
        <f t="shared" ref="S26:U30" si="13">R26/R25*100</f>
        <v>94.148493956641303</v>
      </c>
      <c r="T26" s="103">
        <f>SUM(月次!T128:T139)</f>
        <v>96942</v>
      </c>
      <c r="U26" s="102">
        <f t="shared" si="13"/>
        <v>96.929399178106848</v>
      </c>
      <c r="V26" s="103">
        <f>SUM(月次!V128:V139)</f>
        <v>61552</v>
      </c>
      <c r="W26" s="102">
        <f t="shared" ref="W26:Y30" si="14">V26/V25*100</f>
        <v>96.271271271271274</v>
      </c>
      <c r="X26" s="103">
        <f t="shared" si="0"/>
        <v>-35390</v>
      </c>
      <c r="Y26" s="102">
        <f t="shared" si="14"/>
        <v>98.095739667932477</v>
      </c>
      <c r="Z26" s="103">
        <f t="shared" si="1"/>
        <v>259050</v>
      </c>
      <c r="AA26" s="104">
        <f t="shared" si="6"/>
        <v>93.633771049977767</v>
      </c>
      <c r="AB26" s="4"/>
      <c r="AC26" s="4"/>
      <c r="AD26" s="4"/>
      <c r="AE26" s="4"/>
      <c r="AF26" s="4"/>
      <c r="AG26" s="4"/>
      <c r="AH26" s="4"/>
      <c r="AI26" s="4"/>
      <c r="AJ26" s="4"/>
    </row>
    <row r="27" spans="1:36" s="61" customFormat="1" ht="12" customHeight="1">
      <c r="A27" s="60"/>
      <c r="B27" s="48" t="s">
        <v>33</v>
      </c>
      <c r="C27" s="49" t="s">
        <v>56</v>
      </c>
      <c r="D27" s="74">
        <f>SUM(月次!D140:D151)</f>
        <v>250265</v>
      </c>
      <c r="E27" s="87">
        <f t="shared" si="10"/>
        <v>90.411696278259868</v>
      </c>
      <c r="F27" s="71">
        <f>SUM(月次!F140:F151)</f>
        <v>19926</v>
      </c>
      <c r="G27" s="87">
        <f t="shared" si="10"/>
        <v>98.531375166889191</v>
      </c>
      <c r="H27" s="71">
        <f>SUM(月次!H140:H151)</f>
        <v>30449</v>
      </c>
      <c r="I27" s="87">
        <f t="shared" si="11"/>
        <v>98.81868042709246</v>
      </c>
      <c r="J27" s="71">
        <f>SUM(月次!J140:J151)</f>
        <v>34101</v>
      </c>
      <c r="K27" s="87">
        <f t="shared" si="3"/>
        <v>193.38210275603947</v>
      </c>
      <c r="L27" s="71">
        <f>SUM(月次!L140:L151)</f>
        <v>365</v>
      </c>
      <c r="M27" s="88">
        <f t="shared" si="12"/>
        <v>48.927613941018762</v>
      </c>
      <c r="N27" s="71">
        <f>SUM(月次!N140:N151)</f>
        <v>15121</v>
      </c>
      <c r="O27" s="87">
        <f t="shared" si="9"/>
        <v>124.45267489711934</v>
      </c>
      <c r="P27" s="71">
        <f>SUM(月次!P140:P151)</f>
        <v>18980</v>
      </c>
      <c r="Q27" s="87">
        <f t="shared" si="8"/>
        <v>346.09773887673231</v>
      </c>
      <c r="R27" s="71">
        <f>SUM(月次!R140:R151)</f>
        <v>284366</v>
      </c>
      <c r="S27" s="87">
        <f t="shared" si="13"/>
        <v>96.578589865507396</v>
      </c>
      <c r="T27" s="101">
        <f>SUM(月次!T140:T151)</f>
        <v>91178</v>
      </c>
      <c r="U27" s="132">
        <f t="shared" si="13"/>
        <v>94.054176724226863</v>
      </c>
      <c r="V27" s="101">
        <f>SUM(月次!V140:V151)</f>
        <v>52903</v>
      </c>
      <c r="W27" s="132">
        <f t="shared" si="14"/>
        <v>85.948466337405776</v>
      </c>
      <c r="X27" s="101">
        <f t="shared" si="0"/>
        <v>-38275</v>
      </c>
      <c r="Y27" s="132">
        <f t="shared" si="14"/>
        <v>108.15202034473015</v>
      </c>
      <c r="Z27" s="101">
        <f t="shared" si="1"/>
        <v>246091</v>
      </c>
      <c r="AA27" s="133">
        <f t="shared" si="6"/>
        <v>94.997490831885727</v>
      </c>
    </row>
    <row r="28" spans="1:36" s="61" customFormat="1" ht="12" customHeight="1">
      <c r="A28" s="60"/>
      <c r="B28" s="46" t="s">
        <v>34</v>
      </c>
      <c r="C28" s="47" t="s">
        <v>57</v>
      </c>
      <c r="D28" s="86">
        <f>SUM(月次!D152:D163)</f>
        <v>239949</v>
      </c>
      <c r="E28" s="91">
        <f t="shared" si="10"/>
        <v>95.877969352486375</v>
      </c>
      <c r="F28" s="72">
        <f>SUM(月次!F152:F163)</f>
        <v>17824</v>
      </c>
      <c r="G28" s="91">
        <f t="shared" si="10"/>
        <v>89.450968583759916</v>
      </c>
      <c r="H28" s="72">
        <f>SUM(月次!H152:H163)</f>
        <v>30309</v>
      </c>
      <c r="I28" s="91">
        <f t="shared" si="11"/>
        <v>99.540214785378836</v>
      </c>
      <c r="J28" s="72">
        <f>SUM(月次!J152:J163)</f>
        <v>29162</v>
      </c>
      <c r="K28" s="91">
        <f t="shared" si="3"/>
        <v>85.516553766751713</v>
      </c>
      <c r="L28" s="72">
        <f>SUM(月次!L152:L163)</f>
        <v>336</v>
      </c>
      <c r="M28" s="89">
        <f t="shared" si="12"/>
        <v>92.054794520547944</v>
      </c>
      <c r="N28" s="72">
        <f>SUM(月次!N152:N163)</f>
        <v>12489</v>
      </c>
      <c r="O28" s="91">
        <f t="shared" si="9"/>
        <v>82.593743800013229</v>
      </c>
      <c r="P28" s="72">
        <f>SUM(月次!P152:P163)</f>
        <v>16673</v>
      </c>
      <c r="Q28" s="91">
        <f t="shared" si="8"/>
        <v>87.845100105374073</v>
      </c>
      <c r="R28" s="72">
        <f>SUM(月次!R152:R163)</f>
        <v>269111</v>
      </c>
      <c r="S28" s="91">
        <f t="shared" si="13"/>
        <v>94.63543461595269</v>
      </c>
      <c r="T28" s="135">
        <f>SUM(月次!T152:T163)</f>
        <v>88850</v>
      </c>
      <c r="U28" s="136">
        <f t="shared" si="13"/>
        <v>97.446752506086995</v>
      </c>
      <c r="V28" s="135">
        <f>SUM(月次!V152:V163)</f>
        <v>53577</v>
      </c>
      <c r="W28" s="136">
        <f t="shared" si="14"/>
        <v>101.27402982817611</v>
      </c>
      <c r="X28" s="135">
        <f t="shared" si="0"/>
        <v>-35273</v>
      </c>
      <c r="Y28" s="136">
        <f t="shared" si="14"/>
        <v>92.156760287393851</v>
      </c>
      <c r="Z28" s="135">
        <f t="shared" si="1"/>
        <v>233838</v>
      </c>
      <c r="AA28" s="137">
        <f t="shared" si="6"/>
        <v>95.020947535667702</v>
      </c>
    </row>
    <row r="29" spans="1:36" s="61" customFormat="1" ht="12" customHeight="1">
      <c r="A29" s="60"/>
      <c r="B29" s="48" t="s">
        <v>35</v>
      </c>
      <c r="C29" s="52" t="s">
        <v>58</v>
      </c>
      <c r="D29" s="73">
        <f>SUM(月次!D164:D175)</f>
        <v>219987</v>
      </c>
      <c r="E29" s="92">
        <f t="shared" si="10"/>
        <v>91.680732155583073</v>
      </c>
      <c r="F29" s="75">
        <f>SUM(月次!F164:F175)</f>
        <v>19496</v>
      </c>
      <c r="G29" s="92">
        <f t="shared" si="10"/>
        <v>109.38061041292639</v>
      </c>
      <c r="H29" s="75">
        <f>SUM(月次!H164:H175)</f>
        <v>28859</v>
      </c>
      <c r="I29" s="92">
        <f t="shared" si="11"/>
        <v>95.215942459335508</v>
      </c>
      <c r="J29" s="75">
        <f>SUM(月次!J164:J175)</f>
        <v>21900</v>
      </c>
      <c r="K29" s="92">
        <f t="shared" si="3"/>
        <v>75.097729922501884</v>
      </c>
      <c r="L29" s="75">
        <f>SUM(月次!L164:L175)</f>
        <v>164</v>
      </c>
      <c r="M29" s="87">
        <f t="shared" si="12"/>
        <v>48.80952380952381</v>
      </c>
      <c r="N29" s="75">
        <f>SUM(月次!N164:N175)</f>
        <v>8763</v>
      </c>
      <c r="O29" s="92">
        <f t="shared" si="9"/>
        <v>70.165745856353595</v>
      </c>
      <c r="P29" s="75">
        <f>SUM(月次!P164:P175)</f>
        <v>13137</v>
      </c>
      <c r="Q29" s="92">
        <f t="shared" si="8"/>
        <v>78.792059017573322</v>
      </c>
      <c r="R29" s="75">
        <f>SUM(月次!R164:R175)</f>
        <v>241887</v>
      </c>
      <c r="S29" s="92">
        <f t="shared" si="13"/>
        <v>89.883728275692931</v>
      </c>
      <c r="T29" s="123">
        <f>SUM(月次!T164:T175)</f>
        <v>82864</v>
      </c>
      <c r="U29" s="141">
        <f t="shared" si="13"/>
        <v>93.26280247608328</v>
      </c>
      <c r="V29" s="123">
        <f>SUM(月次!V164:V175)</f>
        <v>63528</v>
      </c>
      <c r="W29" s="141">
        <f t="shared" si="14"/>
        <v>118.57326838008848</v>
      </c>
      <c r="X29" s="123">
        <f t="shared" si="0"/>
        <v>-19336</v>
      </c>
      <c r="Y29" s="141">
        <f t="shared" si="14"/>
        <v>54.818132849488279</v>
      </c>
      <c r="Z29" s="123">
        <f t="shared" si="1"/>
        <v>222551</v>
      </c>
      <c r="AA29" s="142">
        <f t="shared" si="6"/>
        <v>95.173154063924585</v>
      </c>
    </row>
    <row r="30" spans="1:36" s="61" customFormat="1" ht="12" customHeight="1">
      <c r="A30" s="60"/>
      <c r="B30" s="48" t="s">
        <v>36</v>
      </c>
      <c r="C30" s="49" t="s">
        <v>59</v>
      </c>
      <c r="D30" s="74">
        <f>SUM(月次!D176:D187)</f>
        <v>233300</v>
      </c>
      <c r="E30" s="87">
        <f t="shared" si="10"/>
        <v>106.05172123807316</v>
      </c>
      <c r="F30" s="71">
        <f>SUM(月次!F176:F187)</f>
        <v>17525</v>
      </c>
      <c r="G30" s="87">
        <f t="shared" si="10"/>
        <v>89.890233894132137</v>
      </c>
      <c r="H30" s="71">
        <f>SUM(月次!H176:H187)</f>
        <v>28986</v>
      </c>
      <c r="I30" s="87">
        <f t="shared" si="11"/>
        <v>100.44007068852005</v>
      </c>
      <c r="J30" s="71">
        <f>SUM(月次!J176:J187)</f>
        <v>22181</v>
      </c>
      <c r="K30" s="87">
        <f t="shared" si="3"/>
        <v>101.28310502283104</v>
      </c>
      <c r="L30" s="71" t="s">
        <v>205</v>
      </c>
      <c r="M30" s="71" t="s">
        <v>17</v>
      </c>
      <c r="N30" s="71">
        <f>SUM(月次!N176:N187)</f>
        <v>8353</v>
      </c>
      <c r="O30" s="87">
        <f t="shared" si="9"/>
        <v>95.321237019285633</v>
      </c>
      <c r="P30" s="71">
        <f>SUM(月次!P176:P187)</f>
        <v>13828</v>
      </c>
      <c r="Q30" s="87">
        <f t="shared" si="8"/>
        <v>105.25995280505443</v>
      </c>
      <c r="R30" s="71">
        <f>SUM(月次!R176:R187)</f>
        <v>255481</v>
      </c>
      <c r="S30" s="87">
        <f t="shared" si="13"/>
        <v>105.61997957724061</v>
      </c>
      <c r="T30" s="101">
        <f>SUM(月次!T176:T187)</f>
        <v>98850</v>
      </c>
      <c r="U30" s="132">
        <f t="shared" si="13"/>
        <v>119.2918517088241</v>
      </c>
      <c r="V30" s="101">
        <f>SUM(月次!V176:V187)</f>
        <v>54930</v>
      </c>
      <c r="W30" s="132">
        <f t="shared" si="14"/>
        <v>86.465810351341148</v>
      </c>
      <c r="X30" s="101">
        <f t="shared" si="0"/>
        <v>-43920</v>
      </c>
      <c r="Y30" s="132">
        <f t="shared" si="14"/>
        <v>227.14108398841537</v>
      </c>
      <c r="Z30" s="101">
        <f t="shared" si="1"/>
        <v>211561</v>
      </c>
      <c r="AA30" s="133">
        <f t="shared" si="6"/>
        <v>95.061806057937275</v>
      </c>
    </row>
    <row r="31" spans="1:36" s="62" customFormat="1" ht="12" customHeight="1">
      <c r="A31" s="60"/>
      <c r="B31" s="48" t="s">
        <v>154</v>
      </c>
      <c r="C31" s="49" t="s">
        <v>155</v>
      </c>
      <c r="D31" s="74">
        <f>SUM(月次!D188:D199)</f>
        <v>233564</v>
      </c>
      <c r="E31" s="87">
        <f t="shared" ref="E31" si="15">D31/D30*100</f>
        <v>100.11315902271754</v>
      </c>
      <c r="F31" s="71">
        <f>SUM(月次!F188:F199)</f>
        <v>15834</v>
      </c>
      <c r="G31" s="87">
        <f t="shared" ref="G31" si="16">F31/F30*100</f>
        <v>90.350927246790306</v>
      </c>
      <c r="H31" s="71">
        <f>SUM(月次!H188:H199)</f>
        <v>28307</v>
      </c>
      <c r="I31" s="87">
        <f t="shared" ref="I31" si="17">H31/H30*100</f>
        <v>97.657489822673014</v>
      </c>
      <c r="J31" s="71">
        <f>SUM(月次!J188:J199)</f>
        <v>18254</v>
      </c>
      <c r="K31" s="87">
        <f t="shared" ref="K31" si="18">J31/J30*100</f>
        <v>82.295658446418102</v>
      </c>
      <c r="L31" s="71" t="s">
        <v>205</v>
      </c>
      <c r="M31" s="71" t="s">
        <v>17</v>
      </c>
      <c r="N31" s="71">
        <f>SUM(月次!N188:N199)</f>
        <v>6877</v>
      </c>
      <c r="O31" s="87">
        <f t="shared" ref="O31" si="19">N31/N30*100</f>
        <v>82.329701903507726</v>
      </c>
      <c r="P31" s="71">
        <f>SUM(月次!P188:P199)</f>
        <v>11377</v>
      </c>
      <c r="Q31" s="87">
        <f t="shared" ref="Q31" si="20">P31/P30*100</f>
        <v>82.275094012149268</v>
      </c>
      <c r="R31" s="71">
        <f>SUM(月次!R188:R199)</f>
        <v>251818</v>
      </c>
      <c r="S31" s="87">
        <f t="shared" ref="S31" si="21">R31/R30*100</f>
        <v>98.566233888234351</v>
      </c>
      <c r="T31" s="101">
        <f>SUM(月次!T188:T199)</f>
        <v>104176</v>
      </c>
      <c r="U31" s="132">
        <f t="shared" ref="U31" si="22">T31/T30*100</f>
        <v>105.38796155791603</v>
      </c>
      <c r="V31" s="101">
        <f>SUM(月次!V188:V199)</f>
        <v>53330</v>
      </c>
      <c r="W31" s="132">
        <f t="shared" ref="W31" si="23">V31/V30*100</f>
        <v>97.087201893318763</v>
      </c>
      <c r="X31" s="101">
        <f t="shared" ref="X31" si="24">V31-T31</f>
        <v>-50846</v>
      </c>
      <c r="Y31" s="132">
        <f t="shared" ref="Y31" si="25">X31/X30*100</f>
        <v>115.76958105646631</v>
      </c>
      <c r="Z31" s="101">
        <f t="shared" ref="Z31" si="26">R31+X31</f>
        <v>200972</v>
      </c>
      <c r="AA31" s="133">
        <f t="shared" ref="AA31" si="27">Z31/Z30*100</f>
        <v>94.9948241878229</v>
      </c>
      <c r="AB31" s="61"/>
      <c r="AC31" s="61"/>
    </row>
    <row r="32" spans="1:36" s="62" customFormat="1" ht="12" customHeight="1">
      <c r="A32" s="60"/>
      <c r="B32" s="48" t="s">
        <v>174</v>
      </c>
      <c r="C32" s="42" t="s">
        <v>175</v>
      </c>
      <c r="D32" s="74">
        <f>SUM(月次!D200:D211)</f>
        <v>234923</v>
      </c>
      <c r="E32" s="87">
        <f t="shared" ref="E32" si="28">D32/D31*100</f>
        <v>100.58185336781354</v>
      </c>
      <c r="F32" s="71">
        <f>SUM(月次!F200:F211)</f>
        <v>22565</v>
      </c>
      <c r="G32" s="87">
        <f t="shared" ref="G32" si="29">F32/F31*100</f>
        <v>142.5097890615132</v>
      </c>
      <c r="H32" s="71">
        <f>SUM(月次!H200:H211)</f>
        <v>27630</v>
      </c>
      <c r="I32" s="87">
        <f t="shared" ref="I32" si="30">H32/H31*100</f>
        <v>97.608365421980423</v>
      </c>
      <c r="J32" s="71">
        <f>SUM(月次!J200:J211)</f>
        <v>14417</v>
      </c>
      <c r="K32" s="87">
        <f t="shared" ref="K32" si="31">J32/J31*100</f>
        <v>78.97994960008765</v>
      </c>
      <c r="L32" s="71" t="s">
        <v>205</v>
      </c>
      <c r="M32" s="71" t="s">
        <v>17</v>
      </c>
      <c r="N32" s="71">
        <f>SUM(月次!N200:N211)</f>
        <v>5590</v>
      </c>
      <c r="O32" s="87">
        <f t="shared" ref="O32" si="32">N32/N31*100</f>
        <v>81.285444234404537</v>
      </c>
      <c r="P32" s="71">
        <f>SUM(月次!P200:P211)</f>
        <v>8827</v>
      </c>
      <c r="Q32" s="87">
        <f t="shared" ref="Q32" si="33">P32/P31*100</f>
        <v>77.586358442471649</v>
      </c>
      <c r="R32" s="71">
        <f>SUM(月次!R200:R211)</f>
        <v>249340</v>
      </c>
      <c r="S32" s="87">
        <f t="shared" ref="S32" si="34">R32/R31*100</f>
        <v>99.01595596819925</v>
      </c>
      <c r="T32" s="101">
        <f>SUM(月次!T200:T211)</f>
        <v>107341</v>
      </c>
      <c r="U32" s="132">
        <f t="shared" ref="U32" si="35">T32/T31*100</f>
        <v>103.03812778375057</v>
      </c>
      <c r="V32" s="101">
        <f>SUM(月次!V200:V211)</f>
        <v>51017</v>
      </c>
      <c r="W32" s="132">
        <f t="shared" ref="W32" si="36">V32/V31*100</f>
        <v>95.662853928370524</v>
      </c>
      <c r="X32" s="101">
        <f t="shared" ref="X32" si="37">V32-T32</f>
        <v>-56324</v>
      </c>
      <c r="Y32" s="132">
        <f t="shared" ref="Y32" si="38">X32/X31*100</f>
        <v>110.77370884632025</v>
      </c>
      <c r="Z32" s="101">
        <f t="shared" ref="Z32" si="39">R32+X32</f>
        <v>193016</v>
      </c>
      <c r="AA32" s="133">
        <f t="shared" ref="AA32" si="40">Z32/Z31*100</f>
        <v>96.041239575662289</v>
      </c>
      <c r="AB32" s="61"/>
      <c r="AC32" s="61"/>
    </row>
    <row r="33" spans="1:36" s="62" customFormat="1" ht="12" customHeight="1">
      <c r="A33" s="60"/>
      <c r="B33" s="48" t="s">
        <v>180</v>
      </c>
      <c r="C33" s="42" t="s">
        <v>181</v>
      </c>
      <c r="D33" s="162">
        <f>SUM(月次!D212:D223)</f>
        <v>223894</v>
      </c>
      <c r="E33" s="87">
        <f t="shared" ref="E33" si="41">D33/D32*100</f>
        <v>95.305270237482063</v>
      </c>
      <c r="F33" s="71">
        <f>SUM(月次!F212:F223)</f>
        <v>20147</v>
      </c>
      <c r="G33" s="87">
        <f t="shared" ref="G33" si="42">F33/F32*100</f>
        <v>89.284289829381791</v>
      </c>
      <c r="H33" s="71">
        <f>SUM(月次!H212:H223)</f>
        <v>27054</v>
      </c>
      <c r="I33" s="87">
        <f t="shared" ref="I33" si="43">H33/H32*100</f>
        <v>97.915309446254071</v>
      </c>
      <c r="J33" s="71">
        <f>SUM(月次!J212:J223)</f>
        <v>14995</v>
      </c>
      <c r="K33" s="87">
        <f t="shared" ref="K33" si="44">J33/J32*100</f>
        <v>104.00915585766803</v>
      </c>
      <c r="L33" s="71">
        <f>SUM(月次!L212:L223)</f>
        <v>3</v>
      </c>
      <c r="M33" s="71" t="s">
        <v>17</v>
      </c>
      <c r="N33" s="71">
        <f>SUM(月次!N212:N223)</f>
        <v>5464</v>
      </c>
      <c r="O33" s="87">
        <f t="shared" ref="O33" si="45">N33/N32*100</f>
        <v>97.745974955277276</v>
      </c>
      <c r="P33" s="71">
        <f>SUM(月次!P212:P223)</f>
        <v>9531</v>
      </c>
      <c r="Q33" s="87">
        <f t="shared" ref="Q33" si="46">P33/P32*100</f>
        <v>107.97552962501416</v>
      </c>
      <c r="R33" s="71">
        <f>SUM(月次!R212:R223)</f>
        <v>238889</v>
      </c>
      <c r="S33" s="87">
        <f t="shared" ref="S33" si="47">R33/R32*100</f>
        <v>95.808534531162266</v>
      </c>
      <c r="T33" s="118">
        <f>SUM(月次!T212:T223)</f>
        <v>99238</v>
      </c>
      <c r="U33" s="119">
        <f t="shared" ref="U33" si="48">T33/T32*100</f>
        <v>92.451160320846654</v>
      </c>
      <c r="V33" s="118">
        <f>SUM(月次!V212:V223)</f>
        <v>55916</v>
      </c>
      <c r="W33" s="119">
        <f t="shared" ref="W33" si="49">V33/V32*100</f>
        <v>109.60268145912147</v>
      </c>
      <c r="X33" s="101">
        <f t="shared" ref="X33:X34" si="50">V33-T33</f>
        <v>-43322</v>
      </c>
      <c r="Y33" s="132">
        <f t="shared" ref="Y33" si="51">X33/X32*100</f>
        <v>76.915702009800441</v>
      </c>
      <c r="Z33" s="101">
        <f t="shared" ref="Z33:Z34" si="52">R33+X33</f>
        <v>195567</v>
      </c>
      <c r="AA33" s="133">
        <f t="shared" ref="AA33" si="53">Z33/Z32*100</f>
        <v>101.32165209101835</v>
      </c>
      <c r="AB33" s="61"/>
      <c r="AC33" s="61"/>
    </row>
    <row r="34" spans="1:36" s="62" customFormat="1" ht="12" customHeight="1">
      <c r="A34" s="117"/>
      <c r="B34" s="144" t="s">
        <v>186</v>
      </c>
      <c r="C34" s="58" t="s">
        <v>187</v>
      </c>
      <c r="D34" s="163">
        <f>SUM(月次!D224:D235)</f>
        <v>228437</v>
      </c>
      <c r="E34" s="159">
        <f t="shared" ref="E34:E39" si="54">D34/D33*100</f>
        <v>102.02908519209983</v>
      </c>
      <c r="F34" s="112">
        <f>SUM(月次!F224:F235)</f>
        <v>22955</v>
      </c>
      <c r="G34" s="159">
        <f t="shared" ref="G34:G39" si="55">F34/F33*100</f>
        <v>113.93755894177792</v>
      </c>
      <c r="H34" s="112">
        <f>SUM(月次!H224:H235)</f>
        <v>27450</v>
      </c>
      <c r="I34" s="159">
        <f t="shared" ref="I34:I39" si="56">H34/H33*100</f>
        <v>101.46373918829008</v>
      </c>
      <c r="J34" s="112">
        <f>SUM(月次!J224:J235)</f>
        <v>14648</v>
      </c>
      <c r="K34" s="159">
        <f t="shared" ref="K34:K39" si="57">J34/J33*100</f>
        <v>97.685895298432811</v>
      </c>
      <c r="L34" s="112">
        <f>SUM(月次!L224:L235)</f>
        <v>4</v>
      </c>
      <c r="M34" s="159">
        <f t="shared" ref="M34:M39" si="58">L34/L33*100</f>
        <v>133.33333333333331</v>
      </c>
      <c r="N34" s="112">
        <f>J34-P34</f>
        <v>4683</v>
      </c>
      <c r="O34" s="159">
        <f t="shared" ref="O34:O39" si="59">N34/N33*100</f>
        <v>85.706442166910691</v>
      </c>
      <c r="P34" s="112">
        <f>SUM(月次!P224:P235)</f>
        <v>9965</v>
      </c>
      <c r="Q34" s="159">
        <f t="shared" ref="Q34:Q39" si="60">P34/P33*100</f>
        <v>104.55356206064421</v>
      </c>
      <c r="R34" s="112">
        <f>SUM(月次!R224:R235)</f>
        <v>243085</v>
      </c>
      <c r="S34" s="159">
        <f t="shared" ref="S34:S39" si="61">R34/R33*100</f>
        <v>101.75646429931892</v>
      </c>
      <c r="T34" s="146">
        <f>SUM(月次!T224:T235)</f>
        <v>101890</v>
      </c>
      <c r="U34" s="145">
        <f t="shared" ref="U34:U39" si="62">T34/T33*100</f>
        <v>102.67236340917793</v>
      </c>
      <c r="V34" s="146">
        <f>SUM(月次!V224:V235)</f>
        <v>55002</v>
      </c>
      <c r="W34" s="145">
        <f t="shared" ref="W34:W39" si="63">V34/V33*100</f>
        <v>98.365405250733247</v>
      </c>
      <c r="X34" s="146">
        <f t="shared" si="50"/>
        <v>-46888</v>
      </c>
      <c r="Y34" s="145">
        <f t="shared" ref="Y34:Y39" si="64">X34/X33*100</f>
        <v>108.23138359263191</v>
      </c>
      <c r="Z34" s="146">
        <f t="shared" si="52"/>
        <v>196197</v>
      </c>
      <c r="AA34" s="147">
        <f t="shared" ref="AA34:AA39" si="65">Z34/Z33*100</f>
        <v>100.32214023838377</v>
      </c>
    </row>
    <row r="35" spans="1:36" s="149" customFormat="1" ht="12" customHeight="1">
      <c r="A35" s="11"/>
      <c r="B35" s="48" t="s">
        <v>206</v>
      </c>
      <c r="C35" s="42" t="s">
        <v>207</v>
      </c>
      <c r="D35" s="74">
        <f>SUM(月次!D236:D247)</f>
        <v>226641</v>
      </c>
      <c r="E35" s="87">
        <f t="shared" si="54"/>
        <v>99.21378760883745</v>
      </c>
      <c r="F35" s="71">
        <f>SUM(月次!F236:F247)</f>
        <v>23119</v>
      </c>
      <c r="G35" s="87">
        <f t="shared" si="55"/>
        <v>100.71444129819211</v>
      </c>
      <c r="H35" s="71">
        <f>SUM(月次!H236:H247)</f>
        <v>26643</v>
      </c>
      <c r="I35" s="87">
        <f t="shared" si="56"/>
        <v>97.060109289617486</v>
      </c>
      <c r="J35" s="71">
        <f>SUM(月次!J236:J247)</f>
        <v>16166</v>
      </c>
      <c r="K35" s="87">
        <f t="shared" si="57"/>
        <v>110.36318951392681</v>
      </c>
      <c r="L35" s="71">
        <f>SUM(月次!L236:L247)</f>
        <v>49</v>
      </c>
      <c r="M35" s="87">
        <f t="shared" si="58"/>
        <v>1225</v>
      </c>
      <c r="N35" s="71">
        <f>J35-P35</f>
        <v>2239</v>
      </c>
      <c r="O35" s="87">
        <f t="shared" si="59"/>
        <v>47.811232116164852</v>
      </c>
      <c r="P35" s="71">
        <f>SUM(月次!P236:P247)</f>
        <v>13927</v>
      </c>
      <c r="Q35" s="87">
        <f t="shared" si="60"/>
        <v>139.75915704967386</v>
      </c>
      <c r="R35" s="71">
        <f>SUM(月次!R236:R247)</f>
        <v>242807</v>
      </c>
      <c r="S35" s="87">
        <f t="shared" si="61"/>
        <v>99.88563671143838</v>
      </c>
      <c r="T35" s="118">
        <f>SUM(月次!T236:T247)</f>
        <v>97295</v>
      </c>
      <c r="U35" s="119">
        <f t="shared" si="62"/>
        <v>95.490234566689566</v>
      </c>
      <c r="V35" s="118">
        <f>SUM(月次!V236:V247)</f>
        <v>57762</v>
      </c>
      <c r="W35" s="119">
        <f t="shared" si="63"/>
        <v>105.01799934547836</v>
      </c>
      <c r="X35" s="118">
        <f t="shared" ref="X35" si="66">V35-T35</f>
        <v>-39533</v>
      </c>
      <c r="Y35" s="119">
        <f t="shared" si="64"/>
        <v>84.313683671728384</v>
      </c>
      <c r="Z35" s="118">
        <f t="shared" ref="Z35" si="67">R35+X35</f>
        <v>203274</v>
      </c>
      <c r="AA35" s="156">
        <f t="shared" si="65"/>
        <v>103.60708879340663</v>
      </c>
      <c r="AB35" s="148"/>
      <c r="AC35" s="148"/>
      <c r="AD35" s="148"/>
      <c r="AE35" s="148"/>
      <c r="AF35" s="148"/>
      <c r="AG35" s="148"/>
      <c r="AH35" s="148"/>
      <c r="AI35" s="148"/>
      <c r="AJ35" s="148"/>
    </row>
    <row r="36" spans="1:36" s="149" customFormat="1" ht="12" customHeight="1">
      <c r="A36" s="11"/>
      <c r="B36" s="48" t="s">
        <v>220</v>
      </c>
      <c r="C36" s="42" t="s">
        <v>221</v>
      </c>
      <c r="D36" s="74">
        <f>SUM(月次!D248:D259)</f>
        <v>231995</v>
      </c>
      <c r="E36" s="87">
        <f t="shared" si="54"/>
        <v>102.36232632224531</v>
      </c>
      <c r="F36" s="71">
        <f>SUM(月次!F248:F259)</f>
        <v>23151</v>
      </c>
      <c r="G36" s="87">
        <f t="shared" si="55"/>
        <v>100.13841429127557</v>
      </c>
      <c r="H36" s="71">
        <f>SUM(月次!H248:H259)</f>
        <v>26196</v>
      </c>
      <c r="I36" s="87">
        <f t="shared" si="56"/>
        <v>98.322261006643402</v>
      </c>
      <c r="J36" s="71">
        <f>SUM(月次!J248:J259)</f>
        <v>14723</v>
      </c>
      <c r="K36" s="87">
        <f t="shared" si="57"/>
        <v>91.073858715823334</v>
      </c>
      <c r="L36" s="71">
        <f>SUM(月次!L248:L259)</f>
        <v>74</v>
      </c>
      <c r="M36" s="87">
        <f t="shared" si="58"/>
        <v>151.0204081632653</v>
      </c>
      <c r="N36" s="71">
        <f t="shared" ref="N36:N38" si="68">J36-P36</f>
        <v>2946</v>
      </c>
      <c r="O36" s="87">
        <f t="shared" si="59"/>
        <v>131.57659669495308</v>
      </c>
      <c r="P36" s="71">
        <f>SUM(月次!P248:P259)</f>
        <v>11777</v>
      </c>
      <c r="Q36" s="87">
        <f t="shared" si="60"/>
        <v>84.562360881740503</v>
      </c>
      <c r="R36" s="71">
        <f>SUM(月次!R248:R259)</f>
        <v>246718</v>
      </c>
      <c r="S36" s="87">
        <f t="shared" si="61"/>
        <v>101.61074433603645</v>
      </c>
      <c r="T36" s="118">
        <f>SUM(月次!T248:T259)</f>
        <v>100971</v>
      </c>
      <c r="U36" s="119">
        <f t="shared" si="62"/>
        <v>103.77820031861864</v>
      </c>
      <c r="V36" s="118">
        <f>SUM(月次!V248:V259)</f>
        <v>58559</v>
      </c>
      <c r="W36" s="119">
        <f t="shared" si="63"/>
        <v>101.37979986842561</v>
      </c>
      <c r="X36" s="118">
        <f t="shared" ref="X36" si="69">V36-T36</f>
        <v>-42412</v>
      </c>
      <c r="Y36" s="119">
        <f t="shared" si="64"/>
        <v>107.28252346141198</v>
      </c>
      <c r="Z36" s="118">
        <f t="shared" ref="Z36" si="70">R36+X36</f>
        <v>204306</v>
      </c>
      <c r="AA36" s="156">
        <f t="shared" si="65"/>
        <v>100.50768912895893</v>
      </c>
      <c r="AB36" s="148"/>
      <c r="AC36" s="148"/>
      <c r="AD36" s="148"/>
      <c r="AE36" s="148"/>
      <c r="AF36" s="148"/>
      <c r="AG36" s="148"/>
      <c r="AH36" s="148"/>
      <c r="AI36" s="148"/>
      <c r="AJ36" s="148"/>
    </row>
    <row r="37" spans="1:36" s="149" customFormat="1" ht="12" customHeight="1">
      <c r="A37" s="11"/>
      <c r="B37" s="48" t="s">
        <v>261</v>
      </c>
      <c r="C37" s="42" t="s">
        <v>262</v>
      </c>
      <c r="D37" s="74">
        <f>SUM(月次!D260:D271)</f>
        <v>222490</v>
      </c>
      <c r="E37" s="87">
        <f t="shared" si="54"/>
        <v>95.902928942434102</v>
      </c>
      <c r="F37" s="71">
        <f>SUM(月次!F260:F271)</f>
        <v>23150</v>
      </c>
      <c r="G37" s="87">
        <f t="shared" si="55"/>
        <v>99.995680532158431</v>
      </c>
      <c r="H37" s="71">
        <f>SUM(月次!H260:H271)</f>
        <v>24010</v>
      </c>
      <c r="I37" s="87">
        <f t="shared" si="56"/>
        <v>91.655214536570469</v>
      </c>
      <c r="J37" s="71">
        <f>SUM(月次!J260:J271)</f>
        <v>14263</v>
      </c>
      <c r="K37" s="87">
        <f t="shared" si="57"/>
        <v>96.875636758812746</v>
      </c>
      <c r="L37" s="71">
        <f>SUM(月次!L260:L271)</f>
        <v>111</v>
      </c>
      <c r="M37" s="87">
        <f t="shared" si="58"/>
        <v>150</v>
      </c>
      <c r="N37" s="71">
        <f t="shared" si="68"/>
        <v>2916</v>
      </c>
      <c r="O37" s="87">
        <f t="shared" si="59"/>
        <v>98.981670061099791</v>
      </c>
      <c r="P37" s="71">
        <f>SUM(月次!P260:P271)</f>
        <v>11347</v>
      </c>
      <c r="Q37" s="87">
        <f t="shared" si="60"/>
        <v>96.34881548781523</v>
      </c>
      <c r="R37" s="71">
        <f>SUM(月次!R260:R271)</f>
        <v>236753</v>
      </c>
      <c r="S37" s="87">
        <f t="shared" si="61"/>
        <v>95.960975688843135</v>
      </c>
      <c r="T37" s="118">
        <f>SUM(月次!T260:T271)</f>
        <v>97782</v>
      </c>
      <c r="U37" s="119">
        <f t="shared" si="62"/>
        <v>96.841667409454203</v>
      </c>
      <c r="V37" s="118">
        <f>SUM(月次!V260:V271)</f>
        <v>57242</v>
      </c>
      <c r="W37" s="119">
        <f t="shared" si="63"/>
        <v>97.750986184873383</v>
      </c>
      <c r="X37" s="118">
        <f t="shared" ref="X37" si="71">V37-T37</f>
        <v>-40540</v>
      </c>
      <c r="Y37" s="119">
        <f t="shared" si="64"/>
        <v>95.58615486183156</v>
      </c>
      <c r="Z37" s="118">
        <f t="shared" ref="Z37" si="72">R37+X37</f>
        <v>196213</v>
      </c>
      <c r="AA37" s="156">
        <f t="shared" si="65"/>
        <v>96.038784959815189</v>
      </c>
      <c r="AB37" s="148"/>
      <c r="AC37" s="148"/>
      <c r="AD37" s="148"/>
      <c r="AE37" s="148"/>
      <c r="AF37" s="148"/>
      <c r="AG37" s="148"/>
      <c r="AH37" s="148"/>
      <c r="AI37" s="148"/>
      <c r="AJ37" s="148"/>
    </row>
    <row r="38" spans="1:36" s="149" customFormat="1" ht="12" customHeight="1">
      <c r="A38" s="11"/>
      <c r="B38" s="48" t="s">
        <v>263</v>
      </c>
      <c r="C38" s="42" t="s">
        <v>264</v>
      </c>
      <c r="D38" s="164">
        <f>SUM(月次!D272:D283)</f>
        <v>212860</v>
      </c>
      <c r="E38" s="119">
        <f t="shared" si="54"/>
        <v>95.671715582722811</v>
      </c>
      <c r="F38" s="118">
        <f>SUM(月次!F272:F283)</f>
        <v>18293</v>
      </c>
      <c r="G38" s="119">
        <f t="shared" si="55"/>
        <v>79.019438444924404</v>
      </c>
      <c r="H38" s="118">
        <f>SUM(月次!H272:H283)</f>
        <v>24588</v>
      </c>
      <c r="I38" s="119">
        <f t="shared" si="56"/>
        <v>102.4073302790504</v>
      </c>
      <c r="J38" s="118">
        <f>SUM(月次!J272:J283)</f>
        <v>13965</v>
      </c>
      <c r="K38" s="119">
        <f t="shared" si="57"/>
        <v>97.910677977984989</v>
      </c>
      <c r="L38" s="118">
        <f>SUM(月次!L272:L283)</f>
        <v>252</v>
      </c>
      <c r="M38" s="119">
        <f t="shared" si="58"/>
        <v>227.02702702702703</v>
      </c>
      <c r="N38" s="118">
        <f t="shared" si="68"/>
        <v>2806</v>
      </c>
      <c r="O38" s="119">
        <f t="shared" si="59"/>
        <v>96.227709190672144</v>
      </c>
      <c r="P38" s="118">
        <f>SUM(月次!P272:P283)</f>
        <v>11159</v>
      </c>
      <c r="Q38" s="119">
        <f t="shared" si="60"/>
        <v>98.343174407332327</v>
      </c>
      <c r="R38" s="118">
        <f>SUM(月次!R272:R283)</f>
        <v>226825</v>
      </c>
      <c r="S38" s="119">
        <f t="shared" si="61"/>
        <v>95.806600127559108</v>
      </c>
      <c r="T38" s="118">
        <f>SUM(月次!T272:T283)</f>
        <v>93310</v>
      </c>
      <c r="U38" s="119">
        <f t="shared" si="62"/>
        <v>95.426561125769567</v>
      </c>
      <c r="V38" s="118">
        <f>SUM(月次!V272:V283)</f>
        <v>62170</v>
      </c>
      <c r="W38" s="119">
        <f t="shared" si="63"/>
        <v>108.60906327521749</v>
      </c>
      <c r="X38" s="118">
        <f t="shared" ref="X38" si="73">V38-T38</f>
        <v>-31140</v>
      </c>
      <c r="Y38" s="119">
        <f t="shared" si="64"/>
        <v>76.813024173655648</v>
      </c>
      <c r="Z38" s="118">
        <f t="shared" ref="Z38" si="74">R38+X38</f>
        <v>195685</v>
      </c>
      <c r="AA38" s="156">
        <f t="shared" si="65"/>
        <v>99.730904680118044</v>
      </c>
      <c r="AB38" s="148"/>
      <c r="AC38" s="148"/>
      <c r="AD38" s="148"/>
      <c r="AE38" s="148"/>
      <c r="AF38" s="148"/>
      <c r="AG38" s="148"/>
      <c r="AH38" s="148"/>
      <c r="AI38" s="148"/>
      <c r="AJ38" s="148"/>
    </row>
    <row r="39" spans="1:36" s="149" customFormat="1" ht="12" customHeight="1">
      <c r="A39" s="11"/>
      <c r="B39" s="51" t="s">
        <v>303</v>
      </c>
      <c r="C39" s="43" t="s">
        <v>304</v>
      </c>
      <c r="D39" s="179">
        <f>SUM(月次!D284:D295)</f>
        <v>203505</v>
      </c>
      <c r="E39" s="180">
        <f t="shared" si="54"/>
        <v>95.6050925490933</v>
      </c>
      <c r="F39" s="181">
        <f>SUM(月次!F284:F295)</f>
        <v>19045</v>
      </c>
      <c r="G39" s="180">
        <f t="shared" si="55"/>
        <v>104.11086207839064</v>
      </c>
      <c r="H39" s="181">
        <f>SUM(月次!H284:H295)</f>
        <v>24894</v>
      </c>
      <c r="I39" s="180">
        <f t="shared" si="56"/>
        <v>101.24450951683748</v>
      </c>
      <c r="J39" s="181">
        <f>SUM(月次!J284:J295)</f>
        <v>14755</v>
      </c>
      <c r="K39" s="180">
        <f t="shared" si="57"/>
        <v>105.65699964196205</v>
      </c>
      <c r="L39" s="181">
        <f>SUM(月次!L284:L295)</f>
        <v>1825</v>
      </c>
      <c r="M39" s="180">
        <f t="shared" si="58"/>
        <v>724.20634920634916</v>
      </c>
      <c r="N39" s="181">
        <f t="shared" ref="N39" si="75">J39-P39</f>
        <v>4666</v>
      </c>
      <c r="O39" s="180">
        <f t="shared" si="59"/>
        <v>166.28652886671418</v>
      </c>
      <c r="P39" s="181">
        <f>SUM(月次!P284:P295)</f>
        <v>10089</v>
      </c>
      <c r="Q39" s="180">
        <f t="shared" si="60"/>
        <v>90.411327179854823</v>
      </c>
      <c r="R39" s="181">
        <f>SUM(月次!R284:R295)</f>
        <v>218260</v>
      </c>
      <c r="S39" s="180">
        <f t="shared" si="61"/>
        <v>96.223961203571037</v>
      </c>
      <c r="T39" s="181">
        <f>SUM(月次!T284:T295)</f>
        <v>91976</v>
      </c>
      <c r="U39" s="180">
        <f t="shared" si="62"/>
        <v>98.570356874933012</v>
      </c>
      <c r="V39" s="181">
        <f>SUM(月次!V284:V295)</f>
        <v>68169</v>
      </c>
      <c r="W39" s="180">
        <f t="shared" si="63"/>
        <v>109.64934856039889</v>
      </c>
      <c r="X39" s="181">
        <f t="shared" ref="X39" si="76">V39-T39</f>
        <v>-23807</v>
      </c>
      <c r="Y39" s="180">
        <f t="shared" si="64"/>
        <v>76.451509312780985</v>
      </c>
      <c r="Z39" s="181">
        <f t="shared" ref="Z39" si="77">R39+X39</f>
        <v>194453</v>
      </c>
      <c r="AA39" s="182">
        <f t="shared" si="65"/>
        <v>99.370416741191207</v>
      </c>
      <c r="AB39" s="148"/>
      <c r="AC39" s="148"/>
      <c r="AD39" s="148"/>
      <c r="AE39" s="148"/>
      <c r="AF39" s="148"/>
      <c r="AG39" s="148"/>
      <c r="AH39" s="148"/>
      <c r="AI39" s="148"/>
      <c r="AJ39" s="148"/>
    </row>
    <row r="40" spans="1:36" s="149" customFormat="1" ht="12" customHeight="1">
      <c r="A40" s="11"/>
      <c r="B40" s="48" t="s">
        <v>305</v>
      </c>
      <c r="C40" s="49" t="s">
        <v>306</v>
      </c>
      <c r="D40" s="164">
        <f>SUM(月次!D296:D307)</f>
        <v>203674</v>
      </c>
      <c r="E40" s="119">
        <f t="shared" ref="E40" si="78">D40/D39*100</f>
        <v>100.08304464263777</v>
      </c>
      <c r="F40" s="118">
        <f>SUM(月次!F296:F307)</f>
        <v>19308</v>
      </c>
      <c r="G40" s="119">
        <f t="shared" ref="G40" si="79">F40/F39*100</f>
        <v>101.3809398792334</v>
      </c>
      <c r="H40" s="118">
        <f>SUM(月次!H296:H307)</f>
        <v>24368</v>
      </c>
      <c r="I40" s="119">
        <f t="shared" ref="I40" si="80">H40/H39*100</f>
        <v>97.887041054069257</v>
      </c>
      <c r="J40" s="118">
        <f>SUM(月次!J296:J307)</f>
        <v>14741</v>
      </c>
      <c r="K40" s="119">
        <f t="shared" ref="K40" si="81">J40/J39*100</f>
        <v>99.905116909522192</v>
      </c>
      <c r="L40" s="118">
        <f>SUM(月次!L296:L307)</f>
        <v>2119</v>
      </c>
      <c r="M40" s="119">
        <f t="shared" ref="M40" si="82">L40/L39*100</f>
        <v>116.1095890410959</v>
      </c>
      <c r="N40" s="118">
        <f t="shared" ref="N40" si="83">J40-P40</f>
        <v>5386</v>
      </c>
      <c r="O40" s="119">
        <f t="shared" ref="O40" si="84">N40/N39*100</f>
        <v>115.43077582511788</v>
      </c>
      <c r="P40" s="118">
        <f>SUM(月次!P296:P307)</f>
        <v>9355</v>
      </c>
      <c r="Q40" s="119">
        <f t="shared" ref="Q40" si="85">P40/P39*100</f>
        <v>92.724749727425916</v>
      </c>
      <c r="R40" s="118">
        <f>SUM(月次!R296:R307)</f>
        <v>218415</v>
      </c>
      <c r="S40" s="119">
        <f t="shared" ref="S40" si="86">R40/R39*100</f>
        <v>100.07101621918812</v>
      </c>
      <c r="T40" s="118">
        <f>SUM(月次!T296:T307)</f>
        <v>89993</v>
      </c>
      <c r="U40" s="119">
        <f t="shared" ref="U40" si="87">T40/T39*100</f>
        <v>97.844002783334787</v>
      </c>
      <c r="V40" s="118">
        <f>SUM(月次!V296:V307)</f>
        <v>60145</v>
      </c>
      <c r="W40" s="119">
        <f t="shared" ref="W40" si="88">V40/V39*100</f>
        <v>88.229253766374754</v>
      </c>
      <c r="X40" s="118">
        <f t="shared" ref="X40" si="89">V40-T40</f>
        <v>-29848</v>
      </c>
      <c r="Y40" s="119">
        <f t="shared" ref="Y40" si="90">X40/X39*100</f>
        <v>125.37488973831226</v>
      </c>
      <c r="Z40" s="118">
        <f t="shared" ref="Z40" si="91">R40+X40</f>
        <v>188567</v>
      </c>
      <c r="AA40" s="156">
        <f t="shared" ref="AA40" si="92">Z40/Z39*100</f>
        <v>96.973047471625534</v>
      </c>
      <c r="AB40" s="148"/>
      <c r="AC40" s="148"/>
      <c r="AD40" s="148"/>
      <c r="AE40" s="148"/>
      <c r="AF40" s="148"/>
      <c r="AG40" s="148"/>
      <c r="AH40" s="148"/>
      <c r="AI40" s="148"/>
      <c r="AJ40" s="148"/>
    </row>
    <row r="41" spans="1:36" s="149" customFormat="1" ht="12" customHeight="1">
      <c r="A41" s="11"/>
      <c r="B41" s="183" t="s">
        <v>327</v>
      </c>
      <c r="C41" s="184" t="s">
        <v>328</v>
      </c>
      <c r="D41" s="166">
        <f>SUM(月次!D308:D319)</f>
        <v>199737</v>
      </c>
      <c r="E41" s="174">
        <f t="shared" ref="E41" si="93">D41/D40*100</f>
        <v>98.067009043864218</v>
      </c>
      <c r="F41" s="166">
        <f>SUM(月次!F308:F319)</f>
        <v>19561</v>
      </c>
      <c r="G41" s="174">
        <f t="shared" ref="G41" si="94">F41/F40*100</f>
        <v>101.31033768386162</v>
      </c>
      <c r="H41" s="166">
        <f>SUM(月次!H308:H319)</f>
        <v>23892</v>
      </c>
      <c r="I41" s="174">
        <f t="shared" ref="I41" si="95">H41/H40*100</f>
        <v>98.046618516086667</v>
      </c>
      <c r="J41" s="166">
        <f>SUM(月次!J308:J319)</f>
        <v>13865</v>
      </c>
      <c r="K41" s="174">
        <f t="shared" ref="K41" si="96">J41/J40*100</f>
        <v>94.057390950410422</v>
      </c>
      <c r="L41" s="166">
        <f>SUM(月次!L308:L319)</f>
        <v>2002</v>
      </c>
      <c r="M41" s="174">
        <f t="shared" ref="M41" si="97">L41/L40*100</f>
        <v>94.478527607361968</v>
      </c>
      <c r="N41" s="177">
        <f t="shared" ref="N41" si="98">J41-P41</f>
        <v>5329</v>
      </c>
      <c r="O41" s="174">
        <f t="shared" ref="O41" si="99">N41/N40*100</f>
        <v>98.941700705532867</v>
      </c>
      <c r="P41" s="166">
        <f>SUM(月次!P308:P319)</f>
        <v>8536</v>
      </c>
      <c r="Q41" s="174">
        <f t="shared" ref="Q41" si="100">P41/P40*100</f>
        <v>91.245323356493856</v>
      </c>
      <c r="R41" s="166">
        <f>SUM(月次!R308:R319)</f>
        <v>213602</v>
      </c>
      <c r="S41" s="174">
        <f t="shared" ref="S41" si="101">R41/R40*100</f>
        <v>97.796396767621275</v>
      </c>
      <c r="T41" s="166">
        <f>SUM(月次!T308:T319)</f>
        <v>88767</v>
      </c>
      <c r="U41" s="174">
        <f t="shared" ref="U41" si="102">T41/T40*100</f>
        <v>98.637671818919245</v>
      </c>
      <c r="V41" s="166">
        <f>SUM(月次!V308:V319)</f>
        <v>59104</v>
      </c>
      <c r="W41" s="174">
        <f t="shared" ref="W41" si="103">V41/V40*100</f>
        <v>98.269182808213486</v>
      </c>
      <c r="X41" s="177">
        <f t="shared" ref="X41" si="104">V41-T41</f>
        <v>-29663</v>
      </c>
      <c r="Y41" s="174">
        <f t="shared" ref="Y41" si="105">X41/X40*100</f>
        <v>99.38019297775395</v>
      </c>
      <c r="Z41" s="177">
        <f t="shared" ref="Z41" si="106">R41+X41</f>
        <v>183939</v>
      </c>
      <c r="AA41" s="178">
        <f t="shared" ref="AA41" si="107">Z41/Z40*100</f>
        <v>97.545699936892461</v>
      </c>
      <c r="AB41" s="148"/>
      <c r="AC41" s="148"/>
      <c r="AD41" s="148"/>
      <c r="AE41" s="148"/>
      <c r="AF41" s="148"/>
      <c r="AG41" s="148"/>
      <c r="AH41" s="148"/>
      <c r="AI41" s="148"/>
      <c r="AJ41" s="148"/>
    </row>
    <row r="42" spans="1:36" ht="12" customHeight="1">
      <c r="B42" s="15" t="s">
        <v>18</v>
      </c>
      <c r="C42" s="1"/>
      <c r="D42" s="120"/>
      <c r="E42" s="120"/>
      <c r="F42" s="120"/>
      <c r="G42" s="120"/>
      <c r="H42" s="120"/>
      <c r="I42" s="120"/>
      <c r="J42" s="120"/>
      <c r="K42" s="63"/>
      <c r="L42" s="63"/>
      <c r="M42" s="121"/>
      <c r="N42" s="121"/>
      <c r="O42" s="121"/>
      <c r="P42" s="121"/>
      <c r="Q42" s="121"/>
      <c r="R42" s="121"/>
      <c r="S42" s="121"/>
      <c r="T42" s="121"/>
      <c r="U42" s="121"/>
      <c r="V42" s="121"/>
      <c r="W42" s="121"/>
      <c r="X42" s="121"/>
      <c r="Y42" s="121"/>
      <c r="Z42" s="121"/>
    </row>
    <row r="43" spans="1:36" ht="12" customHeight="1">
      <c r="B43" s="16" t="s">
        <v>153</v>
      </c>
      <c r="D43" s="38"/>
      <c r="E43" s="38"/>
      <c r="F43" s="38"/>
      <c r="G43" s="38"/>
      <c r="H43" s="38"/>
      <c r="I43" s="38"/>
      <c r="J43" s="38"/>
      <c r="K43" s="38"/>
      <c r="L43" s="38"/>
      <c r="M43" s="38"/>
      <c r="N43" s="38"/>
      <c r="O43" s="38"/>
      <c r="P43" s="38"/>
      <c r="Q43" s="38"/>
      <c r="R43" s="38"/>
      <c r="S43" s="38"/>
      <c r="T43" s="38"/>
      <c r="U43" s="38"/>
      <c r="V43" s="38"/>
      <c r="W43" s="38"/>
      <c r="X43" s="38"/>
      <c r="Y43" s="38"/>
      <c r="Z43" s="38"/>
    </row>
    <row r="44" spans="1:36" ht="12" customHeight="1">
      <c r="B44" s="17" t="s">
        <v>216</v>
      </c>
      <c r="N44" s="105"/>
    </row>
    <row r="45" spans="1:36" ht="12" customHeight="1">
      <c r="B45" s="155" t="s">
        <v>214</v>
      </c>
      <c r="K45" s="3"/>
      <c r="L45" s="3"/>
      <c r="M45" s="3"/>
      <c r="N45" s="3"/>
      <c r="O45" s="3"/>
      <c r="P45" s="3"/>
      <c r="Q45" s="3"/>
      <c r="R45" s="3"/>
      <c r="S45" s="3"/>
      <c r="T45" s="3"/>
      <c r="U45" s="3"/>
      <c r="V45" s="3"/>
      <c r="W45" s="3"/>
      <c r="AA45" s="154" t="s">
        <v>326</v>
      </c>
    </row>
    <row r="46" spans="1:36" ht="12" customHeight="1">
      <c r="B46" s="155" t="s">
        <v>215</v>
      </c>
    </row>
    <row r="47" spans="1:36" s="152" customFormat="1" ht="12" customHeight="1">
      <c r="A47" s="150"/>
      <c r="B47" s="106" t="s">
        <v>218</v>
      </c>
      <c r="C47" s="150"/>
      <c r="D47" s="150">
        <v>226263</v>
      </c>
      <c r="E47" s="150"/>
      <c r="F47" s="150">
        <v>22969</v>
      </c>
      <c r="G47" s="150"/>
      <c r="H47" s="150">
        <v>26643</v>
      </c>
      <c r="I47" s="150"/>
      <c r="J47" s="150">
        <v>16162</v>
      </c>
      <c r="K47" s="150"/>
      <c r="L47" s="150">
        <v>45</v>
      </c>
      <c r="M47" s="150"/>
      <c r="N47" s="150">
        <v>2253</v>
      </c>
      <c r="O47" s="150"/>
      <c r="P47" s="150">
        <v>13909</v>
      </c>
      <c r="Q47" s="150"/>
      <c r="R47" s="150">
        <v>242425</v>
      </c>
      <c r="S47" s="150"/>
      <c r="T47" s="150">
        <v>97295</v>
      </c>
      <c r="U47" s="150"/>
      <c r="V47" s="150">
        <v>57762</v>
      </c>
      <c r="W47" s="150"/>
      <c r="X47" s="150"/>
      <c r="Y47" s="150"/>
      <c r="Z47" s="150"/>
      <c r="AA47" s="150"/>
      <c r="AB47" s="151"/>
      <c r="AC47" s="151"/>
      <c r="AD47" s="151"/>
      <c r="AE47" s="151"/>
      <c r="AF47" s="151"/>
      <c r="AG47" s="151"/>
      <c r="AH47" s="151"/>
      <c r="AI47" s="151"/>
      <c r="AJ47" s="151"/>
    </row>
    <row r="48" spans="1:36" s="152" customFormat="1" ht="12" customHeight="1">
      <c r="A48" s="150"/>
      <c r="B48" s="106" t="s">
        <v>217</v>
      </c>
      <c r="C48" s="150"/>
      <c r="D48" s="153">
        <f>D35-D47</f>
        <v>378</v>
      </c>
      <c r="E48" s="150"/>
      <c r="F48" s="153">
        <f>F35-F47</f>
        <v>150</v>
      </c>
      <c r="G48" s="150"/>
      <c r="H48" s="153">
        <f>H35-H47</f>
        <v>0</v>
      </c>
      <c r="I48" s="150"/>
      <c r="J48" s="153">
        <f>J35-J47</f>
        <v>4</v>
      </c>
      <c r="K48" s="150"/>
      <c r="L48" s="153">
        <f>L35-L47</f>
        <v>4</v>
      </c>
      <c r="M48" s="150"/>
      <c r="N48" s="153">
        <f>N35-N47</f>
        <v>-14</v>
      </c>
      <c r="O48" s="150"/>
      <c r="P48" s="153">
        <f>P35-P47</f>
        <v>18</v>
      </c>
      <c r="Q48" s="150"/>
      <c r="R48" s="153">
        <f>R35-R47</f>
        <v>382</v>
      </c>
      <c r="S48" s="150"/>
      <c r="T48" s="153">
        <f>T35-T47</f>
        <v>0</v>
      </c>
      <c r="U48" s="150"/>
      <c r="V48" s="153">
        <f>V35-V47</f>
        <v>0</v>
      </c>
      <c r="W48" s="150"/>
      <c r="X48" s="150"/>
      <c r="Y48" s="150"/>
      <c r="Z48" s="150"/>
      <c r="AA48" s="150"/>
      <c r="AB48" s="151"/>
      <c r="AC48" s="151"/>
      <c r="AD48" s="151"/>
      <c r="AE48" s="151"/>
      <c r="AF48" s="151"/>
      <c r="AG48" s="151"/>
      <c r="AH48" s="151"/>
      <c r="AI48" s="151"/>
      <c r="AJ48" s="151"/>
    </row>
    <row r="49" spans="11:27" ht="12" customHeight="1">
      <c r="K49" s="3"/>
      <c r="L49" s="3"/>
      <c r="M49" s="3"/>
      <c r="N49" s="3"/>
      <c r="O49" s="3"/>
      <c r="P49" s="3"/>
      <c r="Q49" s="3"/>
      <c r="R49" s="3"/>
      <c r="S49" s="3"/>
      <c r="T49" s="3"/>
      <c r="U49" s="3"/>
      <c r="V49" s="3"/>
      <c r="W49" s="3"/>
      <c r="X49" s="3"/>
      <c r="Y49" s="3"/>
      <c r="Z49" s="3"/>
      <c r="AA49" s="3"/>
    </row>
    <row r="50" spans="11:27" ht="12" customHeight="1">
      <c r="K50" s="3"/>
      <c r="L50" s="3"/>
      <c r="M50" s="3"/>
      <c r="N50" s="3"/>
      <c r="O50" s="3"/>
      <c r="P50" s="3"/>
      <c r="Q50" s="3"/>
      <c r="R50" s="3"/>
      <c r="S50" s="3"/>
      <c r="T50" s="3"/>
      <c r="U50" s="3"/>
      <c r="V50" s="3"/>
      <c r="W50" s="3"/>
      <c r="X50" s="3"/>
      <c r="Y50" s="3"/>
      <c r="Z50" s="3"/>
      <c r="AA50" s="3"/>
    </row>
    <row r="145" spans="2:9" ht="12" customHeight="1">
      <c r="B145" s="1"/>
      <c r="C145" s="1"/>
      <c r="D145" s="1"/>
      <c r="E145" s="1"/>
      <c r="F145" s="1"/>
      <c r="G145" s="1"/>
      <c r="H145" s="1"/>
      <c r="I145" s="1"/>
    </row>
    <row r="146" spans="2:9" ht="12" customHeight="1">
      <c r="B146" s="1"/>
      <c r="C146" s="1"/>
      <c r="D146" s="1"/>
      <c r="E146" s="1"/>
      <c r="F146" s="1"/>
      <c r="G146" s="1"/>
      <c r="H146" s="1"/>
      <c r="I146" s="1"/>
    </row>
    <row r="147" spans="2:9" ht="12" customHeight="1">
      <c r="B147" s="1"/>
      <c r="C147" s="1"/>
      <c r="D147" s="1"/>
      <c r="E147" s="1"/>
      <c r="F147" s="1"/>
      <c r="G147" s="1"/>
      <c r="H147" s="1"/>
      <c r="I147" s="1"/>
    </row>
    <row r="150" spans="2:9" ht="12" customHeight="1">
      <c r="B150" s="1"/>
      <c r="C150" s="1"/>
      <c r="D150" s="1"/>
      <c r="E150" s="1"/>
      <c r="F150" s="1"/>
      <c r="G150" s="1"/>
      <c r="H150" s="1"/>
      <c r="I150" s="1"/>
    </row>
    <row r="151" spans="2:9" ht="12" customHeight="1">
      <c r="B151" s="1"/>
      <c r="C151" s="1"/>
      <c r="D151" s="1"/>
      <c r="E151" s="1"/>
      <c r="F151" s="1"/>
      <c r="G151" s="1"/>
      <c r="H151" s="1"/>
      <c r="I151" s="1"/>
    </row>
    <row r="152" spans="2:9" ht="12" customHeight="1">
      <c r="B152" s="1"/>
      <c r="C152" s="1"/>
      <c r="D152" s="1"/>
      <c r="E152" s="1"/>
      <c r="F152" s="1"/>
      <c r="G152" s="1"/>
      <c r="H152" s="1"/>
      <c r="I152" s="1"/>
    </row>
    <row r="153" spans="2:9" ht="12" customHeight="1">
      <c r="B153" s="1"/>
      <c r="C153" s="1"/>
      <c r="D153" s="1"/>
      <c r="E153" s="1"/>
      <c r="F153" s="1"/>
      <c r="G153" s="1"/>
      <c r="H153" s="1"/>
      <c r="I153" s="1"/>
    </row>
    <row r="154" spans="2:9" ht="12" customHeight="1">
      <c r="B154" s="1"/>
      <c r="C154" s="1"/>
      <c r="D154" s="1"/>
      <c r="E154" s="1"/>
      <c r="F154" s="1"/>
      <c r="G154" s="1"/>
      <c r="H154" s="1"/>
      <c r="I154" s="1"/>
    </row>
    <row r="155" spans="2:9" ht="12" customHeight="1">
      <c r="B155" s="1"/>
      <c r="C155" s="1"/>
      <c r="D155" s="1"/>
      <c r="E155" s="1"/>
      <c r="F155" s="1"/>
      <c r="G155" s="1"/>
      <c r="H155" s="1"/>
      <c r="I155" s="1"/>
    </row>
    <row r="156" spans="2:9" ht="12" customHeight="1">
      <c r="B156" s="1"/>
      <c r="C156" s="1"/>
      <c r="D156" s="1"/>
      <c r="E156" s="1"/>
      <c r="F156" s="1"/>
      <c r="G156" s="1"/>
      <c r="H156" s="1"/>
      <c r="I156" s="1"/>
    </row>
    <row r="167" spans="2:9" ht="12" customHeight="1">
      <c r="B167" s="1"/>
      <c r="C167" s="1"/>
      <c r="D167" s="1"/>
      <c r="E167" s="1"/>
      <c r="F167" s="1"/>
      <c r="G167" s="1"/>
      <c r="H167" s="1"/>
      <c r="I167" s="1"/>
    </row>
    <row r="168" spans="2:9" ht="12" customHeight="1">
      <c r="B168" s="1"/>
      <c r="C168" s="1"/>
      <c r="D168" s="1"/>
      <c r="E168" s="1"/>
      <c r="F168" s="1"/>
      <c r="G168" s="1"/>
      <c r="H168" s="1"/>
      <c r="I168" s="1"/>
    </row>
    <row r="169" spans="2:9" ht="12" customHeight="1">
      <c r="B169" s="1"/>
      <c r="C169" s="1"/>
      <c r="D169" s="1"/>
      <c r="E169" s="1"/>
      <c r="F169" s="1"/>
      <c r="G169" s="1"/>
      <c r="H169" s="1"/>
      <c r="I169" s="1"/>
    </row>
    <row r="172" spans="2:9" ht="12" customHeight="1">
      <c r="B172" s="1"/>
      <c r="C172" s="1"/>
      <c r="D172" s="1"/>
      <c r="E172" s="1"/>
      <c r="F172" s="1"/>
      <c r="G172" s="1"/>
      <c r="H172" s="1"/>
      <c r="I172" s="1"/>
    </row>
    <row r="173" spans="2:9" ht="12" customHeight="1">
      <c r="B173" s="1"/>
      <c r="C173" s="1"/>
      <c r="D173" s="1"/>
      <c r="E173" s="1"/>
      <c r="F173" s="1"/>
      <c r="G173" s="1"/>
      <c r="H173" s="1"/>
      <c r="I173" s="1"/>
    </row>
    <row r="174" spans="2:9" ht="12" customHeight="1">
      <c r="B174" s="1"/>
      <c r="C174" s="1"/>
      <c r="D174" s="1"/>
      <c r="E174" s="1"/>
      <c r="F174" s="1"/>
      <c r="G174" s="1"/>
      <c r="H174" s="1"/>
      <c r="I174" s="1"/>
    </row>
    <row r="175" spans="2:9" ht="12" customHeight="1">
      <c r="B175" s="1"/>
      <c r="C175" s="1"/>
      <c r="D175" s="1"/>
      <c r="E175" s="1"/>
      <c r="F175" s="1"/>
      <c r="G175" s="1"/>
      <c r="H175" s="1"/>
      <c r="I175" s="1"/>
    </row>
    <row r="176" spans="2:9" ht="12" customHeight="1">
      <c r="B176" s="1"/>
      <c r="C176" s="1"/>
      <c r="D176" s="1"/>
      <c r="E176" s="1"/>
      <c r="F176" s="1"/>
      <c r="G176" s="1"/>
      <c r="H176" s="1"/>
      <c r="I176" s="1"/>
    </row>
    <row r="177" spans="1:9" ht="12" customHeight="1">
      <c r="B177" s="1"/>
      <c r="C177" s="1"/>
      <c r="D177" s="1"/>
      <c r="E177" s="1"/>
      <c r="F177" s="1"/>
      <c r="G177" s="1"/>
      <c r="H177" s="1"/>
      <c r="I177" s="1"/>
    </row>
    <row r="178" spans="1:9" ht="12" customHeight="1">
      <c r="B178" s="1"/>
      <c r="C178" s="1"/>
      <c r="D178" s="1"/>
      <c r="E178" s="1"/>
      <c r="F178" s="1"/>
      <c r="G178" s="1"/>
      <c r="H178" s="1"/>
      <c r="I178" s="1"/>
    </row>
    <row r="189" spans="1:9" ht="12" customHeight="1">
      <c r="B189" s="1"/>
      <c r="C189" s="1"/>
      <c r="D189" s="1"/>
      <c r="E189" s="1"/>
      <c r="F189" s="1"/>
      <c r="G189" s="1"/>
      <c r="H189" s="1"/>
      <c r="I189" s="1"/>
    </row>
    <row r="190" spans="1:9" ht="12" customHeight="1">
      <c r="B190" s="1"/>
      <c r="C190" s="1"/>
      <c r="D190" s="1"/>
      <c r="E190" s="1"/>
      <c r="F190" s="1"/>
      <c r="G190" s="1"/>
      <c r="H190" s="1"/>
      <c r="I190" s="1"/>
    </row>
    <row r="191" spans="1:9" ht="12" customHeight="1">
      <c r="B191" s="1"/>
      <c r="C191" s="1"/>
      <c r="D191" s="1"/>
      <c r="E191" s="1"/>
      <c r="F191" s="1"/>
      <c r="G191" s="1"/>
      <c r="H191" s="1"/>
      <c r="I191" s="1"/>
    </row>
    <row r="192" spans="1:9" ht="12" customHeight="1">
      <c r="A192" s="1"/>
    </row>
    <row r="193" spans="1:10" ht="12" customHeight="1">
      <c r="A193" s="1"/>
      <c r="J193" s="1"/>
    </row>
    <row r="194" spans="1:10" ht="12" customHeight="1">
      <c r="A194" s="1"/>
      <c r="B194" s="1"/>
      <c r="C194" s="1"/>
      <c r="D194" s="1"/>
      <c r="E194" s="1"/>
      <c r="F194" s="1"/>
      <c r="G194" s="1"/>
      <c r="H194" s="1"/>
      <c r="I194" s="1"/>
      <c r="J194" s="1"/>
    </row>
    <row r="195" spans="1:10" ht="12" customHeight="1">
      <c r="B195" s="1"/>
      <c r="C195" s="1"/>
      <c r="D195" s="1"/>
      <c r="E195" s="1"/>
      <c r="F195" s="1"/>
      <c r="G195" s="1"/>
      <c r="H195" s="1"/>
      <c r="I195" s="1"/>
      <c r="J195" s="1"/>
    </row>
    <row r="196" spans="1:10" ht="12" customHeight="1">
      <c r="B196" s="1"/>
      <c r="C196" s="1"/>
      <c r="D196" s="1"/>
      <c r="E196" s="1"/>
      <c r="F196" s="1"/>
      <c r="G196" s="1"/>
      <c r="H196" s="1"/>
      <c r="I196" s="1"/>
    </row>
    <row r="197" spans="1:10" ht="12" customHeight="1">
      <c r="A197" s="1"/>
      <c r="B197" s="1"/>
      <c r="C197" s="1"/>
      <c r="D197" s="1"/>
      <c r="E197" s="1"/>
      <c r="F197" s="1"/>
      <c r="G197" s="1"/>
      <c r="H197" s="1"/>
      <c r="I197" s="1"/>
    </row>
    <row r="198" spans="1:10" ht="12" customHeight="1">
      <c r="A198" s="1"/>
      <c r="B198" s="1"/>
      <c r="C198" s="1"/>
      <c r="D198" s="1"/>
      <c r="E198" s="1"/>
      <c r="F198" s="1"/>
      <c r="G198" s="1"/>
      <c r="H198" s="1"/>
      <c r="I198" s="1"/>
      <c r="J198" s="1"/>
    </row>
    <row r="199" spans="1:10" ht="12" customHeight="1">
      <c r="A199" s="1"/>
      <c r="B199" s="1"/>
      <c r="C199" s="1"/>
      <c r="D199" s="1"/>
      <c r="E199" s="1"/>
      <c r="F199" s="1"/>
      <c r="G199" s="1"/>
      <c r="H199" s="1"/>
      <c r="I199" s="1"/>
      <c r="J199" s="1"/>
    </row>
    <row r="200" spans="1:10" ht="12" customHeight="1">
      <c r="A200" s="1"/>
      <c r="B200" s="1"/>
      <c r="C200" s="1"/>
      <c r="D200" s="1"/>
      <c r="E200" s="1"/>
      <c r="F200" s="1"/>
      <c r="G200" s="1"/>
      <c r="H200" s="1"/>
      <c r="I200" s="1"/>
      <c r="J200" s="1"/>
    </row>
    <row r="201" spans="1:10" ht="12" customHeight="1">
      <c r="A201" s="1"/>
      <c r="J201" s="1"/>
    </row>
    <row r="202" spans="1:10" ht="12" customHeight="1">
      <c r="A202" s="1"/>
      <c r="J202" s="1"/>
    </row>
    <row r="203" spans="1:10" ht="12" customHeight="1">
      <c r="A203" s="1"/>
      <c r="J203" s="1"/>
    </row>
    <row r="204" spans="1:10" ht="12" customHeight="1">
      <c r="J204" s="1"/>
    </row>
    <row r="211" spans="1:10" ht="12" customHeight="1">
      <c r="B211" s="1"/>
      <c r="C211" s="1"/>
      <c r="D211" s="1"/>
      <c r="E211" s="1"/>
      <c r="F211" s="1"/>
      <c r="G211" s="1"/>
      <c r="H211" s="1"/>
      <c r="I211" s="1"/>
    </row>
    <row r="212" spans="1:10" ht="12" customHeight="1">
      <c r="B212" s="1"/>
      <c r="C212" s="1"/>
      <c r="D212" s="1"/>
      <c r="E212" s="1"/>
      <c r="F212" s="1"/>
      <c r="G212" s="1"/>
      <c r="H212" s="1"/>
      <c r="I212" s="1"/>
    </row>
    <row r="213" spans="1:10" ht="12" customHeight="1">
      <c r="B213" s="1"/>
      <c r="C213" s="1"/>
      <c r="D213" s="1"/>
      <c r="E213" s="1"/>
      <c r="F213" s="1"/>
      <c r="G213" s="1"/>
      <c r="H213" s="1"/>
      <c r="I213" s="1"/>
    </row>
    <row r="214" spans="1:10" ht="12" customHeight="1">
      <c r="A214" s="1"/>
    </row>
    <row r="215" spans="1:10" ht="12" customHeight="1">
      <c r="A215" s="1"/>
      <c r="J215" s="1"/>
    </row>
    <row r="216" spans="1:10" ht="12" customHeight="1">
      <c r="A216" s="1"/>
      <c r="B216" s="1"/>
      <c r="C216" s="1"/>
      <c r="D216" s="1"/>
      <c r="E216" s="1"/>
      <c r="F216" s="1"/>
      <c r="G216" s="1"/>
      <c r="H216" s="1"/>
      <c r="I216" s="1"/>
      <c r="J216" s="1"/>
    </row>
    <row r="217" spans="1:10" ht="12" customHeight="1">
      <c r="B217" s="1"/>
      <c r="C217" s="1"/>
      <c r="D217" s="1"/>
      <c r="E217" s="1"/>
      <c r="F217" s="1"/>
      <c r="G217" s="1"/>
      <c r="H217" s="1"/>
      <c r="I217" s="1"/>
      <c r="J217" s="1"/>
    </row>
    <row r="218" spans="1:10" ht="12" customHeight="1">
      <c r="B218" s="1"/>
      <c r="C218" s="1"/>
      <c r="D218" s="1"/>
      <c r="E218" s="1"/>
      <c r="F218" s="1"/>
      <c r="G218" s="1"/>
      <c r="H218" s="1"/>
      <c r="I218" s="1"/>
    </row>
    <row r="219" spans="1:10" ht="12" customHeight="1">
      <c r="A219" s="1"/>
      <c r="B219" s="1"/>
      <c r="C219" s="1"/>
      <c r="D219" s="1"/>
      <c r="E219" s="1"/>
      <c r="F219" s="1"/>
      <c r="G219" s="1"/>
      <c r="H219" s="1"/>
      <c r="I219" s="1"/>
    </row>
    <row r="220" spans="1:10" ht="12" customHeight="1">
      <c r="A220" s="1"/>
      <c r="B220" s="1"/>
      <c r="C220" s="1"/>
      <c r="D220" s="1"/>
      <c r="E220" s="1"/>
      <c r="F220" s="1"/>
      <c r="G220" s="1"/>
      <c r="H220" s="1"/>
      <c r="I220" s="1"/>
      <c r="J220" s="1"/>
    </row>
    <row r="221" spans="1:10" ht="12" customHeight="1">
      <c r="A221" s="1"/>
      <c r="B221" s="1"/>
      <c r="C221" s="1"/>
      <c r="D221" s="1"/>
      <c r="E221" s="1"/>
      <c r="F221" s="1"/>
      <c r="G221" s="1"/>
      <c r="H221" s="1"/>
      <c r="I221" s="1"/>
      <c r="J221" s="1"/>
    </row>
    <row r="222" spans="1:10" ht="12" customHeight="1">
      <c r="A222" s="1"/>
      <c r="B222" s="1"/>
      <c r="C222" s="1"/>
      <c r="D222" s="1"/>
      <c r="E222" s="1"/>
      <c r="F222" s="1"/>
      <c r="G222" s="1"/>
      <c r="H222" s="1"/>
      <c r="I222" s="1"/>
      <c r="J222" s="1"/>
    </row>
    <row r="223" spans="1:10" ht="12" customHeight="1">
      <c r="A223" s="1"/>
      <c r="J223" s="1"/>
    </row>
    <row r="224" spans="1:10" ht="12" customHeight="1">
      <c r="A224" s="1"/>
      <c r="J224" s="1"/>
    </row>
    <row r="225" spans="1:10" ht="12" customHeight="1">
      <c r="A225" s="1"/>
      <c r="J225" s="1"/>
    </row>
    <row r="226" spans="1:10" ht="12" customHeight="1">
      <c r="J226" s="1"/>
    </row>
    <row r="233" spans="1:10" ht="12" customHeight="1">
      <c r="B233" s="1"/>
      <c r="C233" s="1"/>
      <c r="D233" s="1"/>
      <c r="E233" s="1"/>
      <c r="F233" s="1"/>
      <c r="G233" s="1"/>
      <c r="H233" s="1"/>
      <c r="I233" s="1"/>
    </row>
    <row r="234" spans="1:10" ht="12" customHeight="1">
      <c r="B234" s="1"/>
      <c r="C234" s="1"/>
      <c r="D234" s="1"/>
      <c r="E234" s="1"/>
      <c r="F234" s="1"/>
      <c r="G234" s="1"/>
      <c r="H234" s="1"/>
      <c r="I234" s="1"/>
    </row>
    <row r="235" spans="1:10" ht="12" customHeight="1">
      <c r="B235" s="1"/>
      <c r="C235" s="1"/>
      <c r="D235" s="1"/>
      <c r="E235" s="1"/>
      <c r="F235" s="1"/>
      <c r="G235" s="1"/>
      <c r="H235" s="1"/>
      <c r="I235" s="1"/>
    </row>
    <row r="236" spans="1:10" ht="12" customHeight="1">
      <c r="A236" s="1"/>
    </row>
    <row r="237" spans="1:10" ht="12" customHeight="1">
      <c r="A237" s="1"/>
      <c r="J237" s="1"/>
    </row>
    <row r="238" spans="1:10" ht="12" customHeight="1">
      <c r="A238" s="1"/>
      <c r="B238" s="1"/>
      <c r="C238" s="1"/>
      <c r="D238" s="1"/>
      <c r="E238" s="1"/>
      <c r="F238" s="1"/>
      <c r="G238" s="1"/>
      <c r="H238" s="1"/>
      <c r="I238" s="1"/>
      <c r="J238" s="1"/>
    </row>
    <row r="239" spans="1:10" ht="12" customHeight="1">
      <c r="B239" s="1"/>
      <c r="C239" s="1"/>
      <c r="D239" s="1"/>
      <c r="E239" s="1"/>
      <c r="F239" s="1"/>
      <c r="G239" s="1"/>
      <c r="H239" s="1"/>
      <c r="I239" s="1"/>
      <c r="J239" s="1"/>
    </row>
    <row r="240" spans="1:10" ht="12" customHeight="1">
      <c r="B240" s="1"/>
      <c r="C240" s="1"/>
      <c r="D240" s="1"/>
      <c r="E240" s="1"/>
      <c r="F240" s="1"/>
      <c r="G240" s="1"/>
      <c r="H240" s="1"/>
      <c r="I240" s="1"/>
    </row>
    <row r="241" spans="1:10" ht="12" customHeight="1">
      <c r="A241" s="1"/>
      <c r="B241" s="1"/>
      <c r="C241" s="1"/>
      <c r="D241" s="1"/>
      <c r="E241" s="1"/>
      <c r="F241" s="1"/>
      <c r="G241" s="1"/>
      <c r="H241" s="1"/>
      <c r="I241" s="1"/>
    </row>
    <row r="242" spans="1:10" ht="12" customHeight="1">
      <c r="A242" s="1"/>
      <c r="B242" s="1"/>
      <c r="C242" s="1"/>
      <c r="D242" s="1"/>
      <c r="E242" s="1"/>
      <c r="F242" s="1"/>
      <c r="G242" s="1"/>
      <c r="H242" s="1"/>
      <c r="I242" s="1"/>
      <c r="J242" s="1"/>
    </row>
    <row r="243" spans="1:10" ht="12" customHeight="1">
      <c r="A243" s="1"/>
      <c r="B243" s="1"/>
      <c r="C243" s="1"/>
      <c r="D243" s="1"/>
      <c r="E243" s="1"/>
      <c r="F243" s="1"/>
      <c r="G243" s="1"/>
      <c r="H243" s="1"/>
      <c r="I243" s="1"/>
      <c r="J243" s="1"/>
    </row>
    <row r="244" spans="1:10" ht="12" customHeight="1">
      <c r="A244" s="1"/>
      <c r="B244" s="1"/>
      <c r="C244" s="1"/>
      <c r="D244" s="1"/>
      <c r="E244" s="1"/>
      <c r="F244" s="1"/>
      <c r="G244" s="1"/>
      <c r="H244" s="1"/>
      <c r="I244" s="1"/>
      <c r="J244" s="1"/>
    </row>
    <row r="245" spans="1:10" ht="12" customHeight="1">
      <c r="A245" s="1"/>
      <c r="J245" s="1"/>
    </row>
    <row r="246" spans="1:10" ht="12" customHeight="1">
      <c r="A246" s="1"/>
      <c r="J246" s="1"/>
    </row>
    <row r="247" spans="1:10" ht="12" customHeight="1">
      <c r="A247" s="1"/>
      <c r="J247" s="1"/>
    </row>
    <row r="248" spans="1:10" ht="12" customHeight="1">
      <c r="J248" s="1"/>
    </row>
    <row r="258" spans="1:10" ht="12" customHeight="1">
      <c r="A258" s="1"/>
    </row>
    <row r="259" spans="1:10" ht="12" customHeight="1">
      <c r="A259" s="1"/>
      <c r="J259" s="1"/>
    </row>
    <row r="260" spans="1:10" ht="12" customHeight="1">
      <c r="A260" s="1"/>
      <c r="J260" s="1"/>
    </row>
    <row r="261" spans="1:10" ht="12" customHeight="1">
      <c r="J261" s="1"/>
    </row>
    <row r="263" spans="1:10" ht="12" customHeight="1">
      <c r="A263" s="1"/>
    </row>
    <row r="264" spans="1:10" ht="12" customHeight="1">
      <c r="A264" s="1"/>
      <c r="J264" s="1"/>
    </row>
    <row r="265" spans="1:10" ht="12" customHeight="1">
      <c r="A265" s="1"/>
      <c r="J265" s="1"/>
    </row>
    <row r="266" spans="1:10" ht="12" customHeight="1">
      <c r="A266" s="1"/>
      <c r="J266" s="1"/>
    </row>
    <row r="267" spans="1:10" ht="12" customHeight="1">
      <c r="A267" s="1"/>
      <c r="J267" s="1"/>
    </row>
    <row r="268" spans="1:10" ht="12" customHeight="1">
      <c r="A268" s="1"/>
      <c r="J268" s="1"/>
    </row>
    <row r="269" spans="1:10" ht="12" customHeight="1">
      <c r="A269" s="1"/>
      <c r="J269" s="1"/>
    </row>
    <row r="270" spans="1:10" ht="12" customHeight="1">
      <c r="J270" s="1"/>
    </row>
    <row r="280" spans="1:10" ht="12" customHeight="1">
      <c r="A280" s="1"/>
    </row>
    <row r="281" spans="1:10" ht="12" customHeight="1">
      <c r="A281" s="1"/>
      <c r="J281" s="1"/>
    </row>
    <row r="282" spans="1:10" ht="12" customHeight="1">
      <c r="A282" s="1"/>
      <c r="J282" s="1"/>
    </row>
    <row r="283" spans="1:10" ht="12" customHeight="1">
      <c r="J283" s="1"/>
    </row>
    <row r="285" spans="1:10" ht="12" customHeight="1">
      <c r="A285" s="1"/>
    </row>
    <row r="286" spans="1:10" ht="12" customHeight="1">
      <c r="A286" s="1"/>
      <c r="J286" s="1"/>
    </row>
    <row r="287" spans="1:10" ht="12" customHeight="1">
      <c r="A287" s="1"/>
      <c r="J287" s="1"/>
    </row>
    <row r="288" spans="1:10" ht="12" customHeight="1">
      <c r="A288" s="1"/>
      <c r="J288" s="1"/>
    </row>
    <row r="289" spans="1:10" ht="12" customHeight="1">
      <c r="A289" s="1"/>
      <c r="J289" s="1"/>
    </row>
    <row r="290" spans="1:10" ht="12" customHeight="1">
      <c r="A290" s="1"/>
      <c r="J290" s="1"/>
    </row>
    <row r="291" spans="1:10" ht="12" customHeight="1">
      <c r="A291" s="1"/>
      <c r="J291" s="1"/>
    </row>
    <row r="292" spans="1:10" ht="12" customHeight="1">
      <c r="J292" s="1"/>
    </row>
  </sheetData>
  <mergeCells count="15">
    <mergeCell ref="B5:C7"/>
    <mergeCell ref="D5:E6"/>
    <mergeCell ref="F5:I5"/>
    <mergeCell ref="J5:K6"/>
    <mergeCell ref="L5:Q5"/>
    <mergeCell ref="N6:O6"/>
    <mergeCell ref="T5:U6"/>
    <mergeCell ref="V5:W6"/>
    <mergeCell ref="X5:Y6"/>
    <mergeCell ref="Z5:AA6"/>
    <mergeCell ref="F6:G6"/>
    <mergeCell ref="H6:I6"/>
    <mergeCell ref="L6:M6"/>
    <mergeCell ref="P6:Q6"/>
    <mergeCell ref="R5:S6"/>
  </mergeCells>
  <phoneticPr fontId="2"/>
  <pageMargins left="0.59055118110236227" right="0" top="0.59055118110236227" bottom="0" header="0" footer="0"/>
  <pageSetup paperSize="9" scale="95" orientation="landscape" horizontalDpi="4294967294" r:id="rId1"/>
  <headerFooter alignWithMargins="0"/>
  <ignoredErrors>
    <ignoredError sqref="B9:C30 B8" numberStoredAsText="1"/>
    <ignoredError sqref="X9:Z3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4"/>
  <sheetViews>
    <sheetView showGridLines="0" tabSelected="1" zoomScale="90" zoomScaleNormal="90" workbookViewId="0">
      <pane xSplit="3" ySplit="7" topLeftCell="D310" activePane="bottomRight" state="frozen"/>
      <selection activeCell="C32" sqref="C32"/>
      <selection pane="topRight" activeCell="C32" sqref="C32"/>
      <selection pane="bottomLeft" activeCell="C32" sqref="C32"/>
      <selection pane="bottomRight" activeCell="T340" sqref="T340"/>
    </sheetView>
  </sheetViews>
  <sheetFormatPr defaultColWidth="9" defaultRowHeight="12" customHeight="1"/>
  <cols>
    <col min="1" max="1" width="7" style="3" customWidth="1"/>
    <col min="2" max="2" width="7.625" style="3" customWidth="1"/>
    <col min="3" max="3" width="10.625" style="33" customWidth="1"/>
    <col min="4" max="4" width="7.625" style="3" customWidth="1"/>
    <col min="5" max="5" width="10.625" style="3" customWidth="1"/>
    <col min="6" max="6" width="7.625" style="3" customWidth="1"/>
    <col min="7" max="7" width="10.625" style="3" customWidth="1"/>
    <col min="8" max="8" width="7.625" style="3" customWidth="1"/>
    <col min="9" max="9" width="10.625" style="3" customWidth="1"/>
    <col min="10" max="10" width="7.625" style="3" customWidth="1"/>
    <col min="11" max="11" width="10.625" style="4" customWidth="1"/>
    <col min="12" max="12" width="7.625" style="4" customWidth="1"/>
    <col min="13" max="13" width="10.625" style="19" customWidth="1"/>
    <col min="14" max="14" width="7.625" style="19" customWidth="1"/>
    <col min="15" max="17" width="10.625" style="19" customWidth="1"/>
    <col min="18" max="18" width="7.625" style="19" customWidth="1"/>
    <col min="19" max="19" width="10.625" style="19" customWidth="1"/>
    <col min="20" max="20" width="7.625" style="19" customWidth="1"/>
    <col min="21" max="21" width="10.625" style="19" customWidth="1"/>
    <col min="22" max="22" width="7.625" style="19" customWidth="1"/>
    <col min="23" max="23" width="10.625" style="19" customWidth="1"/>
    <col min="24" max="24" width="7.625" style="19" customWidth="1"/>
    <col min="25" max="25" width="10.625" style="19" customWidth="1"/>
    <col min="26" max="26" width="7.625" style="19" customWidth="1"/>
    <col min="27" max="27" width="10.625" style="19" customWidth="1"/>
    <col min="28" max="28" width="10.5" style="3" customWidth="1"/>
    <col min="29" max="16384" width="9" style="4"/>
  </cols>
  <sheetData>
    <row r="1" spans="1:30" s="7" customFormat="1" ht="12" customHeight="1">
      <c r="A1" s="5"/>
      <c r="B1" s="3"/>
      <c r="C1" s="33"/>
      <c r="D1" s="3"/>
      <c r="E1" s="3"/>
      <c r="F1" s="3"/>
      <c r="G1" s="3"/>
      <c r="H1" s="3"/>
      <c r="I1" s="3"/>
      <c r="J1" s="3"/>
      <c r="K1" s="4"/>
      <c r="L1" s="4"/>
      <c r="M1" s="19"/>
      <c r="N1" s="19"/>
      <c r="O1" s="19"/>
      <c r="P1" s="19"/>
      <c r="Q1" s="19"/>
      <c r="R1" s="19"/>
      <c r="S1" s="19"/>
      <c r="T1" s="19"/>
      <c r="U1" s="19"/>
      <c r="V1" s="19"/>
      <c r="W1" s="19"/>
      <c r="X1" s="19"/>
      <c r="Y1" s="19"/>
      <c r="Z1" s="19"/>
      <c r="AA1" s="19"/>
      <c r="AB1" s="5"/>
    </row>
    <row r="2" spans="1:30" s="7" customFormat="1" ht="15" customHeight="1">
      <c r="A2" s="5"/>
      <c r="B2" s="6" t="s">
        <v>148</v>
      </c>
      <c r="C2" s="34"/>
      <c r="D2" s="5"/>
      <c r="E2" s="5"/>
      <c r="F2" s="5"/>
      <c r="G2" s="5"/>
      <c r="H2" s="5"/>
      <c r="I2" s="5"/>
      <c r="J2" s="5"/>
      <c r="M2" s="18"/>
      <c r="N2" s="18"/>
      <c r="O2" s="18"/>
      <c r="P2" s="18"/>
      <c r="Q2" s="18"/>
      <c r="R2" s="18"/>
      <c r="S2" s="18"/>
      <c r="T2" s="18"/>
      <c r="U2" s="18"/>
      <c r="V2" s="18"/>
      <c r="W2" s="18"/>
      <c r="X2" s="18"/>
      <c r="Y2" s="18"/>
      <c r="Z2" s="18"/>
      <c r="AA2" s="18"/>
      <c r="AB2" s="5"/>
    </row>
    <row r="3" spans="1:30" s="7" customFormat="1" ht="12" customHeight="1">
      <c r="A3" s="5"/>
      <c r="B3" s="8"/>
      <c r="C3" s="35"/>
      <c r="D3" s="11"/>
      <c r="E3" s="11"/>
      <c r="F3" s="11"/>
      <c r="G3" s="11"/>
      <c r="H3" s="11"/>
      <c r="I3" s="3"/>
      <c r="J3" s="3"/>
      <c r="K3" s="4"/>
      <c r="L3" s="4"/>
      <c r="M3" s="19"/>
      <c r="N3" s="19"/>
      <c r="O3" s="19"/>
      <c r="P3" s="19"/>
      <c r="Q3" s="19"/>
      <c r="R3" s="19"/>
      <c r="S3" s="19"/>
      <c r="T3" s="19"/>
      <c r="U3" s="19"/>
      <c r="V3" s="19"/>
      <c r="W3" s="19"/>
      <c r="X3" s="19"/>
      <c r="Y3" s="19"/>
      <c r="Z3" s="19"/>
      <c r="AA3" s="19"/>
      <c r="AB3" s="5"/>
    </row>
    <row r="4" spans="1:30" ht="12" customHeight="1">
      <c r="A4" s="4"/>
      <c r="B4" s="2"/>
      <c r="C4" s="36"/>
      <c r="D4" s="2"/>
      <c r="E4" s="2"/>
      <c r="F4" s="2"/>
      <c r="G4" s="2"/>
      <c r="H4" s="2"/>
      <c r="I4" s="2"/>
      <c r="J4" s="12"/>
      <c r="AA4" s="9" t="s">
        <v>63</v>
      </c>
      <c r="AB4" s="4"/>
    </row>
    <row r="5" spans="1:30" ht="12" customHeight="1">
      <c r="A5" s="4"/>
      <c r="B5" s="200" t="s">
        <v>60</v>
      </c>
      <c r="C5" s="201"/>
      <c r="D5" s="206" t="s">
        <v>20</v>
      </c>
      <c r="E5" s="207"/>
      <c r="F5" s="209"/>
      <c r="G5" s="210"/>
      <c r="H5" s="210"/>
      <c r="I5" s="210"/>
      <c r="J5" s="197" t="s">
        <v>21</v>
      </c>
      <c r="K5" s="211"/>
      <c r="L5" s="209"/>
      <c r="M5" s="210"/>
      <c r="N5" s="212"/>
      <c r="O5" s="212"/>
      <c r="P5" s="210"/>
      <c r="Q5" s="210"/>
      <c r="R5" s="197" t="s">
        <v>22</v>
      </c>
      <c r="S5" s="197"/>
      <c r="T5" s="189" t="s">
        <v>212</v>
      </c>
      <c r="U5" s="189"/>
      <c r="V5" s="189" t="s">
        <v>213</v>
      </c>
      <c r="W5" s="189"/>
      <c r="X5" s="215" t="s">
        <v>0</v>
      </c>
      <c r="Y5" s="192"/>
      <c r="Z5" s="192" t="s">
        <v>1</v>
      </c>
      <c r="AA5" s="195"/>
      <c r="AB5" s="4"/>
    </row>
    <row r="6" spans="1:30" ht="12" customHeight="1">
      <c r="A6" s="4"/>
      <c r="B6" s="202"/>
      <c r="C6" s="203"/>
      <c r="D6" s="208"/>
      <c r="E6" s="191"/>
      <c r="F6" s="190" t="s">
        <v>4</v>
      </c>
      <c r="G6" s="191"/>
      <c r="H6" s="190" t="s">
        <v>23</v>
      </c>
      <c r="I6" s="191"/>
      <c r="J6" s="198"/>
      <c r="K6" s="199"/>
      <c r="L6" s="190" t="s">
        <v>4</v>
      </c>
      <c r="M6" s="191"/>
      <c r="N6" s="213" t="s">
        <v>149</v>
      </c>
      <c r="O6" s="214"/>
      <c r="P6" s="190" t="s">
        <v>61</v>
      </c>
      <c r="Q6" s="191"/>
      <c r="R6" s="198"/>
      <c r="S6" s="199"/>
      <c r="T6" s="190"/>
      <c r="U6" s="191"/>
      <c r="V6" s="190"/>
      <c r="W6" s="191"/>
      <c r="X6" s="216"/>
      <c r="Y6" s="194"/>
      <c r="Z6" s="193"/>
      <c r="AA6" s="196"/>
      <c r="AB6" s="4"/>
    </row>
    <row r="7" spans="1:30" ht="12" customHeight="1">
      <c r="A7" s="4"/>
      <c r="B7" s="204"/>
      <c r="C7" s="205"/>
      <c r="D7" s="20"/>
      <c r="E7" s="21" t="s">
        <v>152</v>
      </c>
      <c r="F7" s="22"/>
      <c r="G7" s="21" t="s">
        <v>152</v>
      </c>
      <c r="H7" s="22"/>
      <c r="I7" s="21" t="s">
        <v>152</v>
      </c>
      <c r="J7" s="22"/>
      <c r="K7" s="21" t="s">
        <v>152</v>
      </c>
      <c r="L7" s="22"/>
      <c r="M7" s="21" t="s">
        <v>152</v>
      </c>
      <c r="N7" s="39"/>
      <c r="O7" s="21" t="s">
        <v>152</v>
      </c>
      <c r="P7" s="22"/>
      <c r="Q7" s="21" t="s">
        <v>152</v>
      </c>
      <c r="R7" s="22"/>
      <c r="S7" s="21" t="s">
        <v>152</v>
      </c>
      <c r="T7" s="23"/>
      <c r="U7" s="21" t="s">
        <v>152</v>
      </c>
      <c r="V7" s="23"/>
      <c r="W7" s="21" t="s">
        <v>152</v>
      </c>
      <c r="X7" s="24"/>
      <c r="Y7" s="21" t="s">
        <v>152</v>
      </c>
      <c r="Z7" s="24"/>
      <c r="AA7" s="25" t="s">
        <v>152</v>
      </c>
      <c r="AB7" s="4"/>
    </row>
    <row r="8" spans="1:30" ht="12" hidden="1" customHeight="1">
      <c r="A8" s="4"/>
      <c r="B8" s="40" t="s">
        <v>64</v>
      </c>
      <c r="C8" s="41" t="s">
        <v>147</v>
      </c>
      <c r="D8" s="93">
        <v>28102</v>
      </c>
      <c r="E8" s="94" t="s">
        <v>65</v>
      </c>
      <c r="F8" s="94"/>
      <c r="G8" s="94"/>
      <c r="H8" s="94"/>
      <c r="I8" s="94"/>
      <c r="J8" s="94">
        <v>4497</v>
      </c>
      <c r="K8" s="94" t="s">
        <v>65</v>
      </c>
      <c r="L8" s="94"/>
      <c r="M8" s="94"/>
      <c r="N8" s="94"/>
      <c r="O8" s="94"/>
      <c r="P8" s="94"/>
      <c r="Q8" s="94"/>
      <c r="R8" s="94">
        <v>32599</v>
      </c>
      <c r="S8" s="94" t="s">
        <v>65</v>
      </c>
      <c r="T8" s="126">
        <v>7067</v>
      </c>
      <c r="U8" s="126" t="s">
        <v>65</v>
      </c>
      <c r="V8" s="126">
        <v>5914</v>
      </c>
      <c r="W8" s="126" t="s">
        <v>65</v>
      </c>
      <c r="X8" s="126">
        <f>V8-T8</f>
        <v>-1153</v>
      </c>
      <c r="Y8" s="126" t="s">
        <v>65</v>
      </c>
      <c r="Z8" s="126">
        <f>R8+X8</f>
        <v>31446</v>
      </c>
      <c r="AA8" s="127" t="s">
        <v>65</v>
      </c>
      <c r="AB8" s="4"/>
      <c r="AD8" s="95"/>
    </row>
    <row r="9" spans="1:30" ht="12" hidden="1" customHeight="1">
      <c r="A9" s="4"/>
      <c r="B9" s="30" t="s">
        <v>66</v>
      </c>
      <c r="C9" s="42" t="s">
        <v>67</v>
      </c>
      <c r="D9" s="64">
        <v>29475</v>
      </c>
      <c r="E9" s="68" t="s">
        <v>65</v>
      </c>
      <c r="F9" s="68"/>
      <c r="G9" s="68"/>
      <c r="H9" s="68"/>
      <c r="I9" s="68"/>
      <c r="J9" s="68">
        <v>4597</v>
      </c>
      <c r="K9" s="68" t="s">
        <v>65</v>
      </c>
      <c r="L9" s="68"/>
      <c r="M9" s="68"/>
      <c r="N9" s="68"/>
      <c r="O9" s="68"/>
      <c r="P9" s="68"/>
      <c r="Q9" s="68"/>
      <c r="R9" s="68">
        <v>34072</v>
      </c>
      <c r="S9" s="68" t="s">
        <v>65</v>
      </c>
      <c r="T9" s="103">
        <v>7605</v>
      </c>
      <c r="U9" s="103" t="s">
        <v>65</v>
      </c>
      <c r="V9" s="103">
        <v>5942</v>
      </c>
      <c r="W9" s="103" t="s">
        <v>65</v>
      </c>
      <c r="X9" s="103">
        <f t="shared" ref="X9:X72" si="0">V9-T9</f>
        <v>-1663</v>
      </c>
      <c r="Y9" s="103" t="s">
        <v>65</v>
      </c>
      <c r="Z9" s="103">
        <f t="shared" ref="Z9:Z72" si="1">R9+X9</f>
        <v>32409</v>
      </c>
      <c r="AA9" s="128" t="s">
        <v>65</v>
      </c>
      <c r="AB9" s="4"/>
      <c r="AD9" s="95"/>
    </row>
    <row r="10" spans="1:30" ht="12" hidden="1" customHeight="1">
      <c r="A10" s="4"/>
      <c r="B10" s="30" t="s">
        <v>68</v>
      </c>
      <c r="C10" s="42" t="s">
        <v>69</v>
      </c>
      <c r="D10" s="64">
        <v>28867</v>
      </c>
      <c r="E10" s="68" t="s">
        <v>65</v>
      </c>
      <c r="F10" s="68"/>
      <c r="G10" s="68"/>
      <c r="H10" s="68"/>
      <c r="I10" s="68"/>
      <c r="J10" s="68">
        <v>4491</v>
      </c>
      <c r="K10" s="68" t="s">
        <v>65</v>
      </c>
      <c r="L10" s="68"/>
      <c r="M10" s="68"/>
      <c r="N10" s="68"/>
      <c r="O10" s="68"/>
      <c r="P10" s="68"/>
      <c r="Q10" s="68"/>
      <c r="R10" s="68">
        <v>33358</v>
      </c>
      <c r="S10" s="68" t="s">
        <v>65</v>
      </c>
      <c r="T10" s="103">
        <v>7222</v>
      </c>
      <c r="U10" s="103" t="s">
        <v>65</v>
      </c>
      <c r="V10" s="103">
        <v>5947</v>
      </c>
      <c r="W10" s="103" t="s">
        <v>65</v>
      </c>
      <c r="X10" s="103">
        <f t="shared" si="0"/>
        <v>-1275</v>
      </c>
      <c r="Y10" s="103" t="s">
        <v>65</v>
      </c>
      <c r="Z10" s="103">
        <f t="shared" si="1"/>
        <v>32083</v>
      </c>
      <c r="AA10" s="128" t="s">
        <v>65</v>
      </c>
      <c r="AB10" s="4"/>
      <c r="AD10" s="95"/>
    </row>
    <row r="11" spans="1:30" ht="12" hidden="1" customHeight="1">
      <c r="A11" s="4"/>
      <c r="B11" s="30" t="s">
        <v>70</v>
      </c>
      <c r="C11" s="42" t="s">
        <v>71</v>
      </c>
      <c r="D11" s="64">
        <v>29070</v>
      </c>
      <c r="E11" s="68" t="s">
        <v>65</v>
      </c>
      <c r="F11" s="68"/>
      <c r="G11" s="68"/>
      <c r="H11" s="68"/>
      <c r="I11" s="68"/>
      <c r="J11" s="68">
        <v>4927</v>
      </c>
      <c r="K11" s="68" t="s">
        <v>65</v>
      </c>
      <c r="L11" s="68"/>
      <c r="M11" s="68"/>
      <c r="N11" s="68"/>
      <c r="O11" s="68"/>
      <c r="P11" s="68"/>
      <c r="Q11" s="68"/>
      <c r="R11" s="68">
        <v>33997</v>
      </c>
      <c r="S11" s="68" t="s">
        <v>65</v>
      </c>
      <c r="T11" s="103">
        <v>8006</v>
      </c>
      <c r="U11" s="103" t="s">
        <v>65</v>
      </c>
      <c r="V11" s="103">
        <v>6454</v>
      </c>
      <c r="W11" s="103" t="s">
        <v>65</v>
      </c>
      <c r="X11" s="103">
        <f t="shared" si="0"/>
        <v>-1552</v>
      </c>
      <c r="Y11" s="103" t="s">
        <v>65</v>
      </c>
      <c r="Z11" s="103">
        <f t="shared" si="1"/>
        <v>32445</v>
      </c>
      <c r="AA11" s="128" t="s">
        <v>65</v>
      </c>
      <c r="AB11" s="4"/>
      <c r="AD11" s="95"/>
    </row>
    <row r="12" spans="1:30" ht="12" hidden="1" customHeight="1">
      <c r="A12" s="4"/>
      <c r="B12" s="30" t="s">
        <v>72</v>
      </c>
      <c r="C12" s="42" t="s">
        <v>73</v>
      </c>
      <c r="D12" s="64">
        <v>26779</v>
      </c>
      <c r="E12" s="68" t="s">
        <v>65</v>
      </c>
      <c r="F12" s="68"/>
      <c r="G12" s="68"/>
      <c r="H12" s="68"/>
      <c r="I12" s="68"/>
      <c r="J12" s="68">
        <v>4591</v>
      </c>
      <c r="K12" s="68" t="s">
        <v>65</v>
      </c>
      <c r="L12" s="68"/>
      <c r="M12" s="68"/>
      <c r="N12" s="68"/>
      <c r="O12" s="68"/>
      <c r="P12" s="68"/>
      <c r="Q12" s="68"/>
      <c r="R12" s="68">
        <v>31370</v>
      </c>
      <c r="S12" s="68" t="s">
        <v>65</v>
      </c>
      <c r="T12" s="103">
        <v>7989</v>
      </c>
      <c r="U12" s="103" t="s">
        <v>65</v>
      </c>
      <c r="V12" s="103">
        <v>6296</v>
      </c>
      <c r="W12" s="103" t="s">
        <v>65</v>
      </c>
      <c r="X12" s="103">
        <f t="shared" si="0"/>
        <v>-1693</v>
      </c>
      <c r="Y12" s="103" t="s">
        <v>65</v>
      </c>
      <c r="Z12" s="103">
        <f t="shared" si="1"/>
        <v>29677</v>
      </c>
      <c r="AA12" s="128" t="s">
        <v>65</v>
      </c>
      <c r="AB12" s="4"/>
      <c r="AD12" s="95"/>
    </row>
    <row r="13" spans="1:30" ht="12" hidden="1" customHeight="1">
      <c r="A13" s="4"/>
      <c r="B13" s="30" t="s">
        <v>74</v>
      </c>
      <c r="C13" s="42" t="s">
        <v>75</v>
      </c>
      <c r="D13" s="64">
        <v>29196</v>
      </c>
      <c r="E13" s="68" t="s">
        <v>65</v>
      </c>
      <c r="F13" s="68"/>
      <c r="G13" s="68"/>
      <c r="H13" s="68"/>
      <c r="I13" s="68"/>
      <c r="J13" s="68">
        <v>4686</v>
      </c>
      <c r="K13" s="68" t="s">
        <v>65</v>
      </c>
      <c r="L13" s="68"/>
      <c r="M13" s="68"/>
      <c r="N13" s="68"/>
      <c r="O13" s="68"/>
      <c r="P13" s="68"/>
      <c r="Q13" s="68"/>
      <c r="R13" s="68">
        <v>33882</v>
      </c>
      <c r="S13" s="68" t="s">
        <v>65</v>
      </c>
      <c r="T13" s="103">
        <v>7811</v>
      </c>
      <c r="U13" s="103" t="s">
        <v>65</v>
      </c>
      <c r="V13" s="103">
        <v>6001</v>
      </c>
      <c r="W13" s="103" t="s">
        <v>65</v>
      </c>
      <c r="X13" s="103">
        <f t="shared" si="0"/>
        <v>-1810</v>
      </c>
      <c r="Y13" s="103" t="s">
        <v>65</v>
      </c>
      <c r="Z13" s="103">
        <f t="shared" si="1"/>
        <v>32072</v>
      </c>
      <c r="AA13" s="128" t="s">
        <v>65</v>
      </c>
      <c r="AB13" s="4"/>
      <c r="AD13" s="95"/>
    </row>
    <row r="14" spans="1:30" ht="12" hidden="1" customHeight="1">
      <c r="A14" s="4"/>
      <c r="B14" s="30" t="s">
        <v>76</v>
      </c>
      <c r="C14" s="42" t="s">
        <v>77</v>
      </c>
      <c r="D14" s="64">
        <v>29639</v>
      </c>
      <c r="E14" s="68" t="s">
        <v>65</v>
      </c>
      <c r="F14" s="68"/>
      <c r="G14" s="68"/>
      <c r="H14" s="68"/>
      <c r="I14" s="68"/>
      <c r="J14" s="68">
        <v>4784</v>
      </c>
      <c r="K14" s="68" t="s">
        <v>65</v>
      </c>
      <c r="L14" s="68"/>
      <c r="M14" s="68"/>
      <c r="N14" s="68"/>
      <c r="O14" s="68"/>
      <c r="P14" s="68"/>
      <c r="Q14" s="68"/>
      <c r="R14" s="68">
        <v>34423</v>
      </c>
      <c r="S14" s="68" t="s">
        <v>65</v>
      </c>
      <c r="T14" s="103">
        <v>7856</v>
      </c>
      <c r="U14" s="103" t="s">
        <v>65</v>
      </c>
      <c r="V14" s="103">
        <v>5806</v>
      </c>
      <c r="W14" s="103" t="s">
        <v>65</v>
      </c>
      <c r="X14" s="103">
        <f t="shared" si="0"/>
        <v>-2050</v>
      </c>
      <c r="Y14" s="103" t="s">
        <v>65</v>
      </c>
      <c r="Z14" s="103">
        <f t="shared" si="1"/>
        <v>32373</v>
      </c>
      <c r="AA14" s="128" t="s">
        <v>65</v>
      </c>
      <c r="AB14" s="4"/>
      <c r="AD14" s="95"/>
    </row>
    <row r="15" spans="1:30" ht="12" hidden="1" customHeight="1">
      <c r="A15" s="4"/>
      <c r="B15" s="30" t="s">
        <v>78</v>
      </c>
      <c r="C15" s="42" t="s">
        <v>79</v>
      </c>
      <c r="D15" s="64">
        <v>27517</v>
      </c>
      <c r="E15" s="68" t="s">
        <v>65</v>
      </c>
      <c r="F15" s="68"/>
      <c r="G15" s="68"/>
      <c r="H15" s="68"/>
      <c r="I15" s="68"/>
      <c r="J15" s="68">
        <v>4546</v>
      </c>
      <c r="K15" s="68" t="s">
        <v>65</v>
      </c>
      <c r="L15" s="68"/>
      <c r="M15" s="68"/>
      <c r="N15" s="68"/>
      <c r="O15" s="68"/>
      <c r="P15" s="68"/>
      <c r="Q15" s="68"/>
      <c r="R15" s="68">
        <v>32063</v>
      </c>
      <c r="S15" s="68" t="s">
        <v>65</v>
      </c>
      <c r="T15" s="103">
        <v>7634</v>
      </c>
      <c r="U15" s="103" t="s">
        <v>65</v>
      </c>
      <c r="V15" s="103">
        <v>5754</v>
      </c>
      <c r="W15" s="103" t="s">
        <v>65</v>
      </c>
      <c r="X15" s="103">
        <f t="shared" si="0"/>
        <v>-1880</v>
      </c>
      <c r="Y15" s="103" t="s">
        <v>65</v>
      </c>
      <c r="Z15" s="103">
        <f t="shared" si="1"/>
        <v>30183</v>
      </c>
      <c r="AA15" s="128" t="s">
        <v>65</v>
      </c>
      <c r="AB15" s="4"/>
      <c r="AD15" s="95"/>
    </row>
    <row r="16" spans="1:30" s="10" customFormat="1" ht="12" hidden="1" customHeight="1">
      <c r="B16" s="30" t="s">
        <v>80</v>
      </c>
      <c r="C16" s="42" t="s">
        <v>81</v>
      </c>
      <c r="D16" s="64">
        <v>26476</v>
      </c>
      <c r="E16" s="68" t="s">
        <v>65</v>
      </c>
      <c r="F16" s="68"/>
      <c r="G16" s="68"/>
      <c r="H16" s="68"/>
      <c r="I16" s="68"/>
      <c r="J16" s="68">
        <v>5044</v>
      </c>
      <c r="K16" s="68" t="s">
        <v>65</v>
      </c>
      <c r="L16" s="68"/>
      <c r="M16" s="68"/>
      <c r="N16" s="68"/>
      <c r="O16" s="68"/>
      <c r="P16" s="68"/>
      <c r="Q16" s="68"/>
      <c r="R16" s="68">
        <v>31520</v>
      </c>
      <c r="S16" s="68" t="s">
        <v>65</v>
      </c>
      <c r="T16" s="103">
        <v>7762</v>
      </c>
      <c r="U16" s="103" t="s">
        <v>65</v>
      </c>
      <c r="V16" s="103">
        <v>6050</v>
      </c>
      <c r="W16" s="103" t="s">
        <v>65</v>
      </c>
      <c r="X16" s="103">
        <f t="shared" si="0"/>
        <v>-1712</v>
      </c>
      <c r="Y16" s="103" t="s">
        <v>65</v>
      </c>
      <c r="Z16" s="103">
        <f t="shared" si="1"/>
        <v>29808</v>
      </c>
      <c r="AA16" s="128" t="s">
        <v>65</v>
      </c>
      <c r="AD16" s="95"/>
    </row>
    <row r="17" spans="1:30" s="10" customFormat="1" ht="12" hidden="1" customHeight="1">
      <c r="B17" s="30" t="s">
        <v>82</v>
      </c>
      <c r="C17" s="42" t="s">
        <v>83</v>
      </c>
      <c r="D17" s="64">
        <v>25430</v>
      </c>
      <c r="E17" s="68" t="s">
        <v>65</v>
      </c>
      <c r="F17" s="68"/>
      <c r="G17" s="68"/>
      <c r="H17" s="68"/>
      <c r="I17" s="68"/>
      <c r="J17" s="68">
        <v>4380</v>
      </c>
      <c r="K17" s="68" t="s">
        <v>65</v>
      </c>
      <c r="L17" s="68"/>
      <c r="M17" s="68"/>
      <c r="N17" s="68"/>
      <c r="O17" s="68"/>
      <c r="P17" s="68"/>
      <c r="Q17" s="68"/>
      <c r="R17" s="68">
        <v>29810</v>
      </c>
      <c r="S17" s="68" t="s">
        <v>65</v>
      </c>
      <c r="T17" s="103">
        <v>6911</v>
      </c>
      <c r="U17" s="103" t="s">
        <v>65</v>
      </c>
      <c r="V17" s="103">
        <v>5327</v>
      </c>
      <c r="W17" s="103" t="s">
        <v>65</v>
      </c>
      <c r="X17" s="103">
        <f t="shared" si="0"/>
        <v>-1584</v>
      </c>
      <c r="Y17" s="103" t="s">
        <v>65</v>
      </c>
      <c r="Z17" s="103">
        <f t="shared" si="1"/>
        <v>28226</v>
      </c>
      <c r="AA17" s="128" t="s">
        <v>65</v>
      </c>
      <c r="AD17" s="95"/>
    </row>
    <row r="18" spans="1:30" s="10" customFormat="1" ht="12" hidden="1" customHeight="1">
      <c r="A18" s="3"/>
      <c r="B18" s="30" t="s">
        <v>84</v>
      </c>
      <c r="C18" s="42" t="s">
        <v>85</v>
      </c>
      <c r="D18" s="64">
        <v>25246</v>
      </c>
      <c r="E18" s="68" t="s">
        <v>65</v>
      </c>
      <c r="F18" s="68"/>
      <c r="G18" s="68"/>
      <c r="H18" s="68"/>
      <c r="I18" s="68"/>
      <c r="J18" s="68">
        <v>4302</v>
      </c>
      <c r="K18" s="68" t="s">
        <v>65</v>
      </c>
      <c r="L18" s="68"/>
      <c r="M18" s="68"/>
      <c r="N18" s="68"/>
      <c r="O18" s="68"/>
      <c r="P18" s="68"/>
      <c r="Q18" s="68"/>
      <c r="R18" s="68">
        <v>29548</v>
      </c>
      <c r="S18" s="68" t="s">
        <v>65</v>
      </c>
      <c r="T18" s="103">
        <v>6873</v>
      </c>
      <c r="U18" s="103" t="s">
        <v>65</v>
      </c>
      <c r="V18" s="103">
        <v>5377</v>
      </c>
      <c r="W18" s="103" t="s">
        <v>65</v>
      </c>
      <c r="X18" s="103">
        <f t="shared" si="0"/>
        <v>-1496</v>
      </c>
      <c r="Y18" s="103" t="s">
        <v>65</v>
      </c>
      <c r="Z18" s="103">
        <f t="shared" si="1"/>
        <v>28052</v>
      </c>
      <c r="AA18" s="128" t="s">
        <v>65</v>
      </c>
      <c r="AB18" s="3"/>
      <c r="AD18" s="95"/>
    </row>
    <row r="19" spans="1:30" s="10" customFormat="1" ht="12" hidden="1" customHeight="1">
      <c r="A19" s="3"/>
      <c r="B19" s="31" t="s">
        <v>86</v>
      </c>
      <c r="C19" s="42" t="s">
        <v>87</v>
      </c>
      <c r="D19" s="64">
        <v>25595</v>
      </c>
      <c r="E19" s="68" t="s">
        <v>65</v>
      </c>
      <c r="F19" s="68"/>
      <c r="G19" s="68"/>
      <c r="H19" s="68"/>
      <c r="I19" s="68"/>
      <c r="J19" s="68">
        <v>4476</v>
      </c>
      <c r="K19" s="68" t="s">
        <v>65</v>
      </c>
      <c r="L19" s="68"/>
      <c r="M19" s="68"/>
      <c r="N19" s="68"/>
      <c r="O19" s="68"/>
      <c r="P19" s="68"/>
      <c r="Q19" s="68"/>
      <c r="R19" s="68">
        <v>30071</v>
      </c>
      <c r="S19" s="68" t="s">
        <v>65</v>
      </c>
      <c r="T19" s="103">
        <v>7244</v>
      </c>
      <c r="U19" s="103" t="s">
        <v>65</v>
      </c>
      <c r="V19" s="103">
        <v>6036</v>
      </c>
      <c r="W19" s="103" t="s">
        <v>65</v>
      </c>
      <c r="X19" s="129">
        <f t="shared" si="0"/>
        <v>-1208</v>
      </c>
      <c r="Y19" s="103" t="s">
        <v>65</v>
      </c>
      <c r="Z19" s="129">
        <f t="shared" si="1"/>
        <v>28863</v>
      </c>
      <c r="AA19" s="128" t="s">
        <v>65</v>
      </c>
      <c r="AB19" s="3"/>
      <c r="AD19" s="95"/>
    </row>
    <row r="20" spans="1:30" s="10" customFormat="1" ht="12" hidden="1" customHeight="1">
      <c r="A20" s="3"/>
      <c r="B20" s="29" t="s">
        <v>88</v>
      </c>
      <c r="C20" s="43" t="s">
        <v>89</v>
      </c>
      <c r="D20" s="66">
        <v>26672</v>
      </c>
      <c r="E20" s="90">
        <f>D20/D8*100</f>
        <v>94.911394206818017</v>
      </c>
      <c r="F20" s="70"/>
      <c r="G20" s="90"/>
      <c r="H20" s="70"/>
      <c r="I20" s="90"/>
      <c r="J20" s="70">
        <v>4487</v>
      </c>
      <c r="K20" s="90">
        <f>J20/J8*100</f>
        <v>99.777629530798308</v>
      </c>
      <c r="L20" s="70"/>
      <c r="M20" s="90"/>
      <c r="N20" s="70"/>
      <c r="O20" s="90"/>
      <c r="P20" s="70"/>
      <c r="Q20" s="90"/>
      <c r="R20" s="70">
        <v>31159</v>
      </c>
      <c r="S20" s="90">
        <f>R20/R8*100</f>
        <v>95.582686585478086</v>
      </c>
      <c r="T20" s="124">
        <v>7387</v>
      </c>
      <c r="U20" s="122">
        <f>T20/T8*100</f>
        <v>104.52808829772179</v>
      </c>
      <c r="V20" s="124">
        <v>6104</v>
      </c>
      <c r="W20" s="122">
        <f>V20/V8*100</f>
        <v>103.21271559012513</v>
      </c>
      <c r="X20" s="124">
        <f t="shared" si="0"/>
        <v>-1283</v>
      </c>
      <c r="Y20" s="122">
        <f>X20/X8*100</f>
        <v>111.27493495229834</v>
      </c>
      <c r="Z20" s="124">
        <f t="shared" si="1"/>
        <v>29876</v>
      </c>
      <c r="AA20" s="125">
        <f>Z20/Z8*100</f>
        <v>95.007314125802964</v>
      </c>
      <c r="AB20" s="3"/>
      <c r="AD20" s="95"/>
    </row>
    <row r="21" spans="1:30" s="10" customFormat="1" ht="12" hidden="1" customHeight="1">
      <c r="A21" s="3"/>
      <c r="B21" s="30" t="s">
        <v>66</v>
      </c>
      <c r="C21" s="42" t="s">
        <v>67</v>
      </c>
      <c r="D21" s="64">
        <v>28073</v>
      </c>
      <c r="E21" s="88">
        <f t="shared" ref="E21:E84" si="2">D21/D9*100</f>
        <v>95.243426632739613</v>
      </c>
      <c r="F21" s="68"/>
      <c r="G21" s="88"/>
      <c r="H21" s="68"/>
      <c r="I21" s="88"/>
      <c r="J21" s="68">
        <v>4583</v>
      </c>
      <c r="K21" s="88">
        <f t="shared" ref="K21:K84" si="3">J21/J9*100</f>
        <v>99.695453556667388</v>
      </c>
      <c r="L21" s="68"/>
      <c r="M21" s="88"/>
      <c r="N21" s="68"/>
      <c r="O21" s="88"/>
      <c r="P21" s="68"/>
      <c r="Q21" s="88"/>
      <c r="R21" s="68">
        <v>32656</v>
      </c>
      <c r="S21" s="88">
        <f t="shared" ref="S21:S84" si="4">R21/R9*100</f>
        <v>95.844094857947866</v>
      </c>
      <c r="T21" s="103">
        <v>7831</v>
      </c>
      <c r="U21" s="102">
        <f t="shared" ref="U21:U84" si="5">T21/T9*100</f>
        <v>102.97172912557528</v>
      </c>
      <c r="V21" s="103">
        <v>6010</v>
      </c>
      <c r="W21" s="102">
        <f t="shared" ref="W21:W84" si="6">V21/V9*100</f>
        <v>101.14439582632112</v>
      </c>
      <c r="X21" s="103">
        <f t="shared" si="0"/>
        <v>-1821</v>
      </c>
      <c r="Y21" s="102">
        <f t="shared" ref="Y21:Y84" si="7">X21/X9*100</f>
        <v>109.5009019843656</v>
      </c>
      <c r="Z21" s="103">
        <f t="shared" si="1"/>
        <v>30835</v>
      </c>
      <c r="AA21" s="104">
        <f t="shared" ref="AA21:AA84" si="8">Z21/Z9*100</f>
        <v>95.143324385201637</v>
      </c>
      <c r="AB21" s="3"/>
      <c r="AD21" s="95"/>
    </row>
    <row r="22" spans="1:30" s="10" customFormat="1" ht="12" hidden="1" customHeight="1">
      <c r="A22" s="3"/>
      <c r="B22" s="30" t="s">
        <v>68</v>
      </c>
      <c r="C22" s="42" t="s">
        <v>69</v>
      </c>
      <c r="D22" s="64">
        <v>28835</v>
      </c>
      <c r="E22" s="88">
        <f t="shared" si="2"/>
        <v>99.889146776596121</v>
      </c>
      <c r="F22" s="68"/>
      <c r="G22" s="88"/>
      <c r="H22" s="68"/>
      <c r="I22" s="88"/>
      <c r="J22" s="68">
        <v>4505</v>
      </c>
      <c r="K22" s="88">
        <f t="shared" si="3"/>
        <v>100.31173458027165</v>
      </c>
      <c r="L22" s="68"/>
      <c r="M22" s="88"/>
      <c r="N22" s="68"/>
      <c r="O22" s="88"/>
      <c r="P22" s="68"/>
      <c r="Q22" s="88"/>
      <c r="R22" s="68">
        <v>33340</v>
      </c>
      <c r="S22" s="88">
        <f t="shared" si="4"/>
        <v>99.946039930451462</v>
      </c>
      <c r="T22" s="103">
        <v>7647</v>
      </c>
      <c r="U22" s="102">
        <f t="shared" si="5"/>
        <v>105.88479645527555</v>
      </c>
      <c r="V22" s="103">
        <v>5939</v>
      </c>
      <c r="W22" s="102">
        <f t="shared" si="6"/>
        <v>99.865478392466784</v>
      </c>
      <c r="X22" s="103">
        <f t="shared" si="0"/>
        <v>-1708</v>
      </c>
      <c r="Y22" s="102">
        <f t="shared" si="7"/>
        <v>133.9607843137255</v>
      </c>
      <c r="Z22" s="103">
        <f t="shared" si="1"/>
        <v>31632</v>
      </c>
      <c r="AA22" s="104">
        <f t="shared" si="8"/>
        <v>98.594271109310228</v>
      </c>
      <c r="AB22" s="3"/>
      <c r="AD22" s="95"/>
    </row>
    <row r="23" spans="1:30" s="10" customFormat="1" ht="12" hidden="1" customHeight="1">
      <c r="A23" s="3"/>
      <c r="B23" s="30" t="s">
        <v>70</v>
      </c>
      <c r="C23" s="42" t="s">
        <v>71</v>
      </c>
      <c r="D23" s="64">
        <v>27759</v>
      </c>
      <c r="E23" s="88">
        <f t="shared" si="2"/>
        <v>95.490196078431381</v>
      </c>
      <c r="F23" s="68"/>
      <c r="G23" s="88"/>
      <c r="H23" s="68"/>
      <c r="I23" s="88"/>
      <c r="J23" s="68">
        <v>4469</v>
      </c>
      <c r="K23" s="88">
        <f t="shared" si="3"/>
        <v>90.704282524863004</v>
      </c>
      <c r="L23" s="68"/>
      <c r="M23" s="88"/>
      <c r="N23" s="68"/>
      <c r="O23" s="88"/>
      <c r="P23" s="68"/>
      <c r="Q23" s="88"/>
      <c r="R23" s="68">
        <v>32228</v>
      </c>
      <c r="S23" s="88">
        <f t="shared" si="4"/>
        <v>94.796599699973527</v>
      </c>
      <c r="T23" s="103">
        <v>7745</v>
      </c>
      <c r="U23" s="102">
        <f t="shared" si="5"/>
        <v>96.739945041219087</v>
      </c>
      <c r="V23" s="103">
        <v>6068</v>
      </c>
      <c r="W23" s="102">
        <f t="shared" si="6"/>
        <v>94.019212891230239</v>
      </c>
      <c r="X23" s="103">
        <f t="shared" si="0"/>
        <v>-1677</v>
      </c>
      <c r="Y23" s="102">
        <f t="shared" si="7"/>
        <v>108.0541237113402</v>
      </c>
      <c r="Z23" s="103">
        <f t="shared" si="1"/>
        <v>30551</v>
      </c>
      <c r="AA23" s="104">
        <f t="shared" si="8"/>
        <v>94.16242872553552</v>
      </c>
      <c r="AB23" s="3"/>
      <c r="AD23" s="95"/>
    </row>
    <row r="24" spans="1:30" s="10" customFormat="1" ht="12" hidden="1" customHeight="1">
      <c r="A24" s="3"/>
      <c r="B24" s="30" t="s">
        <v>72</v>
      </c>
      <c r="C24" s="42" t="s">
        <v>73</v>
      </c>
      <c r="D24" s="64">
        <v>28217</v>
      </c>
      <c r="E24" s="88">
        <f t="shared" si="2"/>
        <v>105.36987938309869</v>
      </c>
      <c r="F24" s="68"/>
      <c r="G24" s="88"/>
      <c r="H24" s="68"/>
      <c r="I24" s="88"/>
      <c r="J24" s="68">
        <v>4764</v>
      </c>
      <c r="K24" s="88">
        <f t="shared" si="3"/>
        <v>103.76824221302547</v>
      </c>
      <c r="L24" s="68"/>
      <c r="M24" s="88"/>
      <c r="N24" s="68"/>
      <c r="O24" s="88"/>
      <c r="P24" s="68"/>
      <c r="Q24" s="88"/>
      <c r="R24" s="68">
        <v>32981</v>
      </c>
      <c r="S24" s="88">
        <f t="shared" si="4"/>
        <v>105.13547975773032</v>
      </c>
      <c r="T24" s="103">
        <v>8458</v>
      </c>
      <c r="U24" s="102">
        <f t="shared" si="5"/>
        <v>105.87057203655026</v>
      </c>
      <c r="V24" s="103">
        <v>6544</v>
      </c>
      <c r="W24" s="102">
        <f t="shared" si="6"/>
        <v>103.93900889453622</v>
      </c>
      <c r="X24" s="103">
        <f t="shared" si="0"/>
        <v>-1914</v>
      </c>
      <c r="Y24" s="102">
        <f t="shared" si="7"/>
        <v>113.05375073833433</v>
      </c>
      <c r="Z24" s="103">
        <f t="shared" si="1"/>
        <v>31067</v>
      </c>
      <c r="AA24" s="104">
        <f t="shared" si="8"/>
        <v>104.68376183576507</v>
      </c>
      <c r="AB24" s="3"/>
      <c r="AD24" s="95"/>
    </row>
    <row r="25" spans="1:30" s="10" customFormat="1" ht="12" hidden="1" customHeight="1">
      <c r="A25" s="3"/>
      <c r="B25" s="30" t="s">
        <v>74</v>
      </c>
      <c r="C25" s="42" t="s">
        <v>75</v>
      </c>
      <c r="D25" s="64">
        <v>28917</v>
      </c>
      <c r="E25" s="88">
        <f t="shared" si="2"/>
        <v>99.044389642416775</v>
      </c>
      <c r="F25" s="68"/>
      <c r="G25" s="88"/>
      <c r="H25" s="68"/>
      <c r="I25" s="88"/>
      <c r="J25" s="68">
        <v>4643</v>
      </c>
      <c r="K25" s="88">
        <f t="shared" si="3"/>
        <v>99.082373026035</v>
      </c>
      <c r="L25" s="68"/>
      <c r="M25" s="88"/>
      <c r="N25" s="68"/>
      <c r="O25" s="88"/>
      <c r="P25" s="68"/>
      <c r="Q25" s="88"/>
      <c r="R25" s="68">
        <v>33560</v>
      </c>
      <c r="S25" s="88">
        <f t="shared" si="4"/>
        <v>99.049642878224432</v>
      </c>
      <c r="T25" s="103">
        <v>7887</v>
      </c>
      <c r="U25" s="102">
        <f t="shared" si="5"/>
        <v>100.97298681346818</v>
      </c>
      <c r="V25" s="103">
        <v>5716</v>
      </c>
      <c r="W25" s="102">
        <f t="shared" si="6"/>
        <v>95.250791534744209</v>
      </c>
      <c r="X25" s="103">
        <f t="shared" si="0"/>
        <v>-2171</v>
      </c>
      <c r="Y25" s="102">
        <f t="shared" si="7"/>
        <v>119.94475138121547</v>
      </c>
      <c r="Z25" s="103">
        <f t="shared" si="1"/>
        <v>31389</v>
      </c>
      <c r="AA25" s="104">
        <f t="shared" si="8"/>
        <v>97.870416562733851</v>
      </c>
      <c r="AB25" s="3"/>
      <c r="AD25" s="95"/>
    </row>
    <row r="26" spans="1:30" s="10" customFormat="1" ht="12" hidden="1" customHeight="1">
      <c r="A26" s="3"/>
      <c r="B26" s="30" t="s">
        <v>76</v>
      </c>
      <c r="C26" s="42" t="s">
        <v>77</v>
      </c>
      <c r="D26" s="64">
        <v>28926</v>
      </c>
      <c r="E26" s="88">
        <f t="shared" si="2"/>
        <v>97.594385775498495</v>
      </c>
      <c r="F26" s="68"/>
      <c r="G26" s="88"/>
      <c r="H26" s="68"/>
      <c r="I26" s="88"/>
      <c r="J26" s="68">
        <v>4795</v>
      </c>
      <c r="K26" s="88">
        <f t="shared" si="3"/>
        <v>100.2299331103679</v>
      </c>
      <c r="L26" s="68"/>
      <c r="M26" s="88"/>
      <c r="N26" s="68"/>
      <c r="O26" s="88"/>
      <c r="P26" s="68"/>
      <c r="Q26" s="88"/>
      <c r="R26" s="68">
        <v>33721</v>
      </c>
      <c r="S26" s="88">
        <f t="shared" si="4"/>
        <v>97.960665833890133</v>
      </c>
      <c r="T26" s="103">
        <v>7831</v>
      </c>
      <c r="U26" s="102">
        <f t="shared" si="5"/>
        <v>99.681771894093686</v>
      </c>
      <c r="V26" s="103">
        <v>5568</v>
      </c>
      <c r="W26" s="102">
        <f t="shared" si="6"/>
        <v>95.900792283844297</v>
      </c>
      <c r="X26" s="103">
        <f t="shared" si="0"/>
        <v>-2263</v>
      </c>
      <c r="Y26" s="102">
        <f t="shared" si="7"/>
        <v>110.39024390243904</v>
      </c>
      <c r="Z26" s="103">
        <f t="shared" si="1"/>
        <v>31458</v>
      </c>
      <c r="AA26" s="104">
        <f t="shared" si="8"/>
        <v>97.173570568065983</v>
      </c>
      <c r="AB26" s="3"/>
      <c r="AD26" s="95"/>
    </row>
    <row r="27" spans="1:30" s="10" customFormat="1" ht="12" hidden="1" customHeight="1">
      <c r="A27" s="3"/>
      <c r="B27" s="30" t="s">
        <v>78</v>
      </c>
      <c r="C27" s="42" t="s">
        <v>79</v>
      </c>
      <c r="D27" s="64">
        <v>27553</v>
      </c>
      <c r="E27" s="88">
        <f t="shared" si="2"/>
        <v>100.13082821528509</v>
      </c>
      <c r="F27" s="68"/>
      <c r="G27" s="88"/>
      <c r="H27" s="68"/>
      <c r="I27" s="88"/>
      <c r="J27" s="68">
        <v>4693</v>
      </c>
      <c r="K27" s="88">
        <f t="shared" si="3"/>
        <v>103.23361196656403</v>
      </c>
      <c r="L27" s="68"/>
      <c r="M27" s="88"/>
      <c r="N27" s="68"/>
      <c r="O27" s="88"/>
      <c r="P27" s="68"/>
      <c r="Q27" s="88"/>
      <c r="R27" s="68">
        <v>32246</v>
      </c>
      <c r="S27" s="88">
        <f t="shared" si="4"/>
        <v>100.57075133331254</v>
      </c>
      <c r="T27" s="103">
        <v>7570</v>
      </c>
      <c r="U27" s="102">
        <f t="shared" si="5"/>
        <v>99.161645271155365</v>
      </c>
      <c r="V27" s="103">
        <v>5312</v>
      </c>
      <c r="W27" s="102">
        <f t="shared" si="6"/>
        <v>92.318387208898159</v>
      </c>
      <c r="X27" s="103">
        <f t="shared" si="0"/>
        <v>-2258</v>
      </c>
      <c r="Y27" s="102">
        <f t="shared" si="7"/>
        <v>120.1063829787234</v>
      </c>
      <c r="Z27" s="103">
        <f t="shared" si="1"/>
        <v>29988</v>
      </c>
      <c r="AA27" s="104">
        <f t="shared" si="8"/>
        <v>99.353940960143134</v>
      </c>
      <c r="AB27" s="3"/>
      <c r="AD27" s="95"/>
    </row>
    <row r="28" spans="1:30" s="10" customFormat="1" ht="12" hidden="1" customHeight="1">
      <c r="A28" s="3"/>
      <c r="B28" s="30" t="s">
        <v>80</v>
      </c>
      <c r="C28" s="42" t="s">
        <v>81</v>
      </c>
      <c r="D28" s="64">
        <v>26386</v>
      </c>
      <c r="E28" s="88">
        <f t="shared" si="2"/>
        <v>99.660069496902864</v>
      </c>
      <c r="F28" s="68"/>
      <c r="G28" s="88"/>
      <c r="H28" s="68"/>
      <c r="I28" s="88"/>
      <c r="J28" s="68">
        <v>4729</v>
      </c>
      <c r="K28" s="88">
        <f t="shared" si="3"/>
        <v>93.754956383822361</v>
      </c>
      <c r="L28" s="68"/>
      <c r="M28" s="88"/>
      <c r="N28" s="68"/>
      <c r="O28" s="88"/>
      <c r="P28" s="68"/>
      <c r="Q28" s="88"/>
      <c r="R28" s="68">
        <v>31115</v>
      </c>
      <c r="S28" s="88">
        <f t="shared" si="4"/>
        <v>98.715101522842644</v>
      </c>
      <c r="T28" s="103">
        <v>7468</v>
      </c>
      <c r="U28" s="102">
        <f t="shared" si="5"/>
        <v>96.21231641329554</v>
      </c>
      <c r="V28" s="103">
        <v>5551</v>
      </c>
      <c r="W28" s="102">
        <f t="shared" si="6"/>
        <v>91.752066115702476</v>
      </c>
      <c r="X28" s="103">
        <f t="shared" si="0"/>
        <v>-1917</v>
      </c>
      <c r="Y28" s="102">
        <f t="shared" si="7"/>
        <v>111.97429906542055</v>
      </c>
      <c r="Z28" s="103">
        <f t="shared" si="1"/>
        <v>29198</v>
      </c>
      <c r="AA28" s="104">
        <f t="shared" si="8"/>
        <v>97.953569511540522</v>
      </c>
      <c r="AB28" s="3"/>
      <c r="AD28" s="95"/>
    </row>
    <row r="29" spans="1:30" s="10" customFormat="1" ht="12" hidden="1" customHeight="1">
      <c r="A29" s="3"/>
      <c r="B29" s="30" t="s">
        <v>90</v>
      </c>
      <c r="C29" s="42" t="s">
        <v>91</v>
      </c>
      <c r="D29" s="64">
        <v>25086</v>
      </c>
      <c r="E29" s="88">
        <f t="shared" si="2"/>
        <v>98.647267007471498</v>
      </c>
      <c r="F29" s="68"/>
      <c r="G29" s="88"/>
      <c r="H29" s="68"/>
      <c r="I29" s="88"/>
      <c r="J29" s="68">
        <v>4107</v>
      </c>
      <c r="K29" s="88">
        <f t="shared" si="3"/>
        <v>93.767123287671225</v>
      </c>
      <c r="L29" s="68"/>
      <c r="M29" s="88"/>
      <c r="N29" s="68"/>
      <c r="O29" s="88"/>
      <c r="P29" s="68"/>
      <c r="Q29" s="88"/>
      <c r="R29" s="68">
        <v>29193</v>
      </c>
      <c r="S29" s="88">
        <f t="shared" si="4"/>
        <v>97.930224756793024</v>
      </c>
      <c r="T29" s="103">
        <v>6611</v>
      </c>
      <c r="U29" s="102">
        <f t="shared" si="5"/>
        <v>95.659094197655918</v>
      </c>
      <c r="V29" s="103">
        <v>4951</v>
      </c>
      <c r="W29" s="102">
        <f t="shared" si="6"/>
        <v>92.941618171578753</v>
      </c>
      <c r="X29" s="103">
        <f t="shared" si="0"/>
        <v>-1660</v>
      </c>
      <c r="Y29" s="102">
        <f t="shared" si="7"/>
        <v>104.79797979797981</v>
      </c>
      <c r="Z29" s="103">
        <f t="shared" si="1"/>
        <v>27533</v>
      </c>
      <c r="AA29" s="104">
        <f t="shared" si="8"/>
        <v>97.54481683554171</v>
      </c>
      <c r="AB29" s="3"/>
      <c r="AD29" s="95"/>
    </row>
    <row r="30" spans="1:30" s="10" customFormat="1" ht="12" hidden="1" customHeight="1">
      <c r="A30" s="3"/>
      <c r="B30" s="30" t="s">
        <v>84</v>
      </c>
      <c r="C30" s="42" t="s">
        <v>85</v>
      </c>
      <c r="D30" s="64">
        <v>25282</v>
      </c>
      <c r="E30" s="88">
        <f t="shared" si="2"/>
        <v>100.14259684702526</v>
      </c>
      <c r="F30" s="68"/>
      <c r="G30" s="88"/>
      <c r="H30" s="68"/>
      <c r="I30" s="88"/>
      <c r="J30" s="68">
        <v>4069</v>
      </c>
      <c r="K30" s="88">
        <f t="shared" si="3"/>
        <v>94.583914458391448</v>
      </c>
      <c r="L30" s="68"/>
      <c r="M30" s="88"/>
      <c r="N30" s="68"/>
      <c r="O30" s="88"/>
      <c r="P30" s="68"/>
      <c r="Q30" s="88"/>
      <c r="R30" s="68">
        <v>29351</v>
      </c>
      <c r="S30" s="88">
        <f t="shared" si="4"/>
        <v>99.333288209015834</v>
      </c>
      <c r="T30" s="103">
        <v>6425</v>
      </c>
      <c r="U30" s="102">
        <f t="shared" si="5"/>
        <v>93.481740142586929</v>
      </c>
      <c r="V30" s="103">
        <v>4949</v>
      </c>
      <c r="W30" s="102">
        <f t="shared" si="6"/>
        <v>92.040171099125914</v>
      </c>
      <c r="X30" s="103">
        <f t="shared" si="0"/>
        <v>-1476</v>
      </c>
      <c r="Y30" s="102">
        <f t="shared" si="7"/>
        <v>98.663101604278069</v>
      </c>
      <c r="Z30" s="103">
        <f t="shared" si="1"/>
        <v>27875</v>
      </c>
      <c r="AA30" s="104">
        <f t="shared" si="8"/>
        <v>99.369028946242693</v>
      </c>
      <c r="AB30" s="3"/>
      <c r="AD30" s="95"/>
    </row>
    <row r="31" spans="1:30" s="10" customFormat="1" ht="12" hidden="1" customHeight="1">
      <c r="A31" s="3"/>
      <c r="B31" s="31" t="s">
        <v>86</v>
      </c>
      <c r="C31" s="44" t="s">
        <v>87</v>
      </c>
      <c r="D31" s="65">
        <v>24874</v>
      </c>
      <c r="E31" s="89">
        <f t="shared" si="2"/>
        <v>97.183043563195938</v>
      </c>
      <c r="F31" s="98"/>
      <c r="G31" s="89"/>
      <c r="H31" s="98"/>
      <c r="I31" s="89"/>
      <c r="J31" s="69">
        <v>4598</v>
      </c>
      <c r="K31" s="89">
        <f t="shared" si="3"/>
        <v>102.72564789991063</v>
      </c>
      <c r="L31" s="96"/>
      <c r="M31" s="89"/>
      <c r="N31" s="97"/>
      <c r="O31" s="89"/>
      <c r="P31" s="97"/>
      <c r="Q31" s="89"/>
      <c r="R31" s="69">
        <v>29472</v>
      </c>
      <c r="S31" s="89">
        <f t="shared" si="4"/>
        <v>98.008047620631174</v>
      </c>
      <c r="T31" s="129">
        <v>6880</v>
      </c>
      <c r="U31" s="130">
        <f t="shared" si="5"/>
        <v>94.975151849806736</v>
      </c>
      <c r="V31" s="129">
        <v>5363</v>
      </c>
      <c r="W31" s="130">
        <f t="shared" si="6"/>
        <v>88.850231941683234</v>
      </c>
      <c r="X31" s="129">
        <f t="shared" si="0"/>
        <v>-1517</v>
      </c>
      <c r="Y31" s="130">
        <f t="shared" si="7"/>
        <v>125.57947019867551</v>
      </c>
      <c r="Z31" s="129">
        <f t="shared" si="1"/>
        <v>27955</v>
      </c>
      <c r="AA31" s="131">
        <f t="shared" si="8"/>
        <v>96.854103870006583</v>
      </c>
      <c r="AB31" s="3"/>
      <c r="AD31" s="95"/>
    </row>
    <row r="32" spans="1:30" s="10" customFormat="1" ht="12" hidden="1" customHeight="1">
      <c r="A32" s="3"/>
      <c r="B32" s="29" t="s">
        <v>92</v>
      </c>
      <c r="C32" s="42" t="s">
        <v>93</v>
      </c>
      <c r="D32" s="66">
        <v>25779</v>
      </c>
      <c r="E32" s="90">
        <f t="shared" si="2"/>
        <v>96.651919616076782</v>
      </c>
      <c r="F32" s="70"/>
      <c r="G32" s="90"/>
      <c r="H32" s="70"/>
      <c r="I32" s="90"/>
      <c r="J32" s="70">
        <v>4594</v>
      </c>
      <c r="K32" s="90">
        <f t="shared" si="3"/>
        <v>102.38466681524403</v>
      </c>
      <c r="L32" s="70"/>
      <c r="M32" s="90"/>
      <c r="N32" s="70"/>
      <c r="O32" s="90"/>
      <c r="P32" s="70"/>
      <c r="Q32" s="90"/>
      <c r="R32" s="70">
        <v>30373</v>
      </c>
      <c r="S32" s="90">
        <f t="shared" si="4"/>
        <v>97.477454347058639</v>
      </c>
      <c r="T32" s="124">
        <v>6811</v>
      </c>
      <c r="U32" s="122">
        <f t="shared" si="5"/>
        <v>92.202517936916209</v>
      </c>
      <c r="V32" s="124">
        <v>5212</v>
      </c>
      <c r="W32" s="122">
        <f t="shared" si="6"/>
        <v>85.386631716906948</v>
      </c>
      <c r="X32" s="124">
        <f t="shared" si="0"/>
        <v>-1599</v>
      </c>
      <c r="Y32" s="122">
        <f t="shared" si="7"/>
        <v>124.62977396726423</v>
      </c>
      <c r="Z32" s="124">
        <f t="shared" si="1"/>
        <v>28774</v>
      </c>
      <c r="AA32" s="125">
        <f t="shared" si="8"/>
        <v>96.311420538224652</v>
      </c>
      <c r="AB32" s="3"/>
      <c r="AD32" s="95"/>
    </row>
    <row r="33" spans="1:30" s="10" customFormat="1" ht="12" hidden="1" customHeight="1">
      <c r="A33" s="3"/>
      <c r="B33" s="30" t="s">
        <v>66</v>
      </c>
      <c r="C33" s="42" t="s">
        <v>67</v>
      </c>
      <c r="D33" s="64">
        <v>26773</v>
      </c>
      <c r="E33" s="88">
        <f t="shared" si="2"/>
        <v>95.369215972642749</v>
      </c>
      <c r="F33" s="68"/>
      <c r="G33" s="88"/>
      <c r="H33" s="68"/>
      <c r="I33" s="88"/>
      <c r="J33" s="68">
        <v>4508</v>
      </c>
      <c r="K33" s="88">
        <f t="shared" si="3"/>
        <v>98.363517346716122</v>
      </c>
      <c r="L33" s="68"/>
      <c r="M33" s="88"/>
      <c r="N33" s="68"/>
      <c r="O33" s="88"/>
      <c r="P33" s="68"/>
      <c r="Q33" s="88"/>
      <c r="R33" s="68">
        <v>31281</v>
      </c>
      <c r="S33" s="88">
        <f t="shared" si="4"/>
        <v>95.789441450269479</v>
      </c>
      <c r="T33" s="103">
        <v>6684</v>
      </c>
      <c r="U33" s="102">
        <f t="shared" si="5"/>
        <v>85.353083897331118</v>
      </c>
      <c r="V33" s="103">
        <v>5158</v>
      </c>
      <c r="W33" s="102">
        <f t="shared" si="6"/>
        <v>85.823627287853583</v>
      </c>
      <c r="X33" s="103">
        <f t="shared" si="0"/>
        <v>-1526</v>
      </c>
      <c r="Y33" s="102">
        <f t="shared" si="7"/>
        <v>83.800109829763869</v>
      </c>
      <c r="Z33" s="103">
        <f t="shared" si="1"/>
        <v>29755</v>
      </c>
      <c r="AA33" s="104">
        <f t="shared" si="8"/>
        <v>96.497486622344738</v>
      </c>
      <c r="AB33" s="3"/>
      <c r="AD33" s="95"/>
    </row>
    <row r="34" spans="1:30" s="10" customFormat="1" ht="12" hidden="1" customHeight="1">
      <c r="A34" s="3"/>
      <c r="B34" s="30" t="s">
        <v>68</v>
      </c>
      <c r="C34" s="42" t="s">
        <v>69</v>
      </c>
      <c r="D34" s="64">
        <v>27348</v>
      </c>
      <c r="E34" s="88">
        <f t="shared" si="2"/>
        <v>94.843072654759837</v>
      </c>
      <c r="F34" s="68"/>
      <c r="G34" s="88"/>
      <c r="H34" s="68"/>
      <c r="I34" s="88"/>
      <c r="J34" s="68">
        <v>4653</v>
      </c>
      <c r="K34" s="88">
        <f t="shared" si="3"/>
        <v>103.28523862375138</v>
      </c>
      <c r="L34" s="68"/>
      <c r="M34" s="88"/>
      <c r="N34" s="68"/>
      <c r="O34" s="88"/>
      <c r="P34" s="68"/>
      <c r="Q34" s="88"/>
      <c r="R34" s="68">
        <v>32001</v>
      </c>
      <c r="S34" s="88">
        <f t="shared" si="4"/>
        <v>95.983803239352127</v>
      </c>
      <c r="T34" s="103">
        <v>6855</v>
      </c>
      <c r="U34" s="102">
        <f t="shared" si="5"/>
        <v>89.64299725382503</v>
      </c>
      <c r="V34" s="103">
        <v>5234</v>
      </c>
      <c r="W34" s="102">
        <f t="shared" si="6"/>
        <v>88.12931469944435</v>
      </c>
      <c r="X34" s="103">
        <f t="shared" si="0"/>
        <v>-1621</v>
      </c>
      <c r="Y34" s="102">
        <f t="shared" si="7"/>
        <v>94.906323185011715</v>
      </c>
      <c r="Z34" s="103">
        <f t="shared" si="1"/>
        <v>30380</v>
      </c>
      <c r="AA34" s="104">
        <f t="shared" si="8"/>
        <v>96.04198280222559</v>
      </c>
      <c r="AB34" s="3"/>
      <c r="AD34" s="95"/>
    </row>
    <row r="35" spans="1:30" s="10" customFormat="1" ht="12" hidden="1" customHeight="1">
      <c r="A35" s="3"/>
      <c r="B35" s="30" t="s">
        <v>70</v>
      </c>
      <c r="C35" s="42" t="s">
        <v>71</v>
      </c>
      <c r="D35" s="64">
        <v>27362</v>
      </c>
      <c r="E35" s="88">
        <f t="shared" si="2"/>
        <v>98.569833207248109</v>
      </c>
      <c r="F35" s="68"/>
      <c r="G35" s="88"/>
      <c r="H35" s="68"/>
      <c r="I35" s="88"/>
      <c r="J35" s="68">
        <v>4197</v>
      </c>
      <c r="K35" s="88">
        <f t="shared" si="3"/>
        <v>93.9136272096666</v>
      </c>
      <c r="L35" s="68"/>
      <c r="M35" s="88"/>
      <c r="N35" s="68"/>
      <c r="O35" s="88"/>
      <c r="P35" s="68"/>
      <c r="Q35" s="88"/>
      <c r="R35" s="68">
        <v>31559</v>
      </c>
      <c r="S35" s="88">
        <f t="shared" si="4"/>
        <v>97.924165322080185</v>
      </c>
      <c r="T35" s="103">
        <v>8172</v>
      </c>
      <c r="U35" s="102">
        <f t="shared" si="5"/>
        <v>105.51323434473854</v>
      </c>
      <c r="V35" s="103">
        <v>5865</v>
      </c>
      <c r="W35" s="102">
        <f t="shared" si="6"/>
        <v>96.654581410678972</v>
      </c>
      <c r="X35" s="103">
        <f t="shared" si="0"/>
        <v>-2307</v>
      </c>
      <c r="Y35" s="102">
        <f t="shared" si="7"/>
        <v>137.56708407871199</v>
      </c>
      <c r="Z35" s="103">
        <f t="shared" si="1"/>
        <v>29252</v>
      </c>
      <c r="AA35" s="104">
        <f t="shared" si="8"/>
        <v>95.748093352099772</v>
      </c>
      <c r="AB35" s="3"/>
      <c r="AD35" s="95"/>
    </row>
    <row r="36" spans="1:30" s="10" customFormat="1" ht="12" hidden="1" customHeight="1">
      <c r="A36" s="3"/>
      <c r="B36" s="30" t="s">
        <v>72</v>
      </c>
      <c r="C36" s="42" t="s">
        <v>73</v>
      </c>
      <c r="D36" s="64">
        <v>26951</v>
      </c>
      <c r="E36" s="88">
        <f t="shared" si="2"/>
        <v>95.513343020165152</v>
      </c>
      <c r="F36" s="68"/>
      <c r="G36" s="88"/>
      <c r="H36" s="68"/>
      <c r="I36" s="88"/>
      <c r="J36" s="68">
        <v>3858</v>
      </c>
      <c r="K36" s="88">
        <f t="shared" si="3"/>
        <v>80.982367758186399</v>
      </c>
      <c r="L36" s="68"/>
      <c r="M36" s="88"/>
      <c r="N36" s="68"/>
      <c r="O36" s="88"/>
      <c r="P36" s="68"/>
      <c r="Q36" s="88"/>
      <c r="R36" s="68">
        <v>30809</v>
      </c>
      <c r="S36" s="88">
        <f t="shared" si="4"/>
        <v>93.414390103392861</v>
      </c>
      <c r="T36" s="103">
        <v>7696</v>
      </c>
      <c r="U36" s="102">
        <f t="shared" si="5"/>
        <v>90.99077796169307</v>
      </c>
      <c r="V36" s="103">
        <v>5906</v>
      </c>
      <c r="W36" s="102">
        <f t="shared" si="6"/>
        <v>90.250611246943762</v>
      </c>
      <c r="X36" s="103">
        <f t="shared" si="0"/>
        <v>-1790</v>
      </c>
      <c r="Y36" s="102">
        <f t="shared" si="7"/>
        <v>93.521421107628001</v>
      </c>
      <c r="Z36" s="103">
        <f t="shared" si="1"/>
        <v>29019</v>
      </c>
      <c r="AA36" s="104">
        <f t="shared" si="8"/>
        <v>93.407796053690404</v>
      </c>
      <c r="AB36" s="3"/>
      <c r="AD36" s="95"/>
    </row>
    <row r="37" spans="1:30" s="10" customFormat="1" ht="12" hidden="1" customHeight="1">
      <c r="A37" s="3"/>
      <c r="B37" s="30" t="s">
        <v>74</v>
      </c>
      <c r="C37" s="42" t="s">
        <v>75</v>
      </c>
      <c r="D37" s="64">
        <v>28961</v>
      </c>
      <c r="E37" s="88">
        <f t="shared" si="2"/>
        <v>100.15215962928382</v>
      </c>
      <c r="F37" s="68"/>
      <c r="G37" s="88"/>
      <c r="H37" s="68"/>
      <c r="I37" s="88"/>
      <c r="J37" s="68">
        <v>3738</v>
      </c>
      <c r="K37" s="88">
        <f t="shared" si="3"/>
        <v>80.508292052552235</v>
      </c>
      <c r="L37" s="68"/>
      <c r="M37" s="88"/>
      <c r="N37" s="68"/>
      <c r="O37" s="88"/>
      <c r="P37" s="68"/>
      <c r="Q37" s="88"/>
      <c r="R37" s="68">
        <v>32699</v>
      </c>
      <c r="S37" s="88">
        <f t="shared" si="4"/>
        <v>97.434445768772349</v>
      </c>
      <c r="T37" s="103">
        <v>7238</v>
      </c>
      <c r="U37" s="102">
        <f t="shared" si="5"/>
        <v>91.771269177126911</v>
      </c>
      <c r="V37" s="103">
        <v>5627</v>
      </c>
      <c r="W37" s="102">
        <f t="shared" si="6"/>
        <v>98.442967109867041</v>
      </c>
      <c r="X37" s="103">
        <f t="shared" si="0"/>
        <v>-1611</v>
      </c>
      <c r="Y37" s="102">
        <f t="shared" si="7"/>
        <v>74.205435283279598</v>
      </c>
      <c r="Z37" s="103">
        <f t="shared" si="1"/>
        <v>31088</v>
      </c>
      <c r="AA37" s="104">
        <f t="shared" si="8"/>
        <v>99.041065341361616</v>
      </c>
      <c r="AB37" s="3"/>
      <c r="AD37" s="95"/>
    </row>
    <row r="38" spans="1:30" s="10" customFormat="1" ht="12" hidden="1" customHeight="1">
      <c r="A38" s="3"/>
      <c r="B38" s="30" t="s">
        <v>76</v>
      </c>
      <c r="C38" s="42" t="s">
        <v>77</v>
      </c>
      <c r="D38" s="64">
        <v>28864</v>
      </c>
      <c r="E38" s="88">
        <f t="shared" si="2"/>
        <v>99.785659959897671</v>
      </c>
      <c r="F38" s="68"/>
      <c r="G38" s="88"/>
      <c r="H38" s="68"/>
      <c r="I38" s="88"/>
      <c r="J38" s="68">
        <v>3847</v>
      </c>
      <c r="K38" s="88">
        <f t="shared" si="3"/>
        <v>80.229405630865486</v>
      </c>
      <c r="L38" s="68"/>
      <c r="M38" s="88"/>
      <c r="N38" s="68"/>
      <c r="O38" s="88"/>
      <c r="P38" s="68"/>
      <c r="Q38" s="88"/>
      <c r="R38" s="68">
        <v>32711</v>
      </c>
      <c r="S38" s="88">
        <f t="shared" si="4"/>
        <v>97.004833783102512</v>
      </c>
      <c r="T38" s="103">
        <v>7530</v>
      </c>
      <c r="U38" s="102">
        <f t="shared" si="5"/>
        <v>96.156301877154888</v>
      </c>
      <c r="V38" s="103">
        <v>4924</v>
      </c>
      <c r="W38" s="102">
        <f t="shared" si="6"/>
        <v>88.43390804597702</v>
      </c>
      <c r="X38" s="103">
        <f t="shared" si="0"/>
        <v>-2606</v>
      </c>
      <c r="Y38" s="102">
        <f t="shared" si="7"/>
        <v>115.15687140963323</v>
      </c>
      <c r="Z38" s="103">
        <f t="shared" si="1"/>
        <v>30105</v>
      </c>
      <c r="AA38" s="104">
        <f t="shared" si="8"/>
        <v>95.699027274461187</v>
      </c>
      <c r="AB38" s="3"/>
      <c r="AD38" s="95"/>
    </row>
    <row r="39" spans="1:30" s="10" customFormat="1" ht="12" hidden="1" customHeight="1">
      <c r="A39" s="3"/>
      <c r="B39" s="30" t="s">
        <v>78</v>
      </c>
      <c r="C39" s="42" t="s">
        <v>79</v>
      </c>
      <c r="D39" s="64">
        <v>27186</v>
      </c>
      <c r="E39" s="88">
        <f t="shared" si="2"/>
        <v>98.668021631038357</v>
      </c>
      <c r="F39" s="68"/>
      <c r="G39" s="88"/>
      <c r="H39" s="68"/>
      <c r="I39" s="88"/>
      <c r="J39" s="68">
        <v>3809</v>
      </c>
      <c r="K39" s="88">
        <f t="shared" si="3"/>
        <v>81.16343490304709</v>
      </c>
      <c r="L39" s="68"/>
      <c r="M39" s="88"/>
      <c r="N39" s="68"/>
      <c r="O39" s="88"/>
      <c r="P39" s="68"/>
      <c r="Q39" s="88"/>
      <c r="R39" s="68">
        <v>30995</v>
      </c>
      <c r="S39" s="88">
        <f t="shared" si="4"/>
        <v>96.120449047943936</v>
      </c>
      <c r="T39" s="103">
        <v>7348</v>
      </c>
      <c r="U39" s="102">
        <f t="shared" si="5"/>
        <v>97.067371202113605</v>
      </c>
      <c r="V39" s="103">
        <v>4762</v>
      </c>
      <c r="W39" s="102">
        <f t="shared" si="6"/>
        <v>89.646084337349393</v>
      </c>
      <c r="X39" s="103">
        <f t="shared" si="0"/>
        <v>-2586</v>
      </c>
      <c r="Y39" s="102">
        <f t="shared" si="7"/>
        <v>114.52612931798052</v>
      </c>
      <c r="Z39" s="103">
        <f t="shared" si="1"/>
        <v>28409</v>
      </c>
      <c r="AA39" s="104">
        <f t="shared" si="8"/>
        <v>94.734560490863004</v>
      </c>
      <c r="AB39" s="3"/>
      <c r="AD39" s="95"/>
    </row>
    <row r="40" spans="1:30" s="10" customFormat="1" ht="12" hidden="1" customHeight="1">
      <c r="A40" s="3"/>
      <c r="B40" s="30" t="s">
        <v>80</v>
      </c>
      <c r="C40" s="42" t="s">
        <v>81</v>
      </c>
      <c r="D40" s="64">
        <v>26236</v>
      </c>
      <c r="E40" s="88">
        <f t="shared" si="2"/>
        <v>99.431516713408627</v>
      </c>
      <c r="F40" s="68"/>
      <c r="G40" s="88"/>
      <c r="H40" s="68"/>
      <c r="I40" s="88"/>
      <c r="J40" s="68">
        <v>3523</v>
      </c>
      <c r="K40" s="88">
        <f t="shared" si="3"/>
        <v>74.497779657432858</v>
      </c>
      <c r="L40" s="68"/>
      <c r="M40" s="88"/>
      <c r="N40" s="68"/>
      <c r="O40" s="88"/>
      <c r="P40" s="68"/>
      <c r="Q40" s="88"/>
      <c r="R40" s="68">
        <v>29759</v>
      </c>
      <c r="S40" s="88">
        <f t="shared" si="4"/>
        <v>95.641973324762972</v>
      </c>
      <c r="T40" s="103">
        <v>7198</v>
      </c>
      <c r="U40" s="102">
        <f t="shared" si="5"/>
        <v>96.38457418318157</v>
      </c>
      <c r="V40" s="103">
        <v>4949</v>
      </c>
      <c r="W40" s="102">
        <f t="shared" si="6"/>
        <v>89.155107187894075</v>
      </c>
      <c r="X40" s="103">
        <f t="shared" si="0"/>
        <v>-2249</v>
      </c>
      <c r="Y40" s="102">
        <f t="shared" si="7"/>
        <v>117.3187271778821</v>
      </c>
      <c r="Z40" s="103">
        <f t="shared" si="1"/>
        <v>27510</v>
      </c>
      <c r="AA40" s="104">
        <f t="shared" si="8"/>
        <v>94.218782108363584</v>
      </c>
      <c r="AB40" s="3"/>
      <c r="AD40" s="95"/>
    </row>
    <row r="41" spans="1:30" s="10" customFormat="1" ht="12" hidden="1" customHeight="1">
      <c r="A41" s="3"/>
      <c r="B41" s="30" t="s">
        <v>94</v>
      </c>
      <c r="C41" s="42" t="s">
        <v>95</v>
      </c>
      <c r="D41" s="64">
        <v>26012</v>
      </c>
      <c r="E41" s="88">
        <f t="shared" si="2"/>
        <v>103.69130192139042</v>
      </c>
      <c r="F41" s="68"/>
      <c r="G41" s="88"/>
      <c r="H41" s="68"/>
      <c r="I41" s="88"/>
      <c r="J41" s="68">
        <v>3289</v>
      </c>
      <c r="K41" s="88">
        <f t="shared" si="3"/>
        <v>80.082785488190893</v>
      </c>
      <c r="L41" s="68"/>
      <c r="M41" s="88"/>
      <c r="N41" s="68"/>
      <c r="O41" s="88"/>
      <c r="P41" s="68"/>
      <c r="Q41" s="88"/>
      <c r="R41" s="68">
        <v>29301</v>
      </c>
      <c r="S41" s="88">
        <f t="shared" si="4"/>
        <v>100.36995170075018</v>
      </c>
      <c r="T41" s="103">
        <v>7218</v>
      </c>
      <c r="U41" s="102">
        <f t="shared" si="5"/>
        <v>109.18166691877174</v>
      </c>
      <c r="V41" s="103">
        <v>5427</v>
      </c>
      <c r="W41" s="102">
        <f t="shared" si="6"/>
        <v>109.61421934962634</v>
      </c>
      <c r="X41" s="103">
        <f t="shared" si="0"/>
        <v>-1791</v>
      </c>
      <c r="Y41" s="102">
        <f t="shared" si="7"/>
        <v>107.89156626506025</v>
      </c>
      <c r="Z41" s="103">
        <f t="shared" si="1"/>
        <v>27510</v>
      </c>
      <c r="AA41" s="104">
        <f t="shared" si="8"/>
        <v>99.91646387970799</v>
      </c>
      <c r="AB41" s="3"/>
      <c r="AD41" s="95"/>
    </row>
    <row r="42" spans="1:30" s="10" customFormat="1" ht="12" hidden="1" customHeight="1">
      <c r="A42" s="3"/>
      <c r="B42" s="30" t="s">
        <v>84</v>
      </c>
      <c r="C42" s="42" t="s">
        <v>85</v>
      </c>
      <c r="D42" s="64">
        <v>25318</v>
      </c>
      <c r="E42" s="88">
        <f t="shared" si="2"/>
        <v>100.14239379795902</v>
      </c>
      <c r="F42" s="68"/>
      <c r="G42" s="88"/>
      <c r="H42" s="68"/>
      <c r="I42" s="88"/>
      <c r="J42" s="68">
        <v>3585</v>
      </c>
      <c r="K42" s="88">
        <f t="shared" si="3"/>
        <v>88.105185549275006</v>
      </c>
      <c r="L42" s="68"/>
      <c r="M42" s="88"/>
      <c r="N42" s="68"/>
      <c r="O42" s="88"/>
      <c r="P42" s="68"/>
      <c r="Q42" s="88"/>
      <c r="R42" s="68">
        <v>28903</v>
      </c>
      <c r="S42" s="88">
        <f t="shared" si="4"/>
        <v>98.473646553780114</v>
      </c>
      <c r="T42" s="103">
        <v>6235</v>
      </c>
      <c r="U42" s="102">
        <f t="shared" si="5"/>
        <v>97.04280155642023</v>
      </c>
      <c r="V42" s="103">
        <v>4926</v>
      </c>
      <c r="W42" s="102">
        <f t="shared" si="6"/>
        <v>99.535259648413827</v>
      </c>
      <c r="X42" s="103">
        <f t="shared" si="0"/>
        <v>-1309</v>
      </c>
      <c r="Y42" s="102">
        <f t="shared" si="7"/>
        <v>88.685636856368561</v>
      </c>
      <c r="Z42" s="103">
        <f t="shared" si="1"/>
        <v>27594</v>
      </c>
      <c r="AA42" s="104">
        <f t="shared" si="8"/>
        <v>98.991928251121081</v>
      </c>
      <c r="AB42" s="3"/>
      <c r="AD42" s="95"/>
    </row>
    <row r="43" spans="1:30" s="10" customFormat="1" ht="12" hidden="1" customHeight="1">
      <c r="A43" s="3"/>
      <c r="B43" s="31" t="s">
        <v>86</v>
      </c>
      <c r="C43" s="42" t="s">
        <v>87</v>
      </c>
      <c r="D43" s="65">
        <v>25519</v>
      </c>
      <c r="E43" s="89">
        <f t="shared" si="2"/>
        <v>102.59306906810323</v>
      </c>
      <c r="F43" s="98"/>
      <c r="G43" s="89"/>
      <c r="H43" s="98"/>
      <c r="I43" s="89"/>
      <c r="J43" s="69">
        <v>3876</v>
      </c>
      <c r="K43" s="89">
        <f t="shared" si="3"/>
        <v>84.297520661157023</v>
      </c>
      <c r="L43" s="96"/>
      <c r="M43" s="89"/>
      <c r="N43" s="97"/>
      <c r="O43" s="89"/>
      <c r="P43" s="97"/>
      <c r="Q43" s="89"/>
      <c r="R43" s="69">
        <v>29395</v>
      </c>
      <c r="S43" s="89">
        <f t="shared" si="4"/>
        <v>99.738735070575459</v>
      </c>
      <c r="T43" s="129">
        <v>6601</v>
      </c>
      <c r="U43" s="130">
        <f t="shared" si="5"/>
        <v>95.944767441860463</v>
      </c>
      <c r="V43" s="129">
        <v>5116</v>
      </c>
      <c r="W43" s="130">
        <f t="shared" si="6"/>
        <v>95.394368823419725</v>
      </c>
      <c r="X43" s="129">
        <f t="shared" si="0"/>
        <v>-1485</v>
      </c>
      <c r="Y43" s="130">
        <f t="shared" si="7"/>
        <v>97.890573500329609</v>
      </c>
      <c r="Z43" s="129">
        <f t="shared" si="1"/>
        <v>27910</v>
      </c>
      <c r="AA43" s="131">
        <f t="shared" si="8"/>
        <v>99.83902700769093</v>
      </c>
      <c r="AB43" s="3"/>
      <c r="AD43" s="95"/>
    </row>
    <row r="44" spans="1:30" s="2" customFormat="1" ht="12" hidden="1" customHeight="1">
      <c r="A44" s="1"/>
      <c r="B44" s="29" t="s">
        <v>96</v>
      </c>
      <c r="C44" s="43" t="s">
        <v>97</v>
      </c>
      <c r="D44" s="66">
        <v>26317</v>
      </c>
      <c r="E44" s="90">
        <f t="shared" si="2"/>
        <v>102.08697001435276</v>
      </c>
      <c r="F44" s="70"/>
      <c r="G44" s="90"/>
      <c r="H44" s="70"/>
      <c r="I44" s="90"/>
      <c r="J44" s="70">
        <v>3977</v>
      </c>
      <c r="K44" s="90">
        <f t="shared" si="3"/>
        <v>86.569438397910318</v>
      </c>
      <c r="L44" s="70"/>
      <c r="M44" s="90"/>
      <c r="N44" s="70"/>
      <c r="O44" s="90"/>
      <c r="P44" s="70"/>
      <c r="Q44" s="90"/>
      <c r="R44" s="70">
        <v>30294</v>
      </c>
      <c r="S44" s="90">
        <f t="shared" si="4"/>
        <v>99.739900569584833</v>
      </c>
      <c r="T44" s="124">
        <v>6488</v>
      </c>
      <c r="U44" s="122">
        <f t="shared" si="5"/>
        <v>95.257671413889298</v>
      </c>
      <c r="V44" s="124">
        <v>5200</v>
      </c>
      <c r="W44" s="122">
        <f t="shared" si="6"/>
        <v>99.769762087490406</v>
      </c>
      <c r="X44" s="124">
        <f t="shared" si="0"/>
        <v>-1288</v>
      </c>
      <c r="Y44" s="122">
        <f t="shared" si="7"/>
        <v>80.550343964978111</v>
      </c>
      <c r="Z44" s="124">
        <f t="shared" si="1"/>
        <v>29006</v>
      </c>
      <c r="AA44" s="125">
        <f t="shared" si="8"/>
        <v>100.80628345033711</v>
      </c>
      <c r="AB44" s="1"/>
      <c r="AD44" s="95"/>
    </row>
    <row r="45" spans="1:30" s="10" customFormat="1" ht="12" hidden="1" customHeight="1">
      <c r="A45" s="3"/>
      <c r="B45" s="30" t="s">
        <v>66</v>
      </c>
      <c r="C45" s="42" t="s">
        <v>67</v>
      </c>
      <c r="D45" s="64">
        <v>28699</v>
      </c>
      <c r="E45" s="88">
        <f t="shared" si="2"/>
        <v>107.1938146640272</v>
      </c>
      <c r="F45" s="68"/>
      <c r="G45" s="88"/>
      <c r="H45" s="68"/>
      <c r="I45" s="88"/>
      <c r="J45" s="68">
        <v>4221</v>
      </c>
      <c r="K45" s="88">
        <f t="shared" si="3"/>
        <v>93.633540372670808</v>
      </c>
      <c r="L45" s="68"/>
      <c r="M45" s="88"/>
      <c r="N45" s="68"/>
      <c r="O45" s="88"/>
      <c r="P45" s="68"/>
      <c r="Q45" s="88"/>
      <c r="R45" s="68">
        <v>32920</v>
      </c>
      <c r="S45" s="88">
        <f t="shared" si="4"/>
        <v>105.23960231450403</v>
      </c>
      <c r="T45" s="103">
        <v>6802</v>
      </c>
      <c r="U45" s="102">
        <f t="shared" si="5"/>
        <v>101.76540993417116</v>
      </c>
      <c r="V45" s="103">
        <v>5234</v>
      </c>
      <c r="W45" s="102">
        <f t="shared" si="6"/>
        <v>101.47343931756494</v>
      </c>
      <c r="X45" s="103">
        <f t="shared" si="0"/>
        <v>-1568</v>
      </c>
      <c r="Y45" s="102">
        <f t="shared" si="7"/>
        <v>102.75229357798166</v>
      </c>
      <c r="Z45" s="103">
        <f t="shared" si="1"/>
        <v>31352</v>
      </c>
      <c r="AA45" s="104">
        <f t="shared" si="8"/>
        <v>105.3671651823223</v>
      </c>
      <c r="AB45" s="3"/>
      <c r="AD45" s="95"/>
    </row>
    <row r="46" spans="1:30" s="10" customFormat="1" ht="12" hidden="1" customHeight="1">
      <c r="A46" s="3"/>
      <c r="B46" s="30" t="s">
        <v>68</v>
      </c>
      <c r="C46" s="42" t="s">
        <v>69</v>
      </c>
      <c r="D46" s="64">
        <v>28223</v>
      </c>
      <c r="E46" s="88">
        <f t="shared" si="2"/>
        <v>103.19950270586516</v>
      </c>
      <c r="F46" s="68"/>
      <c r="G46" s="88"/>
      <c r="H46" s="68"/>
      <c r="I46" s="88"/>
      <c r="J46" s="68">
        <v>3769</v>
      </c>
      <c r="K46" s="88">
        <f t="shared" si="3"/>
        <v>81.001504405759732</v>
      </c>
      <c r="L46" s="68"/>
      <c r="M46" s="88"/>
      <c r="N46" s="68"/>
      <c r="O46" s="88"/>
      <c r="P46" s="68"/>
      <c r="Q46" s="88"/>
      <c r="R46" s="68">
        <v>31992</v>
      </c>
      <c r="S46" s="88">
        <f t="shared" si="4"/>
        <v>99.971875878878777</v>
      </c>
      <c r="T46" s="103">
        <v>6495</v>
      </c>
      <c r="U46" s="102">
        <f t="shared" si="5"/>
        <v>94.748358862144428</v>
      </c>
      <c r="V46" s="103">
        <v>5086</v>
      </c>
      <c r="W46" s="102">
        <f t="shared" si="6"/>
        <v>97.17233473442873</v>
      </c>
      <c r="X46" s="103">
        <f t="shared" si="0"/>
        <v>-1409</v>
      </c>
      <c r="Y46" s="102">
        <f t="shared" si="7"/>
        <v>86.921653300431828</v>
      </c>
      <c r="Z46" s="103">
        <f t="shared" si="1"/>
        <v>30583</v>
      </c>
      <c r="AA46" s="104">
        <f t="shared" si="8"/>
        <v>100.66820276497697</v>
      </c>
      <c r="AB46" s="3"/>
      <c r="AD46" s="95"/>
    </row>
    <row r="47" spans="1:30" s="10" customFormat="1" ht="12" hidden="1" customHeight="1">
      <c r="A47" s="3"/>
      <c r="B47" s="30" t="s">
        <v>70</v>
      </c>
      <c r="C47" s="42" t="s">
        <v>71</v>
      </c>
      <c r="D47" s="64">
        <v>29377</v>
      </c>
      <c r="E47" s="88">
        <f t="shared" si="2"/>
        <v>107.36422776112857</v>
      </c>
      <c r="F47" s="68"/>
      <c r="G47" s="88"/>
      <c r="H47" s="68"/>
      <c r="I47" s="88"/>
      <c r="J47" s="68">
        <v>4477</v>
      </c>
      <c r="K47" s="88">
        <f t="shared" si="3"/>
        <v>106.6714319752204</v>
      </c>
      <c r="L47" s="68"/>
      <c r="M47" s="88"/>
      <c r="N47" s="68"/>
      <c r="O47" s="88"/>
      <c r="P47" s="68"/>
      <c r="Q47" s="88"/>
      <c r="R47" s="68">
        <v>33854</v>
      </c>
      <c r="S47" s="88">
        <f t="shared" si="4"/>
        <v>107.27209353908552</v>
      </c>
      <c r="T47" s="103">
        <v>7656</v>
      </c>
      <c r="U47" s="102">
        <f t="shared" si="5"/>
        <v>93.685756240822315</v>
      </c>
      <c r="V47" s="103">
        <v>5426</v>
      </c>
      <c r="W47" s="102">
        <f t="shared" si="6"/>
        <v>92.514919011082696</v>
      </c>
      <c r="X47" s="103">
        <f t="shared" si="0"/>
        <v>-2230</v>
      </c>
      <c r="Y47" s="102">
        <f t="shared" si="7"/>
        <v>96.662332032943226</v>
      </c>
      <c r="Z47" s="103">
        <f t="shared" si="1"/>
        <v>31624</v>
      </c>
      <c r="AA47" s="104">
        <f t="shared" si="8"/>
        <v>108.10884725830712</v>
      </c>
      <c r="AB47" s="3"/>
      <c r="AD47" s="95"/>
    </row>
    <row r="48" spans="1:30" ht="12" hidden="1" customHeight="1">
      <c r="B48" s="30" t="s">
        <v>72</v>
      </c>
      <c r="C48" s="42" t="s">
        <v>73</v>
      </c>
      <c r="D48" s="64">
        <v>26719</v>
      </c>
      <c r="E48" s="88">
        <f t="shared" si="2"/>
        <v>99.139178509146234</v>
      </c>
      <c r="F48" s="68"/>
      <c r="G48" s="88"/>
      <c r="H48" s="68"/>
      <c r="I48" s="88"/>
      <c r="J48" s="68">
        <v>4679</v>
      </c>
      <c r="K48" s="88">
        <f t="shared" si="3"/>
        <v>121.28045619491965</v>
      </c>
      <c r="L48" s="68"/>
      <c r="M48" s="88"/>
      <c r="N48" s="68"/>
      <c r="O48" s="88"/>
      <c r="P48" s="68"/>
      <c r="Q48" s="88"/>
      <c r="R48" s="68">
        <v>31398</v>
      </c>
      <c r="S48" s="88">
        <f t="shared" si="4"/>
        <v>101.91177902560939</v>
      </c>
      <c r="T48" s="103">
        <v>7586</v>
      </c>
      <c r="U48" s="102">
        <f t="shared" si="5"/>
        <v>98.570686070686079</v>
      </c>
      <c r="V48" s="103">
        <v>5288</v>
      </c>
      <c r="W48" s="102">
        <f t="shared" si="6"/>
        <v>89.536065018625123</v>
      </c>
      <c r="X48" s="103">
        <f t="shared" si="0"/>
        <v>-2298</v>
      </c>
      <c r="Y48" s="102">
        <f t="shared" si="7"/>
        <v>128.37988826815644</v>
      </c>
      <c r="Z48" s="103">
        <f t="shared" si="1"/>
        <v>29100</v>
      </c>
      <c r="AA48" s="104">
        <f t="shared" si="8"/>
        <v>100.27912746821048</v>
      </c>
      <c r="AD48" s="95"/>
    </row>
    <row r="49" spans="1:30" ht="12" hidden="1" customHeight="1">
      <c r="B49" s="30" t="s">
        <v>74</v>
      </c>
      <c r="C49" s="42" t="s">
        <v>75</v>
      </c>
      <c r="D49" s="64">
        <v>28188</v>
      </c>
      <c r="E49" s="88">
        <f t="shared" si="2"/>
        <v>97.330893270260006</v>
      </c>
      <c r="F49" s="68"/>
      <c r="G49" s="88"/>
      <c r="H49" s="68"/>
      <c r="I49" s="88"/>
      <c r="J49" s="68">
        <v>4450</v>
      </c>
      <c r="K49" s="88">
        <f t="shared" si="3"/>
        <v>119.04761904761905</v>
      </c>
      <c r="L49" s="68"/>
      <c r="M49" s="88"/>
      <c r="N49" s="68"/>
      <c r="O49" s="88"/>
      <c r="P49" s="68"/>
      <c r="Q49" s="88"/>
      <c r="R49" s="68">
        <v>32638</v>
      </c>
      <c r="S49" s="88">
        <f t="shared" si="4"/>
        <v>99.813449952597949</v>
      </c>
      <c r="T49" s="103">
        <v>7309</v>
      </c>
      <c r="U49" s="102">
        <f t="shared" si="5"/>
        <v>100.98093395965736</v>
      </c>
      <c r="V49" s="103">
        <v>5157</v>
      </c>
      <c r="W49" s="102">
        <f t="shared" si="6"/>
        <v>91.647414252710149</v>
      </c>
      <c r="X49" s="103">
        <f t="shared" si="0"/>
        <v>-2152</v>
      </c>
      <c r="Y49" s="102">
        <f t="shared" si="7"/>
        <v>133.58162631905648</v>
      </c>
      <c r="Z49" s="103">
        <f t="shared" si="1"/>
        <v>30486</v>
      </c>
      <c r="AA49" s="104">
        <f t="shared" si="8"/>
        <v>98.06356150283068</v>
      </c>
      <c r="AD49" s="95"/>
    </row>
    <row r="50" spans="1:30" ht="12" hidden="1" customHeight="1">
      <c r="B50" s="30" t="s">
        <v>76</v>
      </c>
      <c r="C50" s="42" t="s">
        <v>77</v>
      </c>
      <c r="D50" s="64">
        <v>28347</v>
      </c>
      <c r="E50" s="88">
        <f t="shared" si="2"/>
        <v>98.208841463414629</v>
      </c>
      <c r="F50" s="68"/>
      <c r="G50" s="88"/>
      <c r="H50" s="68"/>
      <c r="I50" s="88"/>
      <c r="J50" s="68">
        <v>4264</v>
      </c>
      <c r="K50" s="88">
        <f t="shared" si="3"/>
        <v>110.83961528463738</v>
      </c>
      <c r="L50" s="68"/>
      <c r="M50" s="88"/>
      <c r="N50" s="68"/>
      <c r="O50" s="88"/>
      <c r="P50" s="68"/>
      <c r="Q50" s="88"/>
      <c r="R50" s="68">
        <v>32611</v>
      </c>
      <c r="S50" s="88">
        <f t="shared" si="4"/>
        <v>99.694292439852035</v>
      </c>
      <c r="T50" s="103">
        <v>7112</v>
      </c>
      <c r="U50" s="102">
        <f t="shared" si="5"/>
        <v>94.448871181938912</v>
      </c>
      <c r="V50" s="103">
        <v>5427</v>
      </c>
      <c r="W50" s="102">
        <f t="shared" si="6"/>
        <v>110.21527213647443</v>
      </c>
      <c r="X50" s="103">
        <f t="shared" si="0"/>
        <v>-1685</v>
      </c>
      <c r="Y50" s="102">
        <f t="shared" si="7"/>
        <v>64.658480429777427</v>
      </c>
      <c r="Z50" s="103">
        <f t="shared" si="1"/>
        <v>30926</v>
      </c>
      <c r="AA50" s="104">
        <f t="shared" si="8"/>
        <v>102.72712174057466</v>
      </c>
      <c r="AD50" s="95"/>
    </row>
    <row r="51" spans="1:30" ht="12" hidden="1" customHeight="1">
      <c r="B51" s="30" t="s">
        <v>78</v>
      </c>
      <c r="C51" s="42" t="s">
        <v>79</v>
      </c>
      <c r="D51" s="64">
        <v>26743</v>
      </c>
      <c r="E51" s="88">
        <f t="shared" si="2"/>
        <v>98.370484808357233</v>
      </c>
      <c r="F51" s="68"/>
      <c r="G51" s="88"/>
      <c r="H51" s="68"/>
      <c r="I51" s="88"/>
      <c r="J51" s="68">
        <v>3940</v>
      </c>
      <c r="K51" s="88">
        <f t="shared" si="3"/>
        <v>103.4392228931478</v>
      </c>
      <c r="L51" s="68"/>
      <c r="M51" s="88"/>
      <c r="N51" s="68"/>
      <c r="O51" s="88"/>
      <c r="P51" s="68"/>
      <c r="Q51" s="88"/>
      <c r="R51" s="68">
        <v>30683</v>
      </c>
      <c r="S51" s="88">
        <f t="shared" si="4"/>
        <v>98.993386030004842</v>
      </c>
      <c r="T51" s="103">
        <v>6564</v>
      </c>
      <c r="U51" s="102">
        <f t="shared" si="5"/>
        <v>89.330430048992923</v>
      </c>
      <c r="V51" s="103">
        <v>5074</v>
      </c>
      <c r="W51" s="102">
        <f t="shared" si="6"/>
        <v>106.55186896262074</v>
      </c>
      <c r="X51" s="103">
        <f t="shared" si="0"/>
        <v>-1490</v>
      </c>
      <c r="Y51" s="102">
        <f t="shared" si="7"/>
        <v>57.617942768754837</v>
      </c>
      <c r="Z51" s="103">
        <f t="shared" si="1"/>
        <v>29193</v>
      </c>
      <c r="AA51" s="104">
        <f t="shared" si="8"/>
        <v>102.75968883100425</v>
      </c>
      <c r="AD51" s="95"/>
    </row>
    <row r="52" spans="1:30" ht="12" hidden="1" customHeight="1">
      <c r="B52" s="30" t="s">
        <v>80</v>
      </c>
      <c r="C52" s="42" t="s">
        <v>81</v>
      </c>
      <c r="D52" s="64">
        <v>25654</v>
      </c>
      <c r="E52" s="88">
        <f t="shared" si="2"/>
        <v>97.781674035676176</v>
      </c>
      <c r="F52" s="68"/>
      <c r="G52" s="88"/>
      <c r="H52" s="68"/>
      <c r="I52" s="88"/>
      <c r="J52" s="68">
        <v>3845</v>
      </c>
      <c r="K52" s="88">
        <f t="shared" si="3"/>
        <v>109.13993755322169</v>
      </c>
      <c r="L52" s="68"/>
      <c r="M52" s="88"/>
      <c r="N52" s="68"/>
      <c r="O52" s="88"/>
      <c r="P52" s="68"/>
      <c r="Q52" s="88"/>
      <c r="R52" s="68">
        <v>29499</v>
      </c>
      <c r="S52" s="88">
        <f t="shared" si="4"/>
        <v>99.126314728317482</v>
      </c>
      <c r="T52" s="103">
        <v>6720</v>
      </c>
      <c r="U52" s="102">
        <f t="shared" si="5"/>
        <v>93.359266462906362</v>
      </c>
      <c r="V52" s="103">
        <v>4982</v>
      </c>
      <c r="W52" s="102">
        <f t="shared" si="6"/>
        <v>100.66680137401495</v>
      </c>
      <c r="X52" s="103">
        <f t="shared" si="0"/>
        <v>-1738</v>
      </c>
      <c r="Y52" s="102">
        <f t="shared" si="7"/>
        <v>77.278790573588267</v>
      </c>
      <c r="Z52" s="103">
        <f t="shared" si="1"/>
        <v>27761</v>
      </c>
      <c r="AA52" s="104">
        <f t="shared" si="8"/>
        <v>100.91239549254816</v>
      </c>
      <c r="AD52" s="95"/>
    </row>
    <row r="53" spans="1:30" s="61" customFormat="1" ht="12" hidden="1" customHeight="1">
      <c r="A53" s="60"/>
      <c r="B53" s="30" t="s">
        <v>98</v>
      </c>
      <c r="C53" s="42" t="s">
        <v>99</v>
      </c>
      <c r="D53" s="74">
        <v>25727</v>
      </c>
      <c r="E53" s="87">
        <f t="shared" si="2"/>
        <v>98.904351837613419</v>
      </c>
      <c r="F53" s="71"/>
      <c r="G53" s="87"/>
      <c r="H53" s="71"/>
      <c r="I53" s="87"/>
      <c r="J53" s="71">
        <v>3622</v>
      </c>
      <c r="K53" s="87">
        <f t="shared" si="3"/>
        <v>110.1246579507449</v>
      </c>
      <c r="L53" s="71"/>
      <c r="M53" s="87"/>
      <c r="N53" s="71"/>
      <c r="O53" s="87"/>
      <c r="P53" s="71"/>
      <c r="Q53" s="87"/>
      <c r="R53" s="71">
        <v>29349</v>
      </c>
      <c r="S53" s="87">
        <f t="shared" si="4"/>
        <v>100.16381693457561</v>
      </c>
      <c r="T53" s="101">
        <v>6438</v>
      </c>
      <c r="U53" s="132">
        <f t="shared" si="5"/>
        <v>89.193682460515376</v>
      </c>
      <c r="V53" s="101">
        <v>4905</v>
      </c>
      <c r="W53" s="132">
        <f t="shared" si="6"/>
        <v>90.38142620232172</v>
      </c>
      <c r="X53" s="101">
        <f t="shared" si="0"/>
        <v>-1533</v>
      </c>
      <c r="Y53" s="132">
        <f t="shared" si="7"/>
        <v>85.594639865996641</v>
      </c>
      <c r="Z53" s="101">
        <f t="shared" si="1"/>
        <v>27816</v>
      </c>
      <c r="AA53" s="133">
        <f t="shared" si="8"/>
        <v>101.11232279171209</v>
      </c>
      <c r="AB53" s="60"/>
      <c r="AD53" s="100"/>
    </row>
    <row r="54" spans="1:30" ht="12" hidden="1" customHeight="1">
      <c r="B54" s="30" t="s">
        <v>84</v>
      </c>
      <c r="C54" s="42" t="s">
        <v>85</v>
      </c>
      <c r="D54" s="64">
        <v>25074</v>
      </c>
      <c r="E54" s="88">
        <f t="shared" si="2"/>
        <v>99.036258788213914</v>
      </c>
      <c r="F54" s="68"/>
      <c r="G54" s="88"/>
      <c r="H54" s="68"/>
      <c r="I54" s="88"/>
      <c r="J54" s="68">
        <v>3181</v>
      </c>
      <c r="K54" s="88">
        <f t="shared" si="3"/>
        <v>88.730822873082289</v>
      </c>
      <c r="L54" s="68"/>
      <c r="M54" s="88"/>
      <c r="N54" s="68"/>
      <c r="O54" s="88"/>
      <c r="P54" s="68"/>
      <c r="Q54" s="88"/>
      <c r="R54" s="68">
        <v>28255</v>
      </c>
      <c r="S54" s="88">
        <f t="shared" si="4"/>
        <v>97.758018198802887</v>
      </c>
      <c r="T54" s="103">
        <v>6316</v>
      </c>
      <c r="U54" s="102">
        <f t="shared" si="5"/>
        <v>101.29911788291901</v>
      </c>
      <c r="V54" s="103">
        <v>5009</v>
      </c>
      <c r="W54" s="102">
        <f t="shared" si="6"/>
        <v>101.6849370686155</v>
      </c>
      <c r="X54" s="103">
        <f t="shared" si="0"/>
        <v>-1307</v>
      </c>
      <c r="Y54" s="102">
        <f t="shared" si="7"/>
        <v>99.847211611917501</v>
      </c>
      <c r="Z54" s="103">
        <f t="shared" si="1"/>
        <v>26948</v>
      </c>
      <c r="AA54" s="104">
        <f t="shared" si="8"/>
        <v>97.658911357541484</v>
      </c>
      <c r="AD54" s="95"/>
    </row>
    <row r="55" spans="1:30" ht="12" hidden="1" customHeight="1">
      <c r="B55" s="31" t="s">
        <v>86</v>
      </c>
      <c r="C55" s="44" t="s">
        <v>87</v>
      </c>
      <c r="D55" s="65">
        <v>25576</v>
      </c>
      <c r="E55" s="89">
        <f t="shared" si="2"/>
        <v>100.22336298444297</v>
      </c>
      <c r="F55" s="98"/>
      <c r="G55" s="89"/>
      <c r="H55" s="98"/>
      <c r="I55" s="89"/>
      <c r="J55" s="69">
        <v>3716</v>
      </c>
      <c r="K55" s="89">
        <f t="shared" si="3"/>
        <v>95.87203302373581</v>
      </c>
      <c r="L55" s="96"/>
      <c r="M55" s="89"/>
      <c r="N55" s="97"/>
      <c r="O55" s="89"/>
      <c r="P55" s="97"/>
      <c r="Q55" s="89"/>
      <c r="R55" s="69">
        <v>29292</v>
      </c>
      <c r="S55" s="89">
        <f t="shared" si="4"/>
        <v>99.649600272155126</v>
      </c>
      <c r="T55" s="129">
        <v>7019</v>
      </c>
      <c r="U55" s="130">
        <f t="shared" si="5"/>
        <v>106.33237388274503</v>
      </c>
      <c r="V55" s="129">
        <v>5228</v>
      </c>
      <c r="W55" s="130">
        <f t="shared" si="6"/>
        <v>102.18921032056294</v>
      </c>
      <c r="X55" s="129">
        <f t="shared" si="0"/>
        <v>-1791</v>
      </c>
      <c r="Y55" s="130">
        <f t="shared" si="7"/>
        <v>120.60606060606061</v>
      </c>
      <c r="Z55" s="129">
        <f t="shared" si="1"/>
        <v>27501</v>
      </c>
      <c r="AA55" s="131">
        <f t="shared" si="8"/>
        <v>98.534575420996063</v>
      </c>
      <c r="AD55" s="95"/>
    </row>
    <row r="56" spans="1:30" ht="12" hidden="1" customHeight="1">
      <c r="B56" s="29" t="s">
        <v>100</v>
      </c>
      <c r="C56" s="42" t="s">
        <v>101</v>
      </c>
      <c r="D56" s="66">
        <v>26900</v>
      </c>
      <c r="E56" s="90">
        <f t="shared" si="2"/>
        <v>102.21529809628758</v>
      </c>
      <c r="F56" s="70"/>
      <c r="G56" s="90"/>
      <c r="H56" s="70"/>
      <c r="I56" s="90"/>
      <c r="J56" s="70">
        <v>3695</v>
      </c>
      <c r="K56" s="90">
        <f t="shared" si="3"/>
        <v>92.909228061352778</v>
      </c>
      <c r="L56" s="70"/>
      <c r="M56" s="90"/>
      <c r="N56" s="70"/>
      <c r="O56" s="90"/>
      <c r="P56" s="70"/>
      <c r="Q56" s="90"/>
      <c r="R56" s="70">
        <v>30595</v>
      </c>
      <c r="S56" s="90">
        <f t="shared" si="4"/>
        <v>100.99359609163531</v>
      </c>
      <c r="T56" s="124">
        <v>6765</v>
      </c>
      <c r="U56" s="122">
        <f t="shared" si="5"/>
        <v>104.26942046855734</v>
      </c>
      <c r="V56" s="124">
        <v>5235</v>
      </c>
      <c r="W56" s="122">
        <f t="shared" si="6"/>
        <v>100.67307692307692</v>
      </c>
      <c r="X56" s="124">
        <f t="shared" si="0"/>
        <v>-1530</v>
      </c>
      <c r="Y56" s="122">
        <f t="shared" si="7"/>
        <v>118.78881987577641</v>
      </c>
      <c r="Z56" s="124">
        <f t="shared" si="1"/>
        <v>29065</v>
      </c>
      <c r="AA56" s="125">
        <f t="shared" si="8"/>
        <v>100.20340619182238</v>
      </c>
      <c r="AD56" s="95"/>
    </row>
    <row r="57" spans="1:30" ht="12" hidden="1" customHeight="1">
      <c r="B57" s="30" t="s">
        <v>66</v>
      </c>
      <c r="C57" s="42" t="s">
        <v>67</v>
      </c>
      <c r="D57" s="64">
        <v>30022</v>
      </c>
      <c r="E57" s="88">
        <f t="shared" si="2"/>
        <v>104.609916721837</v>
      </c>
      <c r="F57" s="68"/>
      <c r="G57" s="88"/>
      <c r="H57" s="68"/>
      <c r="I57" s="88"/>
      <c r="J57" s="68">
        <v>3696</v>
      </c>
      <c r="K57" s="88">
        <f t="shared" si="3"/>
        <v>87.562189054726375</v>
      </c>
      <c r="L57" s="68"/>
      <c r="M57" s="88"/>
      <c r="N57" s="68"/>
      <c r="O57" s="88"/>
      <c r="P57" s="68"/>
      <c r="Q57" s="88"/>
      <c r="R57" s="68">
        <v>33718</v>
      </c>
      <c r="S57" s="88">
        <f t="shared" si="4"/>
        <v>102.42405832320777</v>
      </c>
      <c r="T57" s="103">
        <v>7225</v>
      </c>
      <c r="U57" s="102">
        <f t="shared" si="5"/>
        <v>106.21875918847398</v>
      </c>
      <c r="V57" s="103">
        <v>5352</v>
      </c>
      <c r="W57" s="102">
        <f t="shared" si="6"/>
        <v>102.25448987390142</v>
      </c>
      <c r="X57" s="103">
        <f t="shared" si="0"/>
        <v>-1873</v>
      </c>
      <c r="Y57" s="102">
        <f t="shared" si="7"/>
        <v>119.45153061224489</v>
      </c>
      <c r="Z57" s="103">
        <f t="shared" si="1"/>
        <v>31845</v>
      </c>
      <c r="AA57" s="104">
        <f t="shared" si="8"/>
        <v>101.57246746619035</v>
      </c>
      <c r="AD57" s="95"/>
    </row>
    <row r="58" spans="1:30" ht="12" hidden="1" customHeight="1">
      <c r="B58" s="30" t="s">
        <v>68</v>
      </c>
      <c r="C58" s="42" t="s">
        <v>69</v>
      </c>
      <c r="D58" s="64">
        <v>29855</v>
      </c>
      <c r="E58" s="88">
        <f t="shared" si="2"/>
        <v>105.78251780462745</v>
      </c>
      <c r="F58" s="68"/>
      <c r="G58" s="88"/>
      <c r="H58" s="68"/>
      <c r="I58" s="88"/>
      <c r="J58" s="68">
        <v>3751</v>
      </c>
      <c r="K58" s="88">
        <f t="shared" si="3"/>
        <v>99.522419739984088</v>
      </c>
      <c r="L58" s="68"/>
      <c r="M58" s="88"/>
      <c r="N58" s="68"/>
      <c r="O58" s="88"/>
      <c r="P58" s="68"/>
      <c r="Q58" s="88"/>
      <c r="R58" s="68">
        <v>33606</v>
      </c>
      <c r="S58" s="88">
        <f t="shared" si="4"/>
        <v>105.0450112528132</v>
      </c>
      <c r="T58" s="103">
        <v>7027</v>
      </c>
      <c r="U58" s="102">
        <f t="shared" si="5"/>
        <v>108.19091608929948</v>
      </c>
      <c r="V58" s="103">
        <v>5225</v>
      </c>
      <c r="W58" s="102">
        <f t="shared" si="6"/>
        <v>102.73299252850963</v>
      </c>
      <c r="X58" s="103">
        <f t="shared" si="0"/>
        <v>-1802</v>
      </c>
      <c r="Y58" s="102">
        <f t="shared" si="7"/>
        <v>127.89212207239176</v>
      </c>
      <c r="Z58" s="103">
        <f t="shared" si="1"/>
        <v>31804</v>
      </c>
      <c r="AA58" s="104">
        <f t="shared" si="8"/>
        <v>103.99241408625709</v>
      </c>
      <c r="AD58" s="95"/>
    </row>
    <row r="59" spans="1:30" ht="12" hidden="1" customHeight="1">
      <c r="B59" s="30" t="s">
        <v>70</v>
      </c>
      <c r="C59" s="42" t="s">
        <v>71</v>
      </c>
      <c r="D59" s="64">
        <v>30319</v>
      </c>
      <c r="E59" s="88">
        <f t="shared" si="2"/>
        <v>103.20659018960411</v>
      </c>
      <c r="F59" s="68"/>
      <c r="G59" s="88"/>
      <c r="H59" s="68"/>
      <c r="I59" s="88"/>
      <c r="J59" s="68">
        <v>3604</v>
      </c>
      <c r="K59" s="88">
        <f t="shared" si="3"/>
        <v>80.500335045789598</v>
      </c>
      <c r="L59" s="68"/>
      <c r="M59" s="88"/>
      <c r="N59" s="68"/>
      <c r="O59" s="88"/>
      <c r="P59" s="68"/>
      <c r="Q59" s="88"/>
      <c r="R59" s="68">
        <v>33923</v>
      </c>
      <c r="S59" s="88">
        <f t="shared" si="4"/>
        <v>100.20381638801913</v>
      </c>
      <c r="T59" s="103">
        <v>7423</v>
      </c>
      <c r="U59" s="102">
        <f t="shared" si="5"/>
        <v>96.956635318704286</v>
      </c>
      <c r="V59" s="103">
        <v>5556</v>
      </c>
      <c r="W59" s="102">
        <f t="shared" si="6"/>
        <v>102.3958717287136</v>
      </c>
      <c r="X59" s="103">
        <f t="shared" si="0"/>
        <v>-1867</v>
      </c>
      <c r="Y59" s="102">
        <f t="shared" si="7"/>
        <v>83.721973094170394</v>
      </c>
      <c r="Z59" s="103">
        <f t="shared" si="1"/>
        <v>32056</v>
      </c>
      <c r="AA59" s="104">
        <f t="shared" si="8"/>
        <v>101.36605110043004</v>
      </c>
      <c r="AD59" s="95"/>
    </row>
    <row r="60" spans="1:30" ht="12" hidden="1" customHeight="1">
      <c r="B60" s="30" t="s">
        <v>72</v>
      </c>
      <c r="C60" s="42" t="s">
        <v>73</v>
      </c>
      <c r="D60" s="64">
        <v>29433</v>
      </c>
      <c r="E60" s="88">
        <f t="shared" si="2"/>
        <v>110.15756577716232</v>
      </c>
      <c r="F60" s="68"/>
      <c r="G60" s="88"/>
      <c r="H60" s="68"/>
      <c r="I60" s="88"/>
      <c r="J60" s="68">
        <v>3264</v>
      </c>
      <c r="K60" s="88">
        <f t="shared" si="3"/>
        <v>69.758495405001071</v>
      </c>
      <c r="L60" s="68"/>
      <c r="M60" s="88"/>
      <c r="N60" s="68"/>
      <c r="O60" s="88"/>
      <c r="P60" s="68"/>
      <c r="Q60" s="88"/>
      <c r="R60" s="68">
        <v>32697</v>
      </c>
      <c r="S60" s="88">
        <f t="shared" si="4"/>
        <v>104.13720619147718</v>
      </c>
      <c r="T60" s="103">
        <v>7113</v>
      </c>
      <c r="U60" s="102">
        <f t="shared" si="5"/>
        <v>93.764829949907721</v>
      </c>
      <c r="V60" s="103">
        <v>5337</v>
      </c>
      <c r="W60" s="102">
        <f t="shared" si="6"/>
        <v>100.92662632375189</v>
      </c>
      <c r="X60" s="103">
        <f t="shared" si="0"/>
        <v>-1776</v>
      </c>
      <c r="Y60" s="102">
        <f t="shared" si="7"/>
        <v>77.284595300261088</v>
      </c>
      <c r="Z60" s="103">
        <f t="shared" si="1"/>
        <v>30921</v>
      </c>
      <c r="AA60" s="104">
        <f t="shared" si="8"/>
        <v>106.25773195876289</v>
      </c>
      <c r="AD60" s="95"/>
    </row>
    <row r="61" spans="1:30" ht="12" hidden="1" customHeight="1">
      <c r="B61" s="30" t="s">
        <v>74</v>
      </c>
      <c r="C61" s="42" t="s">
        <v>75</v>
      </c>
      <c r="D61" s="64">
        <v>31356</v>
      </c>
      <c r="E61" s="88">
        <f t="shared" si="2"/>
        <v>111.23882503192849</v>
      </c>
      <c r="F61" s="68"/>
      <c r="G61" s="88"/>
      <c r="H61" s="68"/>
      <c r="I61" s="88"/>
      <c r="J61" s="68">
        <v>3014</v>
      </c>
      <c r="K61" s="88">
        <f t="shared" si="3"/>
        <v>67.730337078651687</v>
      </c>
      <c r="L61" s="68"/>
      <c r="M61" s="88"/>
      <c r="N61" s="68"/>
      <c r="O61" s="88"/>
      <c r="P61" s="68"/>
      <c r="Q61" s="88"/>
      <c r="R61" s="68">
        <v>34370</v>
      </c>
      <c r="S61" s="88">
        <f t="shared" si="4"/>
        <v>105.30669771432073</v>
      </c>
      <c r="T61" s="103">
        <v>7795</v>
      </c>
      <c r="U61" s="102">
        <f t="shared" si="5"/>
        <v>106.64933643453276</v>
      </c>
      <c r="V61" s="103">
        <v>5539</v>
      </c>
      <c r="W61" s="102">
        <f t="shared" si="6"/>
        <v>107.40740740740742</v>
      </c>
      <c r="X61" s="103">
        <f t="shared" si="0"/>
        <v>-2256</v>
      </c>
      <c r="Y61" s="102">
        <f t="shared" si="7"/>
        <v>104.83271375464685</v>
      </c>
      <c r="Z61" s="103">
        <f t="shared" si="1"/>
        <v>32114</v>
      </c>
      <c r="AA61" s="104">
        <f t="shared" si="8"/>
        <v>105.34015613724333</v>
      </c>
      <c r="AD61" s="95"/>
    </row>
    <row r="62" spans="1:30" ht="12" hidden="1" customHeight="1">
      <c r="B62" s="30" t="s">
        <v>76</v>
      </c>
      <c r="C62" s="42" t="s">
        <v>77</v>
      </c>
      <c r="D62" s="64">
        <v>31842</v>
      </c>
      <c r="E62" s="88">
        <f t="shared" si="2"/>
        <v>112.32934702084876</v>
      </c>
      <c r="F62" s="68"/>
      <c r="G62" s="88"/>
      <c r="H62" s="68"/>
      <c r="I62" s="88"/>
      <c r="J62" s="68">
        <v>3199</v>
      </c>
      <c r="K62" s="88">
        <f t="shared" si="3"/>
        <v>75.023452157598499</v>
      </c>
      <c r="L62" s="68"/>
      <c r="M62" s="88"/>
      <c r="N62" s="68"/>
      <c r="O62" s="88"/>
      <c r="P62" s="68"/>
      <c r="Q62" s="88"/>
      <c r="R62" s="68">
        <v>35041</v>
      </c>
      <c r="S62" s="88">
        <f t="shared" si="4"/>
        <v>107.45147342921099</v>
      </c>
      <c r="T62" s="103">
        <v>8139</v>
      </c>
      <c r="U62" s="102">
        <f t="shared" si="5"/>
        <v>114.44038245219348</v>
      </c>
      <c r="V62" s="103">
        <v>5424</v>
      </c>
      <c r="W62" s="102">
        <f t="shared" si="6"/>
        <v>99.944720840243235</v>
      </c>
      <c r="X62" s="103">
        <f t="shared" si="0"/>
        <v>-2715</v>
      </c>
      <c r="Y62" s="102">
        <f t="shared" si="7"/>
        <v>161.12759643916914</v>
      </c>
      <c r="Z62" s="103">
        <f t="shared" si="1"/>
        <v>32326</v>
      </c>
      <c r="AA62" s="104">
        <f t="shared" si="8"/>
        <v>104.52693526482571</v>
      </c>
      <c r="AD62" s="95"/>
    </row>
    <row r="63" spans="1:30" ht="12" hidden="1" customHeight="1">
      <c r="B63" s="30" t="s">
        <v>78</v>
      </c>
      <c r="C63" s="42" t="s">
        <v>79</v>
      </c>
      <c r="D63" s="64">
        <v>30252</v>
      </c>
      <c r="E63" s="88">
        <f t="shared" si="2"/>
        <v>113.1211905919306</v>
      </c>
      <c r="F63" s="68"/>
      <c r="G63" s="88"/>
      <c r="H63" s="68"/>
      <c r="I63" s="88"/>
      <c r="J63" s="68">
        <v>2786</v>
      </c>
      <c r="K63" s="88">
        <f t="shared" si="3"/>
        <v>70.710659898477161</v>
      </c>
      <c r="L63" s="68"/>
      <c r="M63" s="88"/>
      <c r="N63" s="68"/>
      <c r="O63" s="88"/>
      <c r="P63" s="68"/>
      <c r="Q63" s="88"/>
      <c r="R63" s="68">
        <v>33038</v>
      </c>
      <c r="S63" s="88">
        <f t="shared" si="4"/>
        <v>107.67525991591435</v>
      </c>
      <c r="T63" s="103">
        <v>7469</v>
      </c>
      <c r="U63" s="102">
        <f t="shared" si="5"/>
        <v>113.78732480195004</v>
      </c>
      <c r="V63" s="103">
        <v>4982</v>
      </c>
      <c r="W63" s="102">
        <f t="shared" si="6"/>
        <v>98.1868348443043</v>
      </c>
      <c r="X63" s="103">
        <f t="shared" si="0"/>
        <v>-2487</v>
      </c>
      <c r="Y63" s="102">
        <f t="shared" si="7"/>
        <v>166.91275167785236</v>
      </c>
      <c r="Z63" s="103">
        <f t="shared" si="1"/>
        <v>30551</v>
      </c>
      <c r="AA63" s="104">
        <f t="shared" si="8"/>
        <v>104.65180008906245</v>
      </c>
      <c r="AD63" s="95"/>
    </row>
    <row r="64" spans="1:30" ht="12" hidden="1" customHeight="1">
      <c r="B64" s="30" t="s">
        <v>80</v>
      </c>
      <c r="C64" s="42" t="s">
        <v>81</v>
      </c>
      <c r="D64" s="74">
        <v>29002</v>
      </c>
      <c r="E64" s="88">
        <f t="shared" si="2"/>
        <v>113.0505963982225</v>
      </c>
      <c r="F64" s="68"/>
      <c r="G64" s="88"/>
      <c r="H64" s="68"/>
      <c r="I64" s="88"/>
      <c r="J64" s="68">
        <v>2846</v>
      </c>
      <c r="K64" s="88">
        <f t="shared" si="3"/>
        <v>74.018205461638487</v>
      </c>
      <c r="L64" s="68"/>
      <c r="M64" s="88"/>
      <c r="N64" s="68"/>
      <c r="O64" s="88"/>
      <c r="P64" s="68"/>
      <c r="Q64" s="88"/>
      <c r="R64" s="68">
        <v>31848</v>
      </c>
      <c r="S64" s="88">
        <f t="shared" si="4"/>
        <v>107.96298179599309</v>
      </c>
      <c r="T64" s="103">
        <v>7574</v>
      </c>
      <c r="U64" s="102">
        <f t="shared" si="5"/>
        <v>112.70833333333334</v>
      </c>
      <c r="V64" s="103">
        <v>5503</v>
      </c>
      <c r="W64" s="102">
        <f t="shared" si="6"/>
        <v>110.457647531112</v>
      </c>
      <c r="X64" s="103">
        <f t="shared" si="0"/>
        <v>-2071</v>
      </c>
      <c r="Y64" s="102">
        <f t="shared" si="7"/>
        <v>119.15995397008055</v>
      </c>
      <c r="Z64" s="103">
        <f t="shared" si="1"/>
        <v>29777</v>
      </c>
      <c r="AA64" s="104">
        <f t="shared" si="8"/>
        <v>107.26198623968877</v>
      </c>
      <c r="AD64" s="95"/>
    </row>
    <row r="65" spans="2:30" ht="12" hidden="1" customHeight="1">
      <c r="B65" s="30" t="s">
        <v>102</v>
      </c>
      <c r="C65" s="42" t="s">
        <v>103</v>
      </c>
      <c r="D65" s="74">
        <v>28820</v>
      </c>
      <c r="E65" s="88">
        <f t="shared" si="2"/>
        <v>112.02238892991798</v>
      </c>
      <c r="F65" s="68"/>
      <c r="G65" s="88"/>
      <c r="H65" s="68"/>
      <c r="I65" s="88"/>
      <c r="J65" s="71">
        <v>2139</v>
      </c>
      <c r="K65" s="88">
        <f t="shared" si="3"/>
        <v>59.055770292655993</v>
      </c>
      <c r="L65" s="68"/>
      <c r="M65" s="88"/>
      <c r="N65" s="68"/>
      <c r="O65" s="88"/>
      <c r="P65" s="68"/>
      <c r="Q65" s="88"/>
      <c r="R65" s="68">
        <v>30959</v>
      </c>
      <c r="S65" s="88">
        <f t="shared" si="4"/>
        <v>105.48570649766602</v>
      </c>
      <c r="T65" s="103">
        <v>6839</v>
      </c>
      <c r="U65" s="102">
        <f t="shared" si="5"/>
        <v>106.22864243553897</v>
      </c>
      <c r="V65" s="103">
        <v>5068</v>
      </c>
      <c r="W65" s="102">
        <f t="shared" si="6"/>
        <v>103.32313965341488</v>
      </c>
      <c r="X65" s="103">
        <f t="shared" si="0"/>
        <v>-1771</v>
      </c>
      <c r="Y65" s="102">
        <f t="shared" si="7"/>
        <v>115.52511415525115</v>
      </c>
      <c r="Z65" s="103">
        <f t="shared" si="1"/>
        <v>29188</v>
      </c>
      <c r="AA65" s="104">
        <f t="shared" si="8"/>
        <v>104.93241299971238</v>
      </c>
      <c r="AD65" s="95"/>
    </row>
    <row r="66" spans="2:30" ht="12" hidden="1" customHeight="1">
      <c r="B66" s="30" t="s">
        <v>84</v>
      </c>
      <c r="C66" s="42" t="s">
        <v>85</v>
      </c>
      <c r="D66" s="74">
        <v>28298</v>
      </c>
      <c r="E66" s="88">
        <f t="shared" si="2"/>
        <v>112.85794049613145</v>
      </c>
      <c r="F66" s="68"/>
      <c r="G66" s="88"/>
      <c r="H66" s="68"/>
      <c r="I66" s="88"/>
      <c r="J66" s="71">
        <v>2056</v>
      </c>
      <c r="K66" s="88">
        <f t="shared" si="3"/>
        <v>64.633762967620243</v>
      </c>
      <c r="L66" s="68"/>
      <c r="M66" s="88"/>
      <c r="N66" s="68"/>
      <c r="O66" s="88"/>
      <c r="P66" s="68"/>
      <c r="Q66" s="88"/>
      <c r="R66" s="68">
        <v>30354</v>
      </c>
      <c r="S66" s="88">
        <f t="shared" si="4"/>
        <v>107.42877366837729</v>
      </c>
      <c r="T66" s="103">
        <v>6325</v>
      </c>
      <c r="U66" s="102">
        <f t="shared" si="5"/>
        <v>100.14249525015832</v>
      </c>
      <c r="V66" s="103">
        <v>4846</v>
      </c>
      <c r="W66" s="102">
        <f t="shared" si="6"/>
        <v>96.74585745657815</v>
      </c>
      <c r="X66" s="103">
        <f t="shared" si="0"/>
        <v>-1479</v>
      </c>
      <c r="Y66" s="102">
        <f t="shared" si="7"/>
        <v>113.15990818668706</v>
      </c>
      <c r="Z66" s="103">
        <f t="shared" si="1"/>
        <v>28875</v>
      </c>
      <c r="AA66" s="104">
        <f t="shared" si="8"/>
        <v>107.15080896541487</v>
      </c>
      <c r="AD66" s="95"/>
    </row>
    <row r="67" spans="2:30" ht="12" hidden="1" customHeight="1">
      <c r="B67" s="31" t="s">
        <v>86</v>
      </c>
      <c r="C67" s="42" t="s">
        <v>87</v>
      </c>
      <c r="D67" s="86">
        <v>28825</v>
      </c>
      <c r="E67" s="89">
        <f t="shared" si="2"/>
        <v>112.70331560838285</v>
      </c>
      <c r="F67" s="98"/>
      <c r="G67" s="89"/>
      <c r="H67" s="98"/>
      <c r="I67" s="89"/>
      <c r="J67" s="72">
        <v>2234</v>
      </c>
      <c r="K67" s="89">
        <f t="shared" si="3"/>
        <v>60.118406889128096</v>
      </c>
      <c r="L67" s="96"/>
      <c r="M67" s="89"/>
      <c r="N67" s="97"/>
      <c r="O67" s="89"/>
      <c r="P67" s="97"/>
      <c r="Q67" s="89"/>
      <c r="R67" s="69">
        <v>31059</v>
      </c>
      <c r="S67" s="89">
        <f t="shared" si="4"/>
        <v>106.03236378533387</v>
      </c>
      <c r="T67" s="129">
        <v>6553</v>
      </c>
      <c r="U67" s="130">
        <f t="shared" si="5"/>
        <v>93.360877617894289</v>
      </c>
      <c r="V67" s="129">
        <v>5164</v>
      </c>
      <c r="W67" s="130">
        <f t="shared" si="6"/>
        <v>98.775822494261661</v>
      </c>
      <c r="X67" s="129">
        <f t="shared" si="0"/>
        <v>-1389</v>
      </c>
      <c r="Y67" s="130">
        <f t="shared" si="7"/>
        <v>77.554438860971516</v>
      </c>
      <c r="Z67" s="129">
        <f t="shared" si="1"/>
        <v>29670</v>
      </c>
      <c r="AA67" s="131">
        <f t="shared" si="8"/>
        <v>107.88698592778445</v>
      </c>
      <c r="AD67" s="95"/>
    </row>
    <row r="68" spans="2:30" ht="12" hidden="1" customHeight="1">
      <c r="B68" s="29" t="s">
        <v>104</v>
      </c>
      <c r="C68" s="43" t="s">
        <v>105</v>
      </c>
      <c r="D68" s="73">
        <v>29333</v>
      </c>
      <c r="E68" s="90">
        <f t="shared" si="2"/>
        <v>109.0446096654275</v>
      </c>
      <c r="F68" s="75">
        <v>1243</v>
      </c>
      <c r="G68" s="70" t="s">
        <v>5</v>
      </c>
      <c r="H68" s="99"/>
      <c r="I68" s="90"/>
      <c r="J68" s="75">
        <v>2222</v>
      </c>
      <c r="K68" s="90">
        <f t="shared" si="3"/>
        <v>60.135317997293633</v>
      </c>
      <c r="L68" s="70">
        <v>19</v>
      </c>
      <c r="M68" s="70" t="s">
        <v>5</v>
      </c>
      <c r="N68" s="70">
        <f>J68-P68</f>
        <v>1614</v>
      </c>
      <c r="O68" s="70" t="s">
        <v>5</v>
      </c>
      <c r="P68" s="70">
        <v>608</v>
      </c>
      <c r="Q68" s="70" t="s">
        <v>5</v>
      </c>
      <c r="R68" s="70">
        <v>31555</v>
      </c>
      <c r="S68" s="90">
        <f t="shared" si="4"/>
        <v>103.13776760908647</v>
      </c>
      <c r="T68" s="124">
        <v>6297</v>
      </c>
      <c r="U68" s="122">
        <f t="shared" si="5"/>
        <v>93.0820399113082</v>
      </c>
      <c r="V68" s="124">
        <v>4899</v>
      </c>
      <c r="W68" s="122">
        <f t="shared" si="6"/>
        <v>93.581661891117477</v>
      </c>
      <c r="X68" s="124">
        <f t="shared" si="0"/>
        <v>-1398</v>
      </c>
      <c r="Y68" s="122">
        <f t="shared" si="7"/>
        <v>91.372549019607845</v>
      </c>
      <c r="Z68" s="124">
        <f t="shared" si="1"/>
        <v>30157</v>
      </c>
      <c r="AA68" s="125">
        <f t="shared" si="8"/>
        <v>103.75709616377087</v>
      </c>
      <c r="AD68" s="95"/>
    </row>
    <row r="69" spans="2:30" ht="12" hidden="1" customHeight="1">
      <c r="B69" s="30" t="s">
        <v>66</v>
      </c>
      <c r="C69" s="42" t="s">
        <v>67</v>
      </c>
      <c r="D69" s="74">
        <v>30405</v>
      </c>
      <c r="E69" s="88">
        <f t="shared" si="2"/>
        <v>101.2757311305043</v>
      </c>
      <c r="F69" s="71">
        <v>1031</v>
      </c>
      <c r="G69" s="68" t="s">
        <v>5</v>
      </c>
      <c r="H69" s="67"/>
      <c r="I69" s="88"/>
      <c r="J69" s="71">
        <v>2256</v>
      </c>
      <c r="K69" s="88">
        <f t="shared" si="3"/>
        <v>61.038961038961034</v>
      </c>
      <c r="L69" s="68">
        <v>25</v>
      </c>
      <c r="M69" s="68" t="s">
        <v>5</v>
      </c>
      <c r="N69" s="68">
        <f t="shared" ref="N69:N79" si="9">J69-P69</f>
        <v>1607</v>
      </c>
      <c r="O69" s="68" t="s">
        <v>5</v>
      </c>
      <c r="P69" s="68">
        <v>649</v>
      </c>
      <c r="Q69" s="68" t="s">
        <v>5</v>
      </c>
      <c r="R69" s="68">
        <v>32661</v>
      </c>
      <c r="S69" s="88">
        <f t="shared" si="4"/>
        <v>96.865175870454948</v>
      </c>
      <c r="T69" s="103">
        <v>6650</v>
      </c>
      <c r="U69" s="102">
        <f t="shared" si="5"/>
        <v>92.041522491349482</v>
      </c>
      <c r="V69" s="103">
        <v>5168</v>
      </c>
      <c r="W69" s="102">
        <f t="shared" si="6"/>
        <v>96.562032884902834</v>
      </c>
      <c r="X69" s="103">
        <f t="shared" si="0"/>
        <v>-1482</v>
      </c>
      <c r="Y69" s="102">
        <f t="shared" si="7"/>
        <v>79.124399359316598</v>
      </c>
      <c r="Z69" s="103">
        <f t="shared" si="1"/>
        <v>31179</v>
      </c>
      <c r="AA69" s="104">
        <f t="shared" si="8"/>
        <v>97.908619877531805</v>
      </c>
      <c r="AD69" s="95"/>
    </row>
    <row r="70" spans="2:30" ht="12" hidden="1" customHeight="1">
      <c r="B70" s="30" t="s">
        <v>68</v>
      </c>
      <c r="C70" s="42" t="s">
        <v>69</v>
      </c>
      <c r="D70" s="74">
        <v>30656</v>
      </c>
      <c r="E70" s="88">
        <f t="shared" si="2"/>
        <v>102.68296767710601</v>
      </c>
      <c r="F70" s="71">
        <v>1113</v>
      </c>
      <c r="G70" s="68" t="s">
        <v>5</v>
      </c>
      <c r="H70" s="67"/>
      <c r="I70" s="88"/>
      <c r="J70" s="71">
        <v>2358</v>
      </c>
      <c r="K70" s="88">
        <f t="shared" si="3"/>
        <v>62.8632364702746</v>
      </c>
      <c r="L70" s="68">
        <v>15</v>
      </c>
      <c r="M70" s="68" t="s">
        <v>5</v>
      </c>
      <c r="N70" s="68">
        <f t="shared" si="9"/>
        <v>1612</v>
      </c>
      <c r="O70" s="68" t="s">
        <v>5</v>
      </c>
      <c r="P70" s="68">
        <v>746</v>
      </c>
      <c r="Q70" s="68" t="s">
        <v>5</v>
      </c>
      <c r="R70" s="68">
        <v>33014</v>
      </c>
      <c r="S70" s="88">
        <f t="shared" si="4"/>
        <v>98.238409807772413</v>
      </c>
      <c r="T70" s="103">
        <v>6679</v>
      </c>
      <c r="U70" s="102">
        <f t="shared" si="5"/>
        <v>95.047673260281769</v>
      </c>
      <c r="V70" s="103">
        <v>5299</v>
      </c>
      <c r="W70" s="102">
        <f t="shared" si="6"/>
        <v>101.41626794258374</v>
      </c>
      <c r="X70" s="103">
        <f t="shared" si="0"/>
        <v>-1380</v>
      </c>
      <c r="Y70" s="102">
        <f t="shared" si="7"/>
        <v>76.581576026637066</v>
      </c>
      <c r="Z70" s="103">
        <f t="shared" si="1"/>
        <v>31634</v>
      </c>
      <c r="AA70" s="104">
        <f t="shared" si="8"/>
        <v>99.465476040749593</v>
      </c>
      <c r="AD70" s="95"/>
    </row>
    <row r="71" spans="2:30" ht="12" hidden="1" customHeight="1">
      <c r="B71" s="30" t="s">
        <v>70</v>
      </c>
      <c r="C71" s="42" t="s">
        <v>71</v>
      </c>
      <c r="D71" s="74">
        <v>28784</v>
      </c>
      <c r="E71" s="88">
        <f t="shared" si="2"/>
        <v>94.937168112404763</v>
      </c>
      <c r="F71" s="71">
        <v>1134</v>
      </c>
      <c r="G71" s="68" t="s">
        <v>5</v>
      </c>
      <c r="H71" s="67"/>
      <c r="I71" s="88"/>
      <c r="J71" s="71">
        <v>2412</v>
      </c>
      <c r="K71" s="88">
        <f t="shared" si="3"/>
        <v>66.925638179800217</v>
      </c>
      <c r="L71" s="68">
        <v>15</v>
      </c>
      <c r="M71" s="68" t="s">
        <v>5</v>
      </c>
      <c r="N71" s="68">
        <f t="shared" si="9"/>
        <v>1606</v>
      </c>
      <c r="O71" s="68" t="s">
        <v>5</v>
      </c>
      <c r="P71" s="68">
        <v>806</v>
      </c>
      <c r="Q71" s="68" t="s">
        <v>5</v>
      </c>
      <c r="R71" s="68">
        <v>31196</v>
      </c>
      <c r="S71" s="88">
        <f t="shared" si="4"/>
        <v>91.961206261238686</v>
      </c>
      <c r="T71" s="103">
        <v>6670</v>
      </c>
      <c r="U71" s="102">
        <f t="shared" si="5"/>
        <v>89.855853428532939</v>
      </c>
      <c r="V71" s="103">
        <v>4981</v>
      </c>
      <c r="W71" s="102">
        <f t="shared" si="6"/>
        <v>89.650827933765299</v>
      </c>
      <c r="X71" s="103">
        <f t="shared" si="0"/>
        <v>-1689</v>
      </c>
      <c r="Y71" s="102">
        <f t="shared" si="7"/>
        <v>90.465988216389931</v>
      </c>
      <c r="Z71" s="103">
        <f t="shared" si="1"/>
        <v>29507</v>
      </c>
      <c r="AA71" s="104">
        <f t="shared" si="8"/>
        <v>92.048290491639634</v>
      </c>
      <c r="AD71" s="95"/>
    </row>
    <row r="72" spans="2:30" ht="12" hidden="1" customHeight="1">
      <c r="B72" s="30" t="s">
        <v>72</v>
      </c>
      <c r="C72" s="42" t="s">
        <v>73</v>
      </c>
      <c r="D72" s="74">
        <v>28010</v>
      </c>
      <c r="E72" s="88">
        <f t="shared" si="2"/>
        <v>95.16529066014337</v>
      </c>
      <c r="F72" s="71">
        <v>1273</v>
      </c>
      <c r="G72" s="68" t="s">
        <v>5</v>
      </c>
      <c r="H72" s="67"/>
      <c r="I72" s="88"/>
      <c r="J72" s="71">
        <v>2405</v>
      </c>
      <c r="K72" s="88">
        <f t="shared" si="3"/>
        <v>73.682598039215691</v>
      </c>
      <c r="L72" s="68">
        <v>20</v>
      </c>
      <c r="M72" s="68" t="s">
        <v>5</v>
      </c>
      <c r="N72" s="68">
        <f t="shared" si="9"/>
        <v>1611</v>
      </c>
      <c r="O72" s="68" t="s">
        <v>5</v>
      </c>
      <c r="P72" s="68">
        <v>794</v>
      </c>
      <c r="Q72" s="68" t="s">
        <v>5</v>
      </c>
      <c r="R72" s="68">
        <v>30415</v>
      </c>
      <c r="S72" s="88">
        <f t="shared" si="4"/>
        <v>93.020766431171054</v>
      </c>
      <c r="T72" s="103">
        <v>6691</v>
      </c>
      <c r="U72" s="102">
        <f t="shared" si="5"/>
        <v>94.067200899761005</v>
      </c>
      <c r="V72" s="103">
        <v>5123</v>
      </c>
      <c r="W72" s="102">
        <f t="shared" si="6"/>
        <v>95.990256698519772</v>
      </c>
      <c r="X72" s="103">
        <f t="shared" si="0"/>
        <v>-1568</v>
      </c>
      <c r="Y72" s="102">
        <f t="shared" si="7"/>
        <v>88.288288288288285</v>
      </c>
      <c r="Z72" s="103">
        <f t="shared" si="1"/>
        <v>28847</v>
      </c>
      <c r="AA72" s="104">
        <f t="shared" si="8"/>
        <v>93.292584327803112</v>
      </c>
      <c r="AD72" s="95"/>
    </row>
    <row r="73" spans="2:30" ht="12" hidden="1" customHeight="1">
      <c r="B73" s="30" t="s">
        <v>74</v>
      </c>
      <c r="C73" s="42" t="s">
        <v>75</v>
      </c>
      <c r="D73" s="74">
        <v>30351</v>
      </c>
      <c r="E73" s="88">
        <f t="shared" si="2"/>
        <v>96.794871794871796</v>
      </c>
      <c r="F73" s="71">
        <v>1632</v>
      </c>
      <c r="G73" s="68" t="s">
        <v>5</v>
      </c>
      <c r="H73" s="67"/>
      <c r="I73" s="88"/>
      <c r="J73" s="71">
        <v>2528</v>
      </c>
      <c r="K73" s="88">
        <f t="shared" si="3"/>
        <v>83.875248838752498</v>
      </c>
      <c r="L73" s="68">
        <v>19</v>
      </c>
      <c r="M73" s="68" t="s">
        <v>5</v>
      </c>
      <c r="N73" s="68">
        <f t="shared" si="9"/>
        <v>1737</v>
      </c>
      <c r="O73" s="68" t="s">
        <v>5</v>
      </c>
      <c r="P73" s="68">
        <v>791</v>
      </c>
      <c r="Q73" s="68" t="s">
        <v>5</v>
      </c>
      <c r="R73" s="68">
        <v>32879</v>
      </c>
      <c r="S73" s="88">
        <f t="shared" si="4"/>
        <v>95.661914460285132</v>
      </c>
      <c r="T73" s="103">
        <v>6988</v>
      </c>
      <c r="U73" s="102">
        <f t="shared" si="5"/>
        <v>89.647209749839647</v>
      </c>
      <c r="V73" s="103">
        <v>5110</v>
      </c>
      <c r="W73" s="102">
        <f t="shared" si="6"/>
        <v>92.254919660588556</v>
      </c>
      <c r="X73" s="103">
        <f t="shared" ref="X73:X136" si="10">V73-T73</f>
        <v>-1878</v>
      </c>
      <c r="Y73" s="102">
        <f t="shared" si="7"/>
        <v>83.244680851063833</v>
      </c>
      <c r="Z73" s="103">
        <f t="shared" ref="Z73:Z136" si="11">R73+X73</f>
        <v>31001</v>
      </c>
      <c r="AA73" s="104">
        <f t="shared" si="8"/>
        <v>96.534221834713833</v>
      </c>
      <c r="AD73" s="95"/>
    </row>
    <row r="74" spans="2:30" ht="12" hidden="1" customHeight="1">
      <c r="B74" s="30" t="s">
        <v>76</v>
      </c>
      <c r="C74" s="42" t="s">
        <v>77</v>
      </c>
      <c r="D74" s="74">
        <v>30602</v>
      </c>
      <c r="E74" s="88">
        <f t="shared" si="2"/>
        <v>96.10577225048678</v>
      </c>
      <c r="F74" s="71">
        <v>2018</v>
      </c>
      <c r="G74" s="68" t="s">
        <v>5</v>
      </c>
      <c r="H74" s="67"/>
      <c r="I74" s="88"/>
      <c r="J74" s="71">
        <v>2149</v>
      </c>
      <c r="K74" s="88">
        <f t="shared" si="3"/>
        <v>67.177242888402617</v>
      </c>
      <c r="L74" s="68">
        <v>3</v>
      </c>
      <c r="M74" s="68" t="s">
        <v>5</v>
      </c>
      <c r="N74" s="68">
        <f t="shared" si="9"/>
        <v>1375</v>
      </c>
      <c r="O74" s="68" t="s">
        <v>5</v>
      </c>
      <c r="P74" s="68">
        <v>774</v>
      </c>
      <c r="Q74" s="68" t="s">
        <v>5</v>
      </c>
      <c r="R74" s="68">
        <v>32751</v>
      </c>
      <c r="S74" s="88">
        <f t="shared" si="4"/>
        <v>93.464798379041696</v>
      </c>
      <c r="T74" s="103">
        <v>7456</v>
      </c>
      <c r="U74" s="102">
        <f t="shared" si="5"/>
        <v>91.608305688659541</v>
      </c>
      <c r="V74" s="103">
        <v>5335</v>
      </c>
      <c r="W74" s="102">
        <f t="shared" si="6"/>
        <v>98.359144542772853</v>
      </c>
      <c r="X74" s="103">
        <f t="shared" si="10"/>
        <v>-2121</v>
      </c>
      <c r="Y74" s="102">
        <f t="shared" si="7"/>
        <v>78.121546961325976</v>
      </c>
      <c r="Z74" s="103">
        <f t="shared" si="11"/>
        <v>30630</v>
      </c>
      <c r="AA74" s="104">
        <f t="shared" si="8"/>
        <v>94.753449235909173</v>
      </c>
      <c r="AD74" s="95"/>
    </row>
    <row r="75" spans="2:30" ht="12" hidden="1" customHeight="1">
      <c r="B75" s="30" t="s">
        <v>78</v>
      </c>
      <c r="C75" s="42" t="s">
        <v>79</v>
      </c>
      <c r="D75" s="74">
        <v>29116</v>
      </c>
      <c r="E75" s="88">
        <f t="shared" si="2"/>
        <v>96.244876371810122</v>
      </c>
      <c r="F75" s="71">
        <v>2051</v>
      </c>
      <c r="G75" s="68" t="s">
        <v>5</v>
      </c>
      <c r="H75" s="67"/>
      <c r="I75" s="88"/>
      <c r="J75" s="71">
        <v>2032</v>
      </c>
      <c r="K75" s="88">
        <f t="shared" si="3"/>
        <v>72.936109117013643</v>
      </c>
      <c r="L75" s="68">
        <v>12</v>
      </c>
      <c r="M75" s="68" t="s">
        <v>5</v>
      </c>
      <c r="N75" s="68">
        <f t="shared" si="9"/>
        <v>1327</v>
      </c>
      <c r="O75" s="68" t="s">
        <v>5</v>
      </c>
      <c r="P75" s="68">
        <v>705</v>
      </c>
      <c r="Q75" s="68" t="s">
        <v>5</v>
      </c>
      <c r="R75" s="68">
        <v>31148</v>
      </c>
      <c r="S75" s="88">
        <f t="shared" si="4"/>
        <v>94.279314728494455</v>
      </c>
      <c r="T75" s="103">
        <v>6782</v>
      </c>
      <c r="U75" s="102">
        <f t="shared" si="5"/>
        <v>90.801981523631</v>
      </c>
      <c r="V75" s="103">
        <v>5172</v>
      </c>
      <c r="W75" s="102">
        <f t="shared" si="6"/>
        <v>103.81372942593336</v>
      </c>
      <c r="X75" s="103">
        <f t="shared" si="10"/>
        <v>-1610</v>
      </c>
      <c r="Y75" s="102">
        <f t="shared" si="7"/>
        <v>64.736630478488138</v>
      </c>
      <c r="Z75" s="103">
        <f t="shared" si="11"/>
        <v>29538</v>
      </c>
      <c r="AA75" s="104">
        <f t="shared" si="8"/>
        <v>96.684232921999282</v>
      </c>
      <c r="AD75" s="95"/>
    </row>
    <row r="76" spans="2:30" ht="12" hidden="1" customHeight="1">
      <c r="B76" s="30" t="s">
        <v>80</v>
      </c>
      <c r="C76" s="42" t="s">
        <v>81</v>
      </c>
      <c r="D76" s="74">
        <v>28298</v>
      </c>
      <c r="E76" s="88">
        <f t="shared" si="2"/>
        <v>97.572581201296458</v>
      </c>
      <c r="F76" s="71">
        <v>1592</v>
      </c>
      <c r="G76" s="68" t="s">
        <v>5</v>
      </c>
      <c r="H76" s="67"/>
      <c r="I76" s="88"/>
      <c r="J76" s="71">
        <v>2021</v>
      </c>
      <c r="K76" s="88">
        <f t="shared" si="3"/>
        <v>71.01194659170767</v>
      </c>
      <c r="L76" s="68">
        <v>10</v>
      </c>
      <c r="M76" s="68" t="s">
        <v>5</v>
      </c>
      <c r="N76" s="68">
        <f t="shared" si="9"/>
        <v>1320</v>
      </c>
      <c r="O76" s="68" t="s">
        <v>5</v>
      </c>
      <c r="P76" s="68">
        <v>701</v>
      </c>
      <c r="Q76" s="68" t="s">
        <v>5</v>
      </c>
      <c r="R76" s="68">
        <v>30319</v>
      </c>
      <c r="S76" s="88">
        <f t="shared" si="4"/>
        <v>95.199070585280083</v>
      </c>
      <c r="T76" s="103">
        <v>6762</v>
      </c>
      <c r="U76" s="102">
        <f t="shared" si="5"/>
        <v>89.279112754158959</v>
      </c>
      <c r="V76" s="103">
        <v>5433</v>
      </c>
      <c r="W76" s="102">
        <f t="shared" si="6"/>
        <v>98.727966563692533</v>
      </c>
      <c r="X76" s="103">
        <f t="shared" si="10"/>
        <v>-1329</v>
      </c>
      <c r="Y76" s="102">
        <f t="shared" si="7"/>
        <v>64.17189763399324</v>
      </c>
      <c r="Z76" s="103">
        <f t="shared" si="11"/>
        <v>28990</v>
      </c>
      <c r="AA76" s="104">
        <f t="shared" si="8"/>
        <v>97.357020519192659</v>
      </c>
      <c r="AD76" s="95"/>
    </row>
    <row r="77" spans="2:30" ht="12" hidden="1" customHeight="1">
      <c r="B77" s="30" t="s">
        <v>106</v>
      </c>
      <c r="C77" s="42" t="s">
        <v>107</v>
      </c>
      <c r="D77" s="74">
        <v>27886</v>
      </c>
      <c r="E77" s="88">
        <f t="shared" si="2"/>
        <v>96.759195003469813</v>
      </c>
      <c r="F77" s="68">
        <v>1300</v>
      </c>
      <c r="G77" s="68" t="s">
        <v>5</v>
      </c>
      <c r="H77" s="68"/>
      <c r="I77" s="88"/>
      <c r="J77" s="68">
        <v>2023</v>
      </c>
      <c r="K77" s="88">
        <f t="shared" si="3"/>
        <v>94.57690509583918</v>
      </c>
      <c r="L77" s="77">
        <v>19</v>
      </c>
      <c r="M77" s="68" t="s">
        <v>5</v>
      </c>
      <c r="N77" s="68">
        <f t="shared" si="9"/>
        <v>1325</v>
      </c>
      <c r="O77" s="68" t="s">
        <v>5</v>
      </c>
      <c r="P77" s="80">
        <v>698</v>
      </c>
      <c r="Q77" s="68" t="s">
        <v>5</v>
      </c>
      <c r="R77" s="68">
        <v>29909</v>
      </c>
      <c r="S77" s="88">
        <f t="shared" si="4"/>
        <v>96.608417584547297</v>
      </c>
      <c r="T77" s="103">
        <v>6334</v>
      </c>
      <c r="U77" s="102">
        <f t="shared" si="5"/>
        <v>92.615879514548922</v>
      </c>
      <c r="V77" s="103">
        <v>6875</v>
      </c>
      <c r="W77" s="102">
        <f t="shared" si="6"/>
        <v>135.655090765588</v>
      </c>
      <c r="X77" s="103">
        <f t="shared" si="10"/>
        <v>541</v>
      </c>
      <c r="Y77" s="102" t="s">
        <v>203</v>
      </c>
      <c r="Z77" s="103">
        <f t="shared" si="11"/>
        <v>30450</v>
      </c>
      <c r="AA77" s="104">
        <f t="shared" si="8"/>
        <v>104.32369466904208</v>
      </c>
      <c r="AD77" s="95"/>
    </row>
    <row r="78" spans="2:30" ht="12" hidden="1" customHeight="1">
      <c r="B78" s="30" t="s">
        <v>84</v>
      </c>
      <c r="C78" s="42" t="s">
        <v>85</v>
      </c>
      <c r="D78" s="64">
        <v>28330</v>
      </c>
      <c r="E78" s="88">
        <f t="shared" si="2"/>
        <v>100.11308219662168</v>
      </c>
      <c r="F78" s="68">
        <v>1358</v>
      </c>
      <c r="G78" s="68" t="s">
        <v>5</v>
      </c>
      <c r="H78" s="68"/>
      <c r="I78" s="88"/>
      <c r="J78" s="68">
        <v>2015</v>
      </c>
      <c r="K78" s="88">
        <f t="shared" si="3"/>
        <v>98.005836575875477</v>
      </c>
      <c r="L78" s="77">
        <v>18</v>
      </c>
      <c r="M78" s="68" t="s">
        <v>5</v>
      </c>
      <c r="N78" s="68">
        <f t="shared" si="9"/>
        <v>1330</v>
      </c>
      <c r="O78" s="68" t="s">
        <v>5</v>
      </c>
      <c r="P78" s="80">
        <v>685</v>
      </c>
      <c r="Q78" s="68" t="s">
        <v>5</v>
      </c>
      <c r="R78" s="68">
        <v>30345</v>
      </c>
      <c r="S78" s="88">
        <f t="shared" si="4"/>
        <v>99.970349871516106</v>
      </c>
      <c r="T78" s="103">
        <v>6151</v>
      </c>
      <c r="U78" s="102">
        <f t="shared" si="5"/>
        <v>97.249011857707515</v>
      </c>
      <c r="V78" s="103">
        <v>4926</v>
      </c>
      <c r="W78" s="102">
        <f t="shared" si="6"/>
        <v>101.65084605860504</v>
      </c>
      <c r="X78" s="103">
        <f t="shared" si="10"/>
        <v>-1225</v>
      </c>
      <c r="Y78" s="102">
        <f t="shared" si="7"/>
        <v>82.826233941852607</v>
      </c>
      <c r="Z78" s="103">
        <f t="shared" si="11"/>
        <v>29120</v>
      </c>
      <c r="AA78" s="104">
        <f t="shared" si="8"/>
        <v>100.84848484848486</v>
      </c>
      <c r="AD78" s="95"/>
    </row>
    <row r="79" spans="2:30" ht="12" hidden="1" customHeight="1">
      <c r="B79" s="31" t="s">
        <v>86</v>
      </c>
      <c r="C79" s="44" t="s">
        <v>87</v>
      </c>
      <c r="D79" s="65">
        <v>28399</v>
      </c>
      <c r="E79" s="89">
        <f t="shared" si="2"/>
        <v>98.522116218560271</v>
      </c>
      <c r="F79" s="76">
        <v>1253</v>
      </c>
      <c r="G79" s="68" t="s">
        <v>5</v>
      </c>
      <c r="H79" s="98"/>
      <c r="I79" s="89"/>
      <c r="J79" s="69">
        <v>1989</v>
      </c>
      <c r="K79" s="89">
        <f t="shared" si="3"/>
        <v>89.033124440465528</v>
      </c>
      <c r="L79" s="78">
        <v>24</v>
      </c>
      <c r="M79" s="68" t="s">
        <v>5</v>
      </c>
      <c r="N79" s="68">
        <f t="shared" si="9"/>
        <v>1396</v>
      </c>
      <c r="O79" s="68" t="s">
        <v>5</v>
      </c>
      <c r="P79" s="81">
        <v>593</v>
      </c>
      <c r="Q79" s="68" t="s">
        <v>5</v>
      </c>
      <c r="R79" s="69">
        <v>30388</v>
      </c>
      <c r="S79" s="89">
        <f t="shared" si="4"/>
        <v>97.83959560835828</v>
      </c>
      <c r="T79" s="129">
        <v>6024</v>
      </c>
      <c r="U79" s="130">
        <f t="shared" si="5"/>
        <v>91.927361513810467</v>
      </c>
      <c r="V79" s="129">
        <v>4960</v>
      </c>
      <c r="W79" s="130">
        <f t="shared" si="6"/>
        <v>96.049573973663826</v>
      </c>
      <c r="X79" s="129">
        <f t="shared" si="10"/>
        <v>-1064</v>
      </c>
      <c r="Y79" s="130">
        <f t="shared" si="7"/>
        <v>76.601871850251982</v>
      </c>
      <c r="Z79" s="129">
        <f t="shared" si="11"/>
        <v>29324</v>
      </c>
      <c r="AA79" s="131">
        <f t="shared" si="8"/>
        <v>98.833838894506229</v>
      </c>
      <c r="AD79" s="95"/>
    </row>
    <row r="80" spans="2:30" ht="12" hidden="1" customHeight="1">
      <c r="B80" s="29" t="s">
        <v>108</v>
      </c>
      <c r="C80" s="42" t="s">
        <v>109</v>
      </c>
      <c r="D80" s="66">
        <v>29210</v>
      </c>
      <c r="E80" s="90">
        <f t="shared" si="2"/>
        <v>99.580677053148335</v>
      </c>
      <c r="F80" s="70">
        <v>1627</v>
      </c>
      <c r="G80" s="90">
        <f>F80/F68*100</f>
        <v>130.89300080450522</v>
      </c>
      <c r="H80" s="70"/>
      <c r="I80" s="90"/>
      <c r="J80" s="70">
        <v>1987</v>
      </c>
      <c r="K80" s="90">
        <f t="shared" si="3"/>
        <v>89.423942394239418</v>
      </c>
      <c r="L80" s="79">
        <v>35</v>
      </c>
      <c r="M80" s="90">
        <f>L80/L68*100</f>
        <v>184.21052631578948</v>
      </c>
      <c r="N80" s="70">
        <f>J80-P80</f>
        <v>1400</v>
      </c>
      <c r="O80" s="90">
        <f>N80/N68*100</f>
        <v>86.741016109045859</v>
      </c>
      <c r="P80" s="82">
        <v>587</v>
      </c>
      <c r="Q80" s="90">
        <f t="shared" ref="Q80:Q91" si="12">P80/P68*100</f>
        <v>96.546052631578945</v>
      </c>
      <c r="R80" s="70">
        <v>31197</v>
      </c>
      <c r="S80" s="90">
        <f t="shared" si="4"/>
        <v>98.865472983679297</v>
      </c>
      <c r="T80" s="124">
        <v>5788</v>
      </c>
      <c r="U80" s="122">
        <f t="shared" si="5"/>
        <v>91.916785771002068</v>
      </c>
      <c r="V80" s="124">
        <v>4496</v>
      </c>
      <c r="W80" s="122">
        <f t="shared" si="6"/>
        <v>91.773831394162073</v>
      </c>
      <c r="X80" s="124">
        <f t="shared" si="10"/>
        <v>-1292</v>
      </c>
      <c r="Y80" s="122">
        <f t="shared" si="7"/>
        <v>92.417739628040053</v>
      </c>
      <c r="Z80" s="124">
        <f t="shared" si="11"/>
        <v>29905</v>
      </c>
      <c r="AA80" s="125">
        <f t="shared" si="8"/>
        <v>99.164373114036536</v>
      </c>
    </row>
    <row r="81" spans="1:28" ht="12" hidden="1" customHeight="1">
      <c r="B81" s="30" t="s">
        <v>66</v>
      </c>
      <c r="C81" s="42" t="s">
        <v>14</v>
      </c>
      <c r="D81" s="64">
        <v>29782</v>
      </c>
      <c r="E81" s="88">
        <f t="shared" si="2"/>
        <v>97.95099490215425</v>
      </c>
      <c r="F81" s="68">
        <v>1140</v>
      </c>
      <c r="G81" s="88">
        <f t="shared" ref="G81:G91" si="13">F81/F69*100</f>
        <v>110.57225994180406</v>
      </c>
      <c r="H81" s="68"/>
      <c r="I81" s="88"/>
      <c r="J81" s="68">
        <v>2067</v>
      </c>
      <c r="K81" s="88">
        <f t="shared" si="3"/>
        <v>91.622340425531917</v>
      </c>
      <c r="L81" s="77">
        <v>39</v>
      </c>
      <c r="M81" s="88">
        <f t="shared" ref="M81:O91" si="14">L81/L69*100</f>
        <v>156</v>
      </c>
      <c r="N81" s="68">
        <f t="shared" ref="N81:N144" si="15">J81-P81</f>
        <v>1434</v>
      </c>
      <c r="O81" s="88">
        <f t="shared" si="14"/>
        <v>89.234598630989424</v>
      </c>
      <c r="P81" s="80">
        <v>633</v>
      </c>
      <c r="Q81" s="88">
        <f t="shared" si="12"/>
        <v>97.534668721109398</v>
      </c>
      <c r="R81" s="68">
        <v>31849</v>
      </c>
      <c r="S81" s="88">
        <f t="shared" si="4"/>
        <v>97.513854444138275</v>
      </c>
      <c r="T81" s="103">
        <v>5822</v>
      </c>
      <c r="U81" s="102">
        <f t="shared" si="5"/>
        <v>87.548872180451127</v>
      </c>
      <c r="V81" s="103">
        <v>4455</v>
      </c>
      <c r="W81" s="102">
        <f t="shared" si="6"/>
        <v>86.203560371517028</v>
      </c>
      <c r="X81" s="103">
        <f t="shared" si="10"/>
        <v>-1367</v>
      </c>
      <c r="Y81" s="102">
        <f t="shared" si="7"/>
        <v>92.240215924426451</v>
      </c>
      <c r="Z81" s="103">
        <f t="shared" si="11"/>
        <v>30482</v>
      </c>
      <c r="AA81" s="104">
        <f t="shared" si="8"/>
        <v>97.764520991693132</v>
      </c>
    </row>
    <row r="82" spans="1:28" ht="12" hidden="1" customHeight="1">
      <c r="B82" s="30" t="s">
        <v>68</v>
      </c>
      <c r="C82" s="42" t="s">
        <v>6</v>
      </c>
      <c r="D82" s="64">
        <v>30769</v>
      </c>
      <c r="E82" s="88">
        <f t="shared" si="2"/>
        <v>100.36860647181629</v>
      </c>
      <c r="F82" s="68">
        <v>1315</v>
      </c>
      <c r="G82" s="88">
        <f t="shared" si="13"/>
        <v>118.14914645103325</v>
      </c>
      <c r="H82" s="68"/>
      <c r="I82" s="88"/>
      <c r="J82" s="68">
        <v>2108</v>
      </c>
      <c r="K82" s="88">
        <f t="shared" si="3"/>
        <v>89.397794741306186</v>
      </c>
      <c r="L82" s="77">
        <v>20</v>
      </c>
      <c r="M82" s="88">
        <f t="shared" si="14"/>
        <v>133.33333333333331</v>
      </c>
      <c r="N82" s="68">
        <f t="shared" si="15"/>
        <v>1479</v>
      </c>
      <c r="O82" s="88">
        <f t="shared" si="14"/>
        <v>91.749379652605455</v>
      </c>
      <c r="P82" s="80">
        <v>629</v>
      </c>
      <c r="Q82" s="88">
        <f t="shared" si="12"/>
        <v>84.316353887399458</v>
      </c>
      <c r="R82" s="68">
        <v>32877</v>
      </c>
      <c r="S82" s="88">
        <f t="shared" si="4"/>
        <v>99.585024535045747</v>
      </c>
      <c r="T82" s="103">
        <v>5913</v>
      </c>
      <c r="U82" s="102">
        <f t="shared" si="5"/>
        <v>88.531217248091025</v>
      </c>
      <c r="V82" s="103">
        <v>4755</v>
      </c>
      <c r="W82" s="102">
        <f t="shared" si="6"/>
        <v>89.733912058879028</v>
      </c>
      <c r="X82" s="103">
        <f t="shared" si="10"/>
        <v>-1158</v>
      </c>
      <c r="Y82" s="102">
        <f t="shared" si="7"/>
        <v>83.913043478260875</v>
      </c>
      <c r="Z82" s="103">
        <f t="shared" si="11"/>
        <v>31719</v>
      </c>
      <c r="AA82" s="104">
        <f t="shared" si="8"/>
        <v>100.26869823607511</v>
      </c>
    </row>
    <row r="83" spans="1:28" ht="12" hidden="1" customHeight="1">
      <c r="B83" s="30" t="s">
        <v>70</v>
      </c>
      <c r="C83" s="42" t="s">
        <v>7</v>
      </c>
      <c r="D83" s="64">
        <v>30018</v>
      </c>
      <c r="E83" s="88">
        <f t="shared" si="2"/>
        <v>104.28710394663703</v>
      </c>
      <c r="F83" s="68">
        <v>1215</v>
      </c>
      <c r="G83" s="88">
        <f t="shared" si="13"/>
        <v>107.14285714285714</v>
      </c>
      <c r="H83" s="68"/>
      <c r="I83" s="88"/>
      <c r="J83" s="68">
        <v>2109</v>
      </c>
      <c r="K83" s="88">
        <f t="shared" si="3"/>
        <v>87.437810945273625</v>
      </c>
      <c r="L83" s="77">
        <v>35</v>
      </c>
      <c r="M83" s="88">
        <f t="shared" si="14"/>
        <v>233.33333333333334</v>
      </c>
      <c r="N83" s="68">
        <f t="shared" si="15"/>
        <v>1484</v>
      </c>
      <c r="O83" s="88">
        <f t="shared" si="14"/>
        <v>92.403486924034866</v>
      </c>
      <c r="P83" s="80">
        <v>625</v>
      </c>
      <c r="Q83" s="88">
        <f t="shared" si="12"/>
        <v>77.543424317617877</v>
      </c>
      <c r="R83" s="68">
        <v>32127</v>
      </c>
      <c r="S83" s="88">
        <f t="shared" si="4"/>
        <v>102.98435696884216</v>
      </c>
      <c r="T83" s="103">
        <v>5968</v>
      </c>
      <c r="U83" s="102">
        <f t="shared" si="5"/>
        <v>89.475262368815592</v>
      </c>
      <c r="V83" s="103">
        <v>4683</v>
      </c>
      <c r="W83" s="102">
        <f t="shared" si="6"/>
        <v>94.017265609315402</v>
      </c>
      <c r="X83" s="103">
        <f t="shared" si="10"/>
        <v>-1285</v>
      </c>
      <c r="Y83" s="102">
        <f t="shared" si="7"/>
        <v>76.080521018354048</v>
      </c>
      <c r="Z83" s="103">
        <f t="shared" si="11"/>
        <v>30842</v>
      </c>
      <c r="AA83" s="104">
        <f t="shared" si="8"/>
        <v>104.52435015420069</v>
      </c>
    </row>
    <row r="84" spans="1:28" ht="12" hidden="1" customHeight="1">
      <c r="B84" s="30" t="s">
        <v>72</v>
      </c>
      <c r="C84" s="42" t="s">
        <v>8</v>
      </c>
      <c r="D84" s="64">
        <v>28764</v>
      </c>
      <c r="E84" s="88">
        <f t="shared" si="2"/>
        <v>102.69189575151731</v>
      </c>
      <c r="F84" s="68">
        <v>1290</v>
      </c>
      <c r="G84" s="88">
        <f t="shared" si="13"/>
        <v>101.33542812254517</v>
      </c>
      <c r="H84" s="68"/>
      <c r="I84" s="88"/>
      <c r="J84" s="68">
        <v>2015</v>
      </c>
      <c r="K84" s="88">
        <f t="shared" si="3"/>
        <v>83.78378378378379</v>
      </c>
      <c r="L84" s="77">
        <v>21</v>
      </c>
      <c r="M84" s="88">
        <f t="shared" si="14"/>
        <v>105</v>
      </c>
      <c r="N84" s="68">
        <f t="shared" si="15"/>
        <v>1410</v>
      </c>
      <c r="O84" s="88">
        <f t="shared" si="14"/>
        <v>87.523277467411546</v>
      </c>
      <c r="P84" s="80">
        <v>605</v>
      </c>
      <c r="Q84" s="88">
        <f t="shared" si="12"/>
        <v>76.196473551637283</v>
      </c>
      <c r="R84" s="68">
        <v>30779</v>
      </c>
      <c r="S84" s="88">
        <f t="shared" si="4"/>
        <v>101.19677790563865</v>
      </c>
      <c r="T84" s="103">
        <v>5803</v>
      </c>
      <c r="U84" s="102">
        <f t="shared" si="5"/>
        <v>86.728441189657744</v>
      </c>
      <c r="V84" s="103">
        <v>4678</v>
      </c>
      <c r="W84" s="102">
        <f t="shared" si="6"/>
        <v>91.313683388639461</v>
      </c>
      <c r="X84" s="103">
        <f t="shared" si="10"/>
        <v>-1125</v>
      </c>
      <c r="Y84" s="102">
        <f t="shared" si="7"/>
        <v>71.747448979591837</v>
      </c>
      <c r="Z84" s="103">
        <f t="shared" si="11"/>
        <v>29654</v>
      </c>
      <c r="AA84" s="104">
        <f t="shared" si="8"/>
        <v>102.79751793947378</v>
      </c>
    </row>
    <row r="85" spans="1:28" ht="12" hidden="1" customHeight="1">
      <c r="B85" s="30" t="s">
        <v>74</v>
      </c>
      <c r="C85" s="42" t="s">
        <v>9</v>
      </c>
      <c r="D85" s="64">
        <v>30296</v>
      </c>
      <c r="E85" s="88">
        <f t="shared" ref="E85:G100" si="16">D85/D73*100</f>
        <v>99.818786860399982</v>
      </c>
      <c r="F85" s="68">
        <v>1789</v>
      </c>
      <c r="G85" s="88">
        <f t="shared" si="13"/>
        <v>109.62009803921569</v>
      </c>
      <c r="H85" s="68"/>
      <c r="I85" s="88"/>
      <c r="J85" s="68">
        <v>2056</v>
      </c>
      <c r="K85" s="88">
        <f t="shared" ref="K85:K148" si="17">J85/J73*100</f>
        <v>81.329113924050631</v>
      </c>
      <c r="L85" s="77">
        <v>25</v>
      </c>
      <c r="M85" s="88">
        <f t="shared" si="14"/>
        <v>131.57894736842107</v>
      </c>
      <c r="N85" s="68">
        <f t="shared" si="15"/>
        <v>1453</v>
      </c>
      <c r="O85" s="88">
        <f t="shared" si="14"/>
        <v>83.649971214738045</v>
      </c>
      <c r="P85" s="80">
        <v>603</v>
      </c>
      <c r="Q85" s="88">
        <f t="shared" si="12"/>
        <v>76.232616940581551</v>
      </c>
      <c r="R85" s="68">
        <v>32352</v>
      </c>
      <c r="S85" s="88">
        <f t="shared" ref="S85:S148" si="18">R85/R73*100</f>
        <v>98.397153198089967</v>
      </c>
      <c r="T85" s="103">
        <v>6204</v>
      </c>
      <c r="U85" s="102">
        <f t="shared" ref="U85:U148" si="19">T85/T73*100</f>
        <v>88.780767029192901</v>
      </c>
      <c r="V85" s="103">
        <v>4521</v>
      </c>
      <c r="W85" s="102">
        <f t="shared" ref="W85:W148" si="20">V85/V73*100</f>
        <v>88.473581213307241</v>
      </c>
      <c r="X85" s="103">
        <f t="shared" si="10"/>
        <v>-1683</v>
      </c>
      <c r="Y85" s="102">
        <f t="shared" ref="Y85:Y148" si="21">X85/X73*100</f>
        <v>89.616613418530349</v>
      </c>
      <c r="Z85" s="103">
        <f t="shared" si="11"/>
        <v>30669</v>
      </c>
      <c r="AA85" s="104">
        <f t="shared" ref="AA85:AA148" si="22">Z85/Z73*100</f>
        <v>98.929066804296639</v>
      </c>
    </row>
    <row r="86" spans="1:28" ht="12" hidden="1" customHeight="1">
      <c r="B86" s="30" t="s">
        <v>76</v>
      </c>
      <c r="C86" s="42" t="s">
        <v>10</v>
      </c>
      <c r="D86" s="64">
        <v>29450</v>
      </c>
      <c r="E86" s="88">
        <f t="shared" si="16"/>
        <v>96.235540160773809</v>
      </c>
      <c r="F86" s="68">
        <v>1362</v>
      </c>
      <c r="G86" s="88">
        <f t="shared" si="13"/>
        <v>67.492566897918721</v>
      </c>
      <c r="H86" s="68"/>
      <c r="I86" s="88"/>
      <c r="J86" s="68">
        <v>1979</v>
      </c>
      <c r="K86" s="88">
        <f t="shared" si="17"/>
        <v>92.089343880874836</v>
      </c>
      <c r="L86" s="77">
        <v>18</v>
      </c>
      <c r="M86" s="88">
        <f t="shared" si="14"/>
        <v>600</v>
      </c>
      <c r="N86" s="68">
        <f t="shared" si="15"/>
        <v>1391</v>
      </c>
      <c r="O86" s="88">
        <f t="shared" si="14"/>
        <v>101.16363636363637</v>
      </c>
      <c r="P86" s="80">
        <v>588</v>
      </c>
      <c r="Q86" s="88">
        <f t="shared" si="12"/>
        <v>75.968992248062023</v>
      </c>
      <c r="R86" s="68">
        <v>31429</v>
      </c>
      <c r="S86" s="88">
        <f t="shared" si="18"/>
        <v>95.963482031083032</v>
      </c>
      <c r="T86" s="103">
        <v>5802</v>
      </c>
      <c r="U86" s="102">
        <f t="shared" si="19"/>
        <v>77.816523605150209</v>
      </c>
      <c r="V86" s="103">
        <v>4372</v>
      </c>
      <c r="W86" s="102">
        <f t="shared" si="20"/>
        <v>81.949390815370194</v>
      </c>
      <c r="X86" s="103">
        <f t="shared" si="10"/>
        <v>-1430</v>
      </c>
      <c r="Y86" s="102">
        <f t="shared" si="21"/>
        <v>67.421027817067426</v>
      </c>
      <c r="Z86" s="103">
        <f t="shared" si="11"/>
        <v>29999</v>
      </c>
      <c r="AA86" s="104">
        <f t="shared" si="22"/>
        <v>97.939928174991849</v>
      </c>
    </row>
    <row r="87" spans="1:28" ht="12" hidden="1" customHeight="1">
      <c r="B87" s="30" t="s">
        <v>78</v>
      </c>
      <c r="C87" s="42" t="s">
        <v>11</v>
      </c>
      <c r="D87" s="64">
        <v>28759</v>
      </c>
      <c r="E87" s="88">
        <f t="shared" si="16"/>
        <v>98.773870037093005</v>
      </c>
      <c r="F87" s="68">
        <v>1368</v>
      </c>
      <c r="G87" s="88">
        <f t="shared" si="13"/>
        <v>66.699171136031197</v>
      </c>
      <c r="H87" s="68"/>
      <c r="I87" s="88"/>
      <c r="J87" s="68">
        <v>1992</v>
      </c>
      <c r="K87" s="88">
        <f t="shared" si="17"/>
        <v>98.031496062992133</v>
      </c>
      <c r="L87" s="77">
        <v>19</v>
      </c>
      <c r="M87" s="88">
        <f t="shared" si="14"/>
        <v>158.33333333333331</v>
      </c>
      <c r="N87" s="68">
        <f t="shared" si="15"/>
        <v>1299</v>
      </c>
      <c r="O87" s="88">
        <f t="shared" si="14"/>
        <v>97.889977392614924</v>
      </c>
      <c r="P87" s="80">
        <v>693</v>
      </c>
      <c r="Q87" s="88">
        <f t="shared" si="12"/>
        <v>98.297872340425528</v>
      </c>
      <c r="R87" s="68">
        <v>30751</v>
      </c>
      <c r="S87" s="88">
        <f t="shared" si="18"/>
        <v>98.725439835623476</v>
      </c>
      <c r="T87" s="103">
        <v>5600</v>
      </c>
      <c r="U87" s="102">
        <f t="shared" si="19"/>
        <v>82.571512828074304</v>
      </c>
      <c r="V87" s="103">
        <v>4232</v>
      </c>
      <c r="W87" s="102">
        <f t="shared" si="20"/>
        <v>81.825212683681357</v>
      </c>
      <c r="X87" s="103">
        <f t="shared" si="10"/>
        <v>-1368</v>
      </c>
      <c r="Y87" s="102">
        <f t="shared" si="21"/>
        <v>84.968944099378888</v>
      </c>
      <c r="Z87" s="103">
        <f t="shared" si="11"/>
        <v>29383</v>
      </c>
      <c r="AA87" s="104">
        <f t="shared" si="22"/>
        <v>99.475252217482563</v>
      </c>
    </row>
    <row r="88" spans="1:28" ht="12" hidden="1" customHeight="1">
      <c r="B88" s="30" t="s">
        <v>80</v>
      </c>
      <c r="C88" s="42" t="s">
        <v>12</v>
      </c>
      <c r="D88" s="64">
        <v>28102</v>
      </c>
      <c r="E88" s="88">
        <f t="shared" si="16"/>
        <v>99.307371545692277</v>
      </c>
      <c r="F88" s="68">
        <v>1428</v>
      </c>
      <c r="G88" s="88">
        <f t="shared" si="13"/>
        <v>89.698492462311563</v>
      </c>
      <c r="H88" s="68"/>
      <c r="I88" s="88"/>
      <c r="J88" s="68">
        <v>1950</v>
      </c>
      <c r="K88" s="88">
        <f t="shared" si="17"/>
        <v>96.486887679366646</v>
      </c>
      <c r="L88" s="77">
        <v>21</v>
      </c>
      <c r="M88" s="88">
        <f t="shared" si="14"/>
        <v>210</v>
      </c>
      <c r="N88" s="68">
        <f t="shared" si="15"/>
        <v>1377</v>
      </c>
      <c r="O88" s="88">
        <f t="shared" si="14"/>
        <v>104.31818181818183</v>
      </c>
      <c r="P88" s="80">
        <v>573</v>
      </c>
      <c r="Q88" s="88">
        <f t="shared" si="12"/>
        <v>81.740370898716122</v>
      </c>
      <c r="R88" s="68">
        <v>30052</v>
      </c>
      <c r="S88" s="88">
        <f t="shared" si="18"/>
        <v>99.119364095121881</v>
      </c>
      <c r="T88" s="103">
        <v>5547</v>
      </c>
      <c r="U88" s="102">
        <f t="shared" si="19"/>
        <v>82.031943212067432</v>
      </c>
      <c r="V88" s="103">
        <v>4363</v>
      </c>
      <c r="W88" s="102">
        <f t="shared" si="20"/>
        <v>80.305540217191236</v>
      </c>
      <c r="X88" s="103">
        <f t="shared" si="10"/>
        <v>-1184</v>
      </c>
      <c r="Y88" s="102">
        <f t="shared" si="21"/>
        <v>89.089541008276896</v>
      </c>
      <c r="Z88" s="103">
        <f t="shared" si="11"/>
        <v>28868</v>
      </c>
      <c r="AA88" s="104">
        <f t="shared" si="22"/>
        <v>99.579165229389446</v>
      </c>
      <c r="AB88" s="1"/>
    </row>
    <row r="89" spans="1:28" ht="12" hidden="1" customHeight="1">
      <c r="B89" s="30" t="s">
        <v>110</v>
      </c>
      <c r="C89" s="42" t="s">
        <v>111</v>
      </c>
      <c r="D89" s="64">
        <v>27507</v>
      </c>
      <c r="E89" s="88">
        <f t="shared" si="16"/>
        <v>98.640895072796383</v>
      </c>
      <c r="F89" s="68">
        <v>1391</v>
      </c>
      <c r="G89" s="88">
        <f t="shared" si="13"/>
        <v>107</v>
      </c>
      <c r="H89" s="68"/>
      <c r="I89" s="88"/>
      <c r="J89" s="68">
        <v>2011</v>
      </c>
      <c r="K89" s="88">
        <f t="shared" si="17"/>
        <v>99.406821552150276</v>
      </c>
      <c r="L89" s="68">
        <v>15</v>
      </c>
      <c r="M89" s="88">
        <f t="shared" si="14"/>
        <v>78.94736842105263</v>
      </c>
      <c r="N89" s="68">
        <f t="shared" si="15"/>
        <v>1429</v>
      </c>
      <c r="O89" s="88">
        <f t="shared" si="14"/>
        <v>107.84905660377358</v>
      </c>
      <c r="P89" s="68">
        <v>582</v>
      </c>
      <c r="Q89" s="88">
        <f t="shared" si="12"/>
        <v>83.381088825214903</v>
      </c>
      <c r="R89" s="68">
        <v>29518</v>
      </c>
      <c r="S89" s="88">
        <f t="shared" si="18"/>
        <v>98.69270119362065</v>
      </c>
      <c r="T89" s="103">
        <v>5576</v>
      </c>
      <c r="U89" s="102">
        <f t="shared" si="19"/>
        <v>88.032838648563299</v>
      </c>
      <c r="V89" s="103">
        <v>4039</v>
      </c>
      <c r="W89" s="102">
        <f t="shared" si="20"/>
        <v>58.74909090909091</v>
      </c>
      <c r="X89" s="103">
        <f t="shared" si="10"/>
        <v>-1537</v>
      </c>
      <c r="Y89" s="102" t="s">
        <v>203</v>
      </c>
      <c r="Z89" s="103">
        <f t="shared" si="11"/>
        <v>27981</v>
      </c>
      <c r="AA89" s="104">
        <f t="shared" si="22"/>
        <v>91.891625615763544</v>
      </c>
      <c r="AB89" s="1"/>
    </row>
    <row r="90" spans="1:28" ht="12" hidden="1" customHeight="1">
      <c r="B90" s="30" t="s">
        <v>84</v>
      </c>
      <c r="C90" s="42" t="s">
        <v>15</v>
      </c>
      <c r="D90" s="64">
        <v>26576</v>
      </c>
      <c r="E90" s="88">
        <f t="shared" si="16"/>
        <v>93.808683374514644</v>
      </c>
      <c r="F90" s="68">
        <v>1377</v>
      </c>
      <c r="G90" s="88">
        <f t="shared" si="13"/>
        <v>101.39911634756996</v>
      </c>
      <c r="H90" s="68"/>
      <c r="I90" s="88"/>
      <c r="J90" s="68">
        <v>1873</v>
      </c>
      <c r="K90" s="88">
        <f t="shared" si="17"/>
        <v>92.952853598014883</v>
      </c>
      <c r="L90" s="68">
        <v>6</v>
      </c>
      <c r="M90" s="88">
        <f t="shared" si="14"/>
        <v>33.333333333333329</v>
      </c>
      <c r="N90" s="68">
        <f t="shared" si="15"/>
        <v>1284</v>
      </c>
      <c r="O90" s="88">
        <f t="shared" si="14"/>
        <v>96.541353383458656</v>
      </c>
      <c r="P90" s="68">
        <v>589</v>
      </c>
      <c r="Q90" s="88">
        <f t="shared" si="12"/>
        <v>85.985401459854018</v>
      </c>
      <c r="R90" s="68">
        <v>28449</v>
      </c>
      <c r="S90" s="88">
        <f t="shared" si="18"/>
        <v>93.751853682649539</v>
      </c>
      <c r="T90" s="103">
        <v>5235</v>
      </c>
      <c r="U90" s="102">
        <f t="shared" si="19"/>
        <v>85.108112502032185</v>
      </c>
      <c r="V90" s="103">
        <v>3999</v>
      </c>
      <c r="W90" s="102">
        <f t="shared" si="20"/>
        <v>81.181485992691833</v>
      </c>
      <c r="X90" s="103">
        <f t="shared" si="10"/>
        <v>-1236</v>
      </c>
      <c r="Y90" s="102">
        <f t="shared" si="21"/>
        <v>100.89795918367348</v>
      </c>
      <c r="Z90" s="103">
        <f t="shared" si="11"/>
        <v>27213</v>
      </c>
      <c r="AA90" s="104">
        <f t="shared" si="22"/>
        <v>93.451236263736263</v>
      </c>
      <c r="AB90" s="1"/>
    </row>
    <row r="91" spans="1:28" ht="12" hidden="1" customHeight="1">
      <c r="B91" s="31" t="s">
        <v>86</v>
      </c>
      <c r="C91" s="42" t="s">
        <v>16</v>
      </c>
      <c r="D91" s="65">
        <v>26865</v>
      </c>
      <c r="E91" s="89">
        <f t="shared" si="16"/>
        <v>94.598401352160295</v>
      </c>
      <c r="F91" s="83">
        <v>1439</v>
      </c>
      <c r="G91" s="88">
        <f t="shared" si="13"/>
        <v>114.84437350359138</v>
      </c>
      <c r="H91" s="98"/>
      <c r="I91" s="89"/>
      <c r="J91" s="84">
        <v>2120</v>
      </c>
      <c r="K91" s="89">
        <f t="shared" si="17"/>
        <v>106.58622423328306</v>
      </c>
      <c r="L91" s="83">
        <v>22</v>
      </c>
      <c r="M91" s="88">
        <f t="shared" si="14"/>
        <v>91.666666666666657</v>
      </c>
      <c r="N91" s="68">
        <f t="shared" si="15"/>
        <v>1453</v>
      </c>
      <c r="O91" s="88">
        <f t="shared" si="14"/>
        <v>104.08309455587393</v>
      </c>
      <c r="P91" s="81">
        <v>667</v>
      </c>
      <c r="Q91" s="89">
        <f t="shared" si="12"/>
        <v>112.47892074198988</v>
      </c>
      <c r="R91" s="84">
        <v>28985</v>
      </c>
      <c r="S91" s="89">
        <f t="shared" si="18"/>
        <v>95.383045939186516</v>
      </c>
      <c r="T91" s="134">
        <v>5583</v>
      </c>
      <c r="U91" s="130">
        <f t="shared" si="19"/>
        <v>92.679282868525888</v>
      </c>
      <c r="V91" s="129">
        <v>4315</v>
      </c>
      <c r="W91" s="130">
        <f t="shared" si="20"/>
        <v>86.995967741935488</v>
      </c>
      <c r="X91" s="129">
        <f t="shared" si="10"/>
        <v>-1268</v>
      </c>
      <c r="Y91" s="130">
        <f t="shared" si="21"/>
        <v>119.17293233082707</v>
      </c>
      <c r="Z91" s="129">
        <f t="shared" si="11"/>
        <v>27717</v>
      </c>
      <c r="AA91" s="131">
        <f t="shared" si="22"/>
        <v>94.519847224116759</v>
      </c>
      <c r="AB91" s="1"/>
    </row>
    <row r="92" spans="1:28" ht="12" hidden="1" customHeight="1">
      <c r="B92" s="29" t="s">
        <v>112</v>
      </c>
      <c r="C92" s="43" t="s">
        <v>113</v>
      </c>
      <c r="D92" s="66">
        <v>27392</v>
      </c>
      <c r="E92" s="90">
        <f t="shared" si="16"/>
        <v>93.77610407394728</v>
      </c>
      <c r="F92" s="70">
        <v>1553</v>
      </c>
      <c r="G92" s="90">
        <f t="shared" si="16"/>
        <v>95.451751690227411</v>
      </c>
      <c r="H92" s="70"/>
      <c r="I92" s="90"/>
      <c r="J92" s="70">
        <v>2148</v>
      </c>
      <c r="K92" s="90">
        <f t="shared" si="17"/>
        <v>108.10266733769502</v>
      </c>
      <c r="L92" s="70">
        <v>19</v>
      </c>
      <c r="M92" s="90">
        <f>L92/L80*100</f>
        <v>54.285714285714285</v>
      </c>
      <c r="N92" s="70">
        <f t="shared" si="15"/>
        <v>1519</v>
      </c>
      <c r="O92" s="90">
        <f>N92/N80*100</f>
        <v>108.5</v>
      </c>
      <c r="P92" s="70">
        <v>629</v>
      </c>
      <c r="Q92" s="90">
        <f t="shared" ref="Q92:Q155" si="23">P92/P80*100</f>
        <v>107.1550255536627</v>
      </c>
      <c r="R92" s="70">
        <v>29540</v>
      </c>
      <c r="S92" s="90">
        <f t="shared" si="18"/>
        <v>94.688591851780629</v>
      </c>
      <c r="T92" s="124">
        <v>5608</v>
      </c>
      <c r="U92" s="122">
        <f t="shared" si="19"/>
        <v>96.890117484450585</v>
      </c>
      <c r="V92" s="124">
        <v>4267</v>
      </c>
      <c r="W92" s="122">
        <f t="shared" si="20"/>
        <v>94.906583629893234</v>
      </c>
      <c r="X92" s="124">
        <f t="shared" si="10"/>
        <v>-1341</v>
      </c>
      <c r="Y92" s="122">
        <f t="shared" si="21"/>
        <v>103.79256965944272</v>
      </c>
      <c r="Z92" s="124">
        <f t="shared" si="11"/>
        <v>28199</v>
      </c>
      <c r="AA92" s="125">
        <f t="shared" si="22"/>
        <v>94.29526834977429</v>
      </c>
      <c r="AB92" s="1"/>
    </row>
    <row r="93" spans="1:28" ht="12" hidden="1" customHeight="1">
      <c r="B93" s="30" t="s">
        <v>66</v>
      </c>
      <c r="C93" s="42" t="s">
        <v>14</v>
      </c>
      <c r="D93" s="64">
        <v>28825</v>
      </c>
      <c r="E93" s="88">
        <f t="shared" si="16"/>
        <v>96.786649654153507</v>
      </c>
      <c r="F93" s="68">
        <v>1245</v>
      </c>
      <c r="G93" s="88">
        <f t="shared" si="16"/>
        <v>109.21052631578947</v>
      </c>
      <c r="H93" s="68"/>
      <c r="I93" s="88"/>
      <c r="J93" s="68">
        <v>2187</v>
      </c>
      <c r="K93" s="88">
        <f t="shared" si="17"/>
        <v>105.8055152394775</v>
      </c>
      <c r="L93" s="68">
        <v>18</v>
      </c>
      <c r="M93" s="88">
        <f t="shared" ref="M93:M155" si="24">L93/L81*100</f>
        <v>46.153846153846153</v>
      </c>
      <c r="N93" s="68">
        <f t="shared" si="15"/>
        <v>1528</v>
      </c>
      <c r="O93" s="88">
        <f t="shared" ref="O93:O155" si="25">N93/N81*100</f>
        <v>106.55509065550905</v>
      </c>
      <c r="P93" s="68">
        <v>659</v>
      </c>
      <c r="Q93" s="88">
        <f t="shared" si="23"/>
        <v>104.10742496050554</v>
      </c>
      <c r="R93" s="68">
        <v>31012</v>
      </c>
      <c r="S93" s="88">
        <f t="shared" si="18"/>
        <v>97.371974002323469</v>
      </c>
      <c r="T93" s="103">
        <v>5602</v>
      </c>
      <c r="U93" s="102">
        <f t="shared" si="19"/>
        <v>96.221229817931984</v>
      </c>
      <c r="V93" s="103">
        <v>4251</v>
      </c>
      <c r="W93" s="102">
        <f t="shared" si="20"/>
        <v>95.420875420875419</v>
      </c>
      <c r="X93" s="103">
        <f t="shared" si="10"/>
        <v>-1351</v>
      </c>
      <c r="Y93" s="102">
        <f t="shared" si="21"/>
        <v>98.82955376737381</v>
      </c>
      <c r="Z93" s="103">
        <f t="shared" si="11"/>
        <v>29661</v>
      </c>
      <c r="AA93" s="104">
        <f t="shared" si="22"/>
        <v>97.306607178006686</v>
      </c>
      <c r="AB93" s="1"/>
    </row>
    <row r="94" spans="1:28" ht="12" hidden="1" customHeight="1">
      <c r="B94" s="30" t="s">
        <v>68</v>
      </c>
      <c r="C94" s="42" t="s">
        <v>6</v>
      </c>
      <c r="D94" s="64">
        <v>28711</v>
      </c>
      <c r="E94" s="88">
        <f t="shared" si="16"/>
        <v>93.311449835873773</v>
      </c>
      <c r="F94" s="68">
        <v>1116</v>
      </c>
      <c r="G94" s="88">
        <f t="shared" si="16"/>
        <v>84.866920152091254</v>
      </c>
      <c r="H94" s="68"/>
      <c r="I94" s="88"/>
      <c r="J94" s="68">
        <v>2154</v>
      </c>
      <c r="K94" s="88">
        <f t="shared" si="17"/>
        <v>102.18216318785578</v>
      </c>
      <c r="L94" s="68">
        <v>17</v>
      </c>
      <c r="M94" s="88">
        <f t="shared" si="24"/>
        <v>85</v>
      </c>
      <c r="N94" s="68">
        <f t="shared" si="15"/>
        <v>1515</v>
      </c>
      <c r="O94" s="88">
        <f t="shared" si="25"/>
        <v>102.4340770791075</v>
      </c>
      <c r="P94" s="68">
        <v>639</v>
      </c>
      <c r="Q94" s="88">
        <f t="shared" si="23"/>
        <v>101.58982511923689</v>
      </c>
      <c r="R94" s="68">
        <v>30865</v>
      </c>
      <c r="S94" s="88">
        <f t="shared" si="18"/>
        <v>93.880220214739779</v>
      </c>
      <c r="T94" s="103">
        <v>5380</v>
      </c>
      <c r="U94" s="102">
        <f t="shared" si="19"/>
        <v>90.985963132081849</v>
      </c>
      <c r="V94" s="103">
        <v>4318</v>
      </c>
      <c r="W94" s="102">
        <f t="shared" si="20"/>
        <v>90.809674027339639</v>
      </c>
      <c r="X94" s="103">
        <f t="shared" si="10"/>
        <v>-1062</v>
      </c>
      <c r="Y94" s="102">
        <f t="shared" si="21"/>
        <v>91.709844559585491</v>
      </c>
      <c r="Z94" s="103">
        <f t="shared" si="11"/>
        <v>29803</v>
      </c>
      <c r="AA94" s="104">
        <f t="shared" si="22"/>
        <v>93.959456477190329</v>
      </c>
      <c r="AB94" s="1"/>
    </row>
    <row r="95" spans="1:28" ht="12" hidden="1" customHeight="1">
      <c r="B95" s="30" t="s">
        <v>70</v>
      </c>
      <c r="C95" s="42" t="s">
        <v>7</v>
      </c>
      <c r="D95" s="64">
        <v>27758</v>
      </c>
      <c r="E95" s="88">
        <f t="shared" si="16"/>
        <v>92.47118395629289</v>
      </c>
      <c r="F95" s="68">
        <v>933</v>
      </c>
      <c r="G95" s="88">
        <f t="shared" si="16"/>
        <v>76.790123456790127</v>
      </c>
      <c r="H95" s="68"/>
      <c r="I95" s="88"/>
      <c r="J95" s="68">
        <v>2219</v>
      </c>
      <c r="K95" s="88">
        <f t="shared" si="17"/>
        <v>105.21574205784732</v>
      </c>
      <c r="L95" s="68">
        <v>24</v>
      </c>
      <c r="M95" s="88">
        <f t="shared" si="24"/>
        <v>68.571428571428569</v>
      </c>
      <c r="N95" s="68">
        <f t="shared" si="15"/>
        <v>1579</v>
      </c>
      <c r="O95" s="88">
        <f t="shared" si="25"/>
        <v>106.40161725067385</v>
      </c>
      <c r="P95" s="68">
        <v>640</v>
      </c>
      <c r="Q95" s="88">
        <f t="shared" si="23"/>
        <v>102.4</v>
      </c>
      <c r="R95" s="68">
        <v>29977</v>
      </c>
      <c r="S95" s="88">
        <f t="shared" si="18"/>
        <v>93.307809630528837</v>
      </c>
      <c r="T95" s="103">
        <v>5398</v>
      </c>
      <c r="U95" s="102">
        <f t="shared" si="19"/>
        <v>90.449061662198389</v>
      </c>
      <c r="V95" s="103">
        <v>4255</v>
      </c>
      <c r="W95" s="102">
        <f t="shared" si="20"/>
        <v>90.860559470424946</v>
      </c>
      <c r="X95" s="103">
        <f t="shared" si="10"/>
        <v>-1143</v>
      </c>
      <c r="Y95" s="102">
        <f t="shared" si="21"/>
        <v>88.949416342412448</v>
      </c>
      <c r="Z95" s="103">
        <f t="shared" si="11"/>
        <v>28834</v>
      </c>
      <c r="AA95" s="104">
        <f t="shared" si="22"/>
        <v>93.489397574735762</v>
      </c>
      <c r="AB95" s="1"/>
    </row>
    <row r="96" spans="1:28" s="10" customFormat="1" ht="12" hidden="1" customHeight="1">
      <c r="A96" s="3"/>
      <c r="B96" s="30" t="s">
        <v>72</v>
      </c>
      <c r="C96" s="42" t="s">
        <v>8</v>
      </c>
      <c r="D96" s="64">
        <v>28298</v>
      </c>
      <c r="E96" s="88">
        <f t="shared" si="16"/>
        <v>98.379919343623982</v>
      </c>
      <c r="F96" s="68">
        <v>1529</v>
      </c>
      <c r="G96" s="88">
        <f t="shared" si="16"/>
        <v>118.52713178294574</v>
      </c>
      <c r="H96" s="68"/>
      <c r="I96" s="88"/>
      <c r="J96" s="68">
        <v>2464</v>
      </c>
      <c r="K96" s="88">
        <f t="shared" si="17"/>
        <v>122.28287841191067</v>
      </c>
      <c r="L96" s="68">
        <v>29</v>
      </c>
      <c r="M96" s="88">
        <f t="shared" si="24"/>
        <v>138.0952380952381</v>
      </c>
      <c r="N96" s="68">
        <f t="shared" si="15"/>
        <v>1809</v>
      </c>
      <c r="O96" s="88">
        <f t="shared" si="25"/>
        <v>128.29787234042553</v>
      </c>
      <c r="P96" s="68">
        <v>655</v>
      </c>
      <c r="Q96" s="88">
        <f t="shared" si="23"/>
        <v>108.26446280991735</v>
      </c>
      <c r="R96" s="68">
        <v>30762</v>
      </c>
      <c r="S96" s="88">
        <f t="shared" si="18"/>
        <v>99.944767536307225</v>
      </c>
      <c r="T96" s="103">
        <v>6253</v>
      </c>
      <c r="U96" s="102">
        <f t="shared" si="19"/>
        <v>107.75460968464587</v>
      </c>
      <c r="V96" s="103">
        <v>4168</v>
      </c>
      <c r="W96" s="102">
        <f t="shared" si="20"/>
        <v>89.097905087644293</v>
      </c>
      <c r="X96" s="103">
        <f t="shared" si="10"/>
        <v>-2085</v>
      </c>
      <c r="Y96" s="102">
        <f t="shared" si="21"/>
        <v>185.33333333333331</v>
      </c>
      <c r="Z96" s="103">
        <f t="shared" si="11"/>
        <v>28677</v>
      </c>
      <c r="AA96" s="104">
        <f t="shared" si="22"/>
        <v>96.705334862075944</v>
      </c>
      <c r="AB96" s="1"/>
    </row>
    <row r="97" spans="1:28" s="10" customFormat="1" ht="12" hidden="1" customHeight="1">
      <c r="A97" s="3"/>
      <c r="B97" s="30" t="s">
        <v>74</v>
      </c>
      <c r="C97" s="42" t="s">
        <v>9</v>
      </c>
      <c r="D97" s="64">
        <v>29838</v>
      </c>
      <c r="E97" s="88">
        <f t="shared" si="16"/>
        <v>98.488249273831528</v>
      </c>
      <c r="F97" s="68">
        <v>2042</v>
      </c>
      <c r="G97" s="88">
        <f t="shared" si="16"/>
        <v>114.1419787590833</v>
      </c>
      <c r="H97" s="68"/>
      <c r="I97" s="88"/>
      <c r="J97" s="68">
        <v>2296</v>
      </c>
      <c r="K97" s="88">
        <f t="shared" si="17"/>
        <v>111.67315175097276</v>
      </c>
      <c r="L97" s="68">
        <v>22</v>
      </c>
      <c r="M97" s="88">
        <f t="shared" si="24"/>
        <v>88</v>
      </c>
      <c r="N97" s="68">
        <f t="shared" si="15"/>
        <v>1661</v>
      </c>
      <c r="O97" s="88">
        <f t="shared" si="25"/>
        <v>114.31520991052994</v>
      </c>
      <c r="P97" s="68">
        <v>635</v>
      </c>
      <c r="Q97" s="88">
        <f t="shared" si="23"/>
        <v>105.30679933665009</v>
      </c>
      <c r="R97" s="68">
        <v>32134</v>
      </c>
      <c r="S97" s="88">
        <f t="shared" si="18"/>
        <v>99.326162215628088</v>
      </c>
      <c r="T97" s="103">
        <v>6185</v>
      </c>
      <c r="U97" s="102">
        <f t="shared" si="19"/>
        <v>99.693745970341723</v>
      </c>
      <c r="V97" s="103">
        <v>4195</v>
      </c>
      <c r="W97" s="102">
        <f t="shared" si="20"/>
        <v>92.789205927892056</v>
      </c>
      <c r="X97" s="103">
        <f t="shared" si="10"/>
        <v>-1990</v>
      </c>
      <c r="Y97" s="102">
        <f t="shared" si="21"/>
        <v>118.24123588829471</v>
      </c>
      <c r="Z97" s="103">
        <f t="shared" si="11"/>
        <v>30144</v>
      </c>
      <c r="AA97" s="104">
        <f t="shared" si="22"/>
        <v>98.288173725912159</v>
      </c>
      <c r="AB97" s="1"/>
    </row>
    <row r="98" spans="1:28" s="10" customFormat="1" ht="12" hidden="1" customHeight="1">
      <c r="A98" s="3"/>
      <c r="B98" s="30" t="s">
        <v>76</v>
      </c>
      <c r="C98" s="42" t="s">
        <v>10</v>
      </c>
      <c r="D98" s="64">
        <v>28997</v>
      </c>
      <c r="E98" s="88">
        <f t="shared" si="16"/>
        <v>98.461799660441429</v>
      </c>
      <c r="F98" s="68">
        <v>1937</v>
      </c>
      <c r="G98" s="88">
        <f t="shared" si="16"/>
        <v>142.21732745961822</v>
      </c>
      <c r="H98" s="68"/>
      <c r="I98" s="88"/>
      <c r="J98" s="68">
        <v>2216</v>
      </c>
      <c r="K98" s="88">
        <f t="shared" si="17"/>
        <v>111.97574532592218</v>
      </c>
      <c r="L98" s="68">
        <v>22</v>
      </c>
      <c r="M98" s="88">
        <f t="shared" si="24"/>
        <v>122.22222222222223</v>
      </c>
      <c r="N98" s="68">
        <f t="shared" si="15"/>
        <v>1617</v>
      </c>
      <c r="O98" s="88">
        <f t="shared" si="25"/>
        <v>116.2473040977714</v>
      </c>
      <c r="P98" s="68">
        <v>599</v>
      </c>
      <c r="Q98" s="88">
        <f t="shared" si="23"/>
        <v>101.87074829931973</v>
      </c>
      <c r="R98" s="68">
        <v>31213</v>
      </c>
      <c r="S98" s="88">
        <f t="shared" si="18"/>
        <v>99.312736644500305</v>
      </c>
      <c r="T98" s="103">
        <v>6760</v>
      </c>
      <c r="U98" s="102">
        <f t="shared" si="19"/>
        <v>116.51154774215789</v>
      </c>
      <c r="V98" s="103">
        <v>4230</v>
      </c>
      <c r="W98" s="102">
        <f t="shared" si="20"/>
        <v>96.752058554437326</v>
      </c>
      <c r="X98" s="103">
        <f t="shared" si="10"/>
        <v>-2530</v>
      </c>
      <c r="Y98" s="102">
        <f t="shared" si="21"/>
        <v>176.92307692307691</v>
      </c>
      <c r="Z98" s="103">
        <f t="shared" si="11"/>
        <v>28683</v>
      </c>
      <c r="AA98" s="104">
        <f t="shared" si="22"/>
        <v>95.613187106236879</v>
      </c>
      <c r="AB98" s="1"/>
    </row>
    <row r="99" spans="1:28" s="10" customFormat="1" ht="12" hidden="1" customHeight="1">
      <c r="A99" s="3"/>
      <c r="B99" s="30" t="s">
        <v>78</v>
      </c>
      <c r="C99" s="42" t="s">
        <v>11</v>
      </c>
      <c r="D99" s="64">
        <v>27798</v>
      </c>
      <c r="E99" s="88">
        <f t="shared" si="16"/>
        <v>96.658437358739874</v>
      </c>
      <c r="F99" s="68">
        <v>1929</v>
      </c>
      <c r="G99" s="88">
        <f t="shared" si="16"/>
        <v>141.00877192982458</v>
      </c>
      <c r="H99" s="68"/>
      <c r="I99" s="88"/>
      <c r="J99" s="68">
        <v>2097</v>
      </c>
      <c r="K99" s="88">
        <f t="shared" si="17"/>
        <v>105.27108433734939</v>
      </c>
      <c r="L99" s="68">
        <v>21</v>
      </c>
      <c r="M99" s="88">
        <f t="shared" si="24"/>
        <v>110.5263157894737</v>
      </c>
      <c r="N99" s="68">
        <f t="shared" si="15"/>
        <v>1497</v>
      </c>
      <c r="O99" s="88">
        <f t="shared" si="25"/>
        <v>115.24249422632795</v>
      </c>
      <c r="P99" s="68">
        <v>600</v>
      </c>
      <c r="Q99" s="88">
        <f t="shared" si="23"/>
        <v>86.580086580086572</v>
      </c>
      <c r="R99" s="68">
        <v>29895</v>
      </c>
      <c r="S99" s="88">
        <f t="shared" si="18"/>
        <v>97.216350687782523</v>
      </c>
      <c r="T99" s="103">
        <v>6236</v>
      </c>
      <c r="U99" s="102">
        <f t="shared" si="19"/>
        <v>111.35714285714286</v>
      </c>
      <c r="V99" s="103">
        <v>3918</v>
      </c>
      <c r="W99" s="102">
        <f t="shared" si="20"/>
        <v>92.580340264650289</v>
      </c>
      <c r="X99" s="103">
        <f t="shared" si="10"/>
        <v>-2318</v>
      </c>
      <c r="Y99" s="102">
        <f t="shared" si="21"/>
        <v>169.44444444444443</v>
      </c>
      <c r="Z99" s="103">
        <f t="shared" si="11"/>
        <v>27577</v>
      </c>
      <c r="AA99" s="104">
        <f t="shared" si="22"/>
        <v>93.853588809856035</v>
      </c>
      <c r="AB99" s="1"/>
    </row>
    <row r="100" spans="1:28" s="10" customFormat="1" ht="12" hidden="1" customHeight="1">
      <c r="A100" s="3"/>
      <c r="B100" s="30" t="s">
        <v>80</v>
      </c>
      <c r="C100" s="42" t="s">
        <v>12</v>
      </c>
      <c r="D100" s="64">
        <v>26805</v>
      </c>
      <c r="E100" s="88">
        <f t="shared" si="16"/>
        <v>95.38467013023984</v>
      </c>
      <c r="F100" s="68">
        <v>2091</v>
      </c>
      <c r="G100" s="88">
        <f t="shared" si="16"/>
        <v>146.42857142857142</v>
      </c>
      <c r="H100" s="68"/>
      <c r="I100" s="88"/>
      <c r="J100" s="68">
        <v>2085</v>
      </c>
      <c r="K100" s="88">
        <f t="shared" si="17"/>
        <v>106.92307692307692</v>
      </c>
      <c r="L100" s="68">
        <v>24</v>
      </c>
      <c r="M100" s="88">
        <f t="shared" si="24"/>
        <v>114.28571428571428</v>
      </c>
      <c r="N100" s="68">
        <f t="shared" si="15"/>
        <v>1478</v>
      </c>
      <c r="O100" s="88">
        <f t="shared" si="25"/>
        <v>107.33478576615832</v>
      </c>
      <c r="P100" s="68">
        <v>607</v>
      </c>
      <c r="Q100" s="88">
        <f t="shared" si="23"/>
        <v>105.93368237347296</v>
      </c>
      <c r="R100" s="68">
        <v>28890</v>
      </c>
      <c r="S100" s="88">
        <f t="shared" si="18"/>
        <v>96.133368827365899</v>
      </c>
      <c r="T100" s="103">
        <v>6016</v>
      </c>
      <c r="U100" s="102">
        <f t="shared" si="19"/>
        <v>108.45502073192716</v>
      </c>
      <c r="V100" s="103">
        <v>3869</v>
      </c>
      <c r="W100" s="102">
        <f t="shared" si="20"/>
        <v>88.677515471006188</v>
      </c>
      <c r="X100" s="103">
        <f t="shared" si="10"/>
        <v>-2147</v>
      </c>
      <c r="Y100" s="102">
        <f t="shared" si="21"/>
        <v>181.33445945945945</v>
      </c>
      <c r="Z100" s="103">
        <f t="shared" si="11"/>
        <v>26743</v>
      </c>
      <c r="AA100" s="104">
        <f t="shared" si="22"/>
        <v>92.638908133573509</v>
      </c>
      <c r="AB100" s="1"/>
    </row>
    <row r="101" spans="1:28" s="10" customFormat="1" ht="12" hidden="1" customHeight="1">
      <c r="A101" s="3"/>
      <c r="B101" s="30" t="s">
        <v>114</v>
      </c>
      <c r="C101" s="42" t="s">
        <v>115</v>
      </c>
      <c r="D101" s="64">
        <v>25715</v>
      </c>
      <c r="E101" s="88">
        <f t="shared" ref="E101:G116" si="26">D101/D89*100</f>
        <v>93.485294652270341</v>
      </c>
      <c r="F101" s="68">
        <v>1259</v>
      </c>
      <c r="G101" s="88">
        <f t="shared" si="26"/>
        <v>90.510424155283971</v>
      </c>
      <c r="H101" s="68"/>
      <c r="I101" s="88"/>
      <c r="J101" s="68">
        <v>2055</v>
      </c>
      <c r="K101" s="88">
        <f t="shared" si="17"/>
        <v>102.18796618597712</v>
      </c>
      <c r="L101" s="68">
        <v>17</v>
      </c>
      <c r="M101" s="88">
        <f t="shared" si="24"/>
        <v>113.33333333333333</v>
      </c>
      <c r="N101" s="68">
        <f t="shared" si="15"/>
        <v>1467</v>
      </c>
      <c r="O101" s="88">
        <f t="shared" si="25"/>
        <v>102.65920223932821</v>
      </c>
      <c r="P101" s="68">
        <v>588</v>
      </c>
      <c r="Q101" s="88">
        <f t="shared" si="23"/>
        <v>101.03092783505154</v>
      </c>
      <c r="R101" s="68">
        <v>27770</v>
      </c>
      <c r="S101" s="88">
        <f t="shared" si="18"/>
        <v>94.07818957923979</v>
      </c>
      <c r="T101" s="103">
        <v>5178</v>
      </c>
      <c r="U101" s="102">
        <f t="shared" si="19"/>
        <v>92.862266857962695</v>
      </c>
      <c r="V101" s="103">
        <v>3616</v>
      </c>
      <c r="W101" s="102">
        <f t="shared" si="20"/>
        <v>89.527110670958152</v>
      </c>
      <c r="X101" s="103">
        <f t="shared" si="10"/>
        <v>-1562</v>
      </c>
      <c r="Y101" s="102">
        <f t="shared" si="21"/>
        <v>101.62654521795706</v>
      </c>
      <c r="Z101" s="103">
        <f t="shared" si="11"/>
        <v>26208</v>
      </c>
      <c r="AA101" s="104">
        <f t="shared" si="22"/>
        <v>93.663557413959481</v>
      </c>
      <c r="AB101" s="1"/>
    </row>
    <row r="102" spans="1:28" s="10" customFormat="1" ht="12" hidden="1" customHeight="1">
      <c r="A102" s="3"/>
      <c r="B102" s="30" t="s">
        <v>84</v>
      </c>
      <c r="C102" s="42" t="s">
        <v>85</v>
      </c>
      <c r="D102" s="64">
        <v>24946</v>
      </c>
      <c r="E102" s="88">
        <f t="shared" si="26"/>
        <v>93.866646598434684</v>
      </c>
      <c r="F102" s="68">
        <v>1231</v>
      </c>
      <c r="G102" s="88">
        <f t="shared" si="26"/>
        <v>89.397240377632542</v>
      </c>
      <c r="H102" s="68"/>
      <c r="I102" s="88"/>
      <c r="J102" s="68">
        <v>1812</v>
      </c>
      <c r="K102" s="88">
        <f t="shared" si="17"/>
        <v>96.743192738921508</v>
      </c>
      <c r="L102" s="68">
        <v>17</v>
      </c>
      <c r="M102" s="88">
        <f t="shared" si="24"/>
        <v>283.33333333333337</v>
      </c>
      <c r="N102" s="68">
        <f t="shared" si="15"/>
        <v>1333</v>
      </c>
      <c r="O102" s="88">
        <f t="shared" si="25"/>
        <v>103.81619937694704</v>
      </c>
      <c r="P102" s="68">
        <v>479</v>
      </c>
      <c r="Q102" s="88">
        <f t="shared" si="23"/>
        <v>81.324278438030561</v>
      </c>
      <c r="R102" s="68">
        <v>26758</v>
      </c>
      <c r="S102" s="88">
        <f t="shared" si="18"/>
        <v>94.056030088931067</v>
      </c>
      <c r="T102" s="103">
        <v>5001</v>
      </c>
      <c r="U102" s="102">
        <f t="shared" si="19"/>
        <v>95.530085959885398</v>
      </c>
      <c r="V102" s="103">
        <v>3483</v>
      </c>
      <c r="W102" s="102">
        <f t="shared" si="20"/>
        <v>87.096774193548384</v>
      </c>
      <c r="X102" s="103">
        <f t="shared" si="10"/>
        <v>-1518</v>
      </c>
      <c r="Y102" s="102">
        <f t="shared" si="21"/>
        <v>122.81553398058252</v>
      </c>
      <c r="Z102" s="103">
        <f t="shared" si="11"/>
        <v>25240</v>
      </c>
      <c r="AA102" s="104">
        <f t="shared" si="22"/>
        <v>92.749788703928274</v>
      </c>
      <c r="AB102" s="1"/>
    </row>
    <row r="103" spans="1:28" s="10" customFormat="1" ht="12" hidden="1" customHeight="1">
      <c r="A103" s="3"/>
      <c r="B103" s="31" t="s">
        <v>86</v>
      </c>
      <c r="C103" s="44" t="s">
        <v>16</v>
      </c>
      <c r="D103" s="65">
        <v>25401</v>
      </c>
      <c r="E103" s="89">
        <f t="shared" si="26"/>
        <v>94.55053042992742</v>
      </c>
      <c r="F103" s="83">
        <v>1241</v>
      </c>
      <c r="G103" s="88">
        <f t="shared" si="26"/>
        <v>86.240444753300906</v>
      </c>
      <c r="H103" s="98"/>
      <c r="I103" s="89"/>
      <c r="J103" s="84">
        <v>2040</v>
      </c>
      <c r="K103" s="89">
        <f t="shared" si="17"/>
        <v>96.226415094339629</v>
      </c>
      <c r="L103" s="83">
        <v>22</v>
      </c>
      <c r="M103" s="89">
        <f t="shared" si="24"/>
        <v>100</v>
      </c>
      <c r="N103" s="69">
        <f t="shared" si="15"/>
        <v>1485</v>
      </c>
      <c r="O103" s="89">
        <f t="shared" si="25"/>
        <v>102.20233998623539</v>
      </c>
      <c r="P103" s="81">
        <v>555</v>
      </c>
      <c r="Q103" s="89">
        <f t="shared" si="23"/>
        <v>83.208395802098948</v>
      </c>
      <c r="R103" s="84">
        <v>27441</v>
      </c>
      <c r="S103" s="89">
        <f t="shared" si="18"/>
        <v>94.673106779368638</v>
      </c>
      <c r="T103" s="134">
        <v>5282</v>
      </c>
      <c r="U103" s="130">
        <f t="shared" si="19"/>
        <v>94.608633351244848</v>
      </c>
      <c r="V103" s="129">
        <v>3789</v>
      </c>
      <c r="W103" s="130">
        <f t="shared" si="20"/>
        <v>87.809965237543452</v>
      </c>
      <c r="X103" s="129">
        <f t="shared" si="10"/>
        <v>-1493</v>
      </c>
      <c r="Y103" s="130">
        <f t="shared" si="21"/>
        <v>117.74447949526814</v>
      </c>
      <c r="Z103" s="129">
        <f t="shared" si="11"/>
        <v>25948</v>
      </c>
      <c r="AA103" s="131">
        <f t="shared" si="22"/>
        <v>93.617635386225061</v>
      </c>
      <c r="AB103" s="1"/>
    </row>
    <row r="104" spans="1:28" s="10" customFormat="1" ht="12" hidden="1" customHeight="1">
      <c r="A104" s="3"/>
      <c r="B104" s="29" t="s">
        <v>116</v>
      </c>
      <c r="C104" s="42" t="s">
        <v>117</v>
      </c>
      <c r="D104" s="66">
        <v>25991</v>
      </c>
      <c r="E104" s="90">
        <f t="shared" si="26"/>
        <v>94.885367990654203</v>
      </c>
      <c r="F104" s="70">
        <v>1475</v>
      </c>
      <c r="G104" s="90">
        <f t="shared" si="26"/>
        <v>94.977462974887317</v>
      </c>
      <c r="H104" s="70"/>
      <c r="I104" s="90"/>
      <c r="J104" s="70">
        <v>2066</v>
      </c>
      <c r="K104" s="90">
        <f t="shared" si="17"/>
        <v>96.18249534450652</v>
      </c>
      <c r="L104" s="70">
        <v>20</v>
      </c>
      <c r="M104" s="90">
        <f t="shared" si="24"/>
        <v>105.26315789473684</v>
      </c>
      <c r="N104" s="68">
        <f t="shared" si="15"/>
        <v>1493</v>
      </c>
      <c r="O104" s="90">
        <f t="shared" si="25"/>
        <v>98.288347597103353</v>
      </c>
      <c r="P104" s="70">
        <v>573</v>
      </c>
      <c r="Q104" s="90">
        <f t="shared" si="23"/>
        <v>91.096979332273449</v>
      </c>
      <c r="R104" s="70">
        <v>28057</v>
      </c>
      <c r="S104" s="90">
        <f t="shared" si="18"/>
        <v>94.979688557887613</v>
      </c>
      <c r="T104" s="124">
        <v>5295</v>
      </c>
      <c r="U104" s="122">
        <f t="shared" si="19"/>
        <v>94.418687589158338</v>
      </c>
      <c r="V104" s="124">
        <v>3652</v>
      </c>
      <c r="W104" s="122">
        <f t="shared" si="20"/>
        <v>85.587063510663228</v>
      </c>
      <c r="X104" s="124">
        <f t="shared" si="10"/>
        <v>-1643</v>
      </c>
      <c r="Y104" s="122">
        <f t="shared" si="21"/>
        <v>122.52050708426547</v>
      </c>
      <c r="Z104" s="124">
        <f t="shared" si="11"/>
        <v>26414</v>
      </c>
      <c r="AA104" s="125">
        <f t="shared" si="22"/>
        <v>93.669988297457351</v>
      </c>
      <c r="AB104" s="1"/>
    </row>
    <row r="105" spans="1:28" s="10" customFormat="1" ht="12" hidden="1" customHeight="1">
      <c r="A105" s="3"/>
      <c r="B105" s="30" t="s">
        <v>66</v>
      </c>
      <c r="C105" s="42" t="s">
        <v>14</v>
      </c>
      <c r="D105" s="64">
        <v>26785</v>
      </c>
      <c r="E105" s="88">
        <f t="shared" si="26"/>
        <v>92.922810060711186</v>
      </c>
      <c r="F105" s="68">
        <v>1003</v>
      </c>
      <c r="G105" s="88">
        <f t="shared" si="26"/>
        <v>80.562248995983936</v>
      </c>
      <c r="H105" s="68"/>
      <c r="I105" s="88"/>
      <c r="J105" s="68">
        <v>2119</v>
      </c>
      <c r="K105" s="88">
        <f t="shared" si="17"/>
        <v>96.8907178783722</v>
      </c>
      <c r="L105" s="68">
        <v>21</v>
      </c>
      <c r="M105" s="88">
        <f t="shared" si="24"/>
        <v>116.66666666666667</v>
      </c>
      <c r="N105" s="68">
        <f t="shared" si="15"/>
        <v>1506</v>
      </c>
      <c r="O105" s="88">
        <f t="shared" si="25"/>
        <v>98.560209424083766</v>
      </c>
      <c r="P105" s="68">
        <v>613</v>
      </c>
      <c r="Q105" s="88">
        <f t="shared" si="23"/>
        <v>93.019726858877078</v>
      </c>
      <c r="R105" s="68">
        <v>28904</v>
      </c>
      <c r="S105" s="88">
        <f t="shared" si="18"/>
        <v>93.202631239520187</v>
      </c>
      <c r="T105" s="103">
        <v>5206</v>
      </c>
      <c r="U105" s="102">
        <f t="shared" si="19"/>
        <v>92.931096037129606</v>
      </c>
      <c r="V105" s="103">
        <v>3982</v>
      </c>
      <c r="W105" s="102">
        <f t="shared" si="20"/>
        <v>93.672077158315687</v>
      </c>
      <c r="X105" s="103">
        <f t="shared" si="10"/>
        <v>-1224</v>
      </c>
      <c r="Y105" s="102">
        <f t="shared" si="21"/>
        <v>90.599555884529977</v>
      </c>
      <c r="Z105" s="103">
        <f t="shared" si="11"/>
        <v>27680</v>
      </c>
      <c r="AA105" s="104">
        <f t="shared" si="22"/>
        <v>93.321196183540678</v>
      </c>
      <c r="AB105" s="1"/>
    </row>
    <row r="106" spans="1:28" s="10" customFormat="1" ht="12" hidden="1" customHeight="1">
      <c r="A106" s="3"/>
      <c r="B106" s="30" t="s">
        <v>68</v>
      </c>
      <c r="C106" s="42" t="s">
        <v>6</v>
      </c>
      <c r="D106" s="64">
        <v>26798</v>
      </c>
      <c r="E106" s="88">
        <f t="shared" si="26"/>
        <v>93.337048517989615</v>
      </c>
      <c r="F106" s="68">
        <v>1016</v>
      </c>
      <c r="G106" s="88">
        <f t="shared" si="26"/>
        <v>91.039426523297493</v>
      </c>
      <c r="H106" s="68"/>
      <c r="I106" s="88"/>
      <c r="J106" s="68">
        <v>2128</v>
      </c>
      <c r="K106" s="88">
        <f t="shared" si="17"/>
        <v>98.792943361188492</v>
      </c>
      <c r="L106" s="68">
        <v>18</v>
      </c>
      <c r="M106" s="88">
        <f t="shared" si="24"/>
        <v>105.88235294117648</v>
      </c>
      <c r="N106" s="68">
        <f t="shared" si="15"/>
        <v>1476</v>
      </c>
      <c r="O106" s="88">
        <f t="shared" si="25"/>
        <v>97.425742574257427</v>
      </c>
      <c r="P106" s="68">
        <v>652</v>
      </c>
      <c r="Q106" s="88">
        <f t="shared" si="23"/>
        <v>102.03442879499218</v>
      </c>
      <c r="R106" s="68">
        <v>28926</v>
      </c>
      <c r="S106" s="88">
        <f t="shared" si="18"/>
        <v>93.717803337113239</v>
      </c>
      <c r="T106" s="103">
        <v>5111</v>
      </c>
      <c r="U106" s="102">
        <f t="shared" si="19"/>
        <v>95</v>
      </c>
      <c r="V106" s="103">
        <v>3998</v>
      </c>
      <c r="W106" s="102">
        <f t="shared" si="20"/>
        <v>92.589161648911528</v>
      </c>
      <c r="X106" s="103">
        <f t="shared" si="10"/>
        <v>-1113</v>
      </c>
      <c r="Y106" s="102">
        <f t="shared" si="21"/>
        <v>104.80225988700565</v>
      </c>
      <c r="Z106" s="103">
        <f t="shared" si="11"/>
        <v>27813</v>
      </c>
      <c r="AA106" s="104">
        <f t="shared" si="22"/>
        <v>93.322819850350641</v>
      </c>
      <c r="AB106" s="3"/>
    </row>
    <row r="107" spans="1:28" s="10" customFormat="1" ht="12" hidden="1" customHeight="1">
      <c r="A107" s="3"/>
      <c r="B107" s="30" t="s">
        <v>70</v>
      </c>
      <c r="C107" s="42" t="s">
        <v>71</v>
      </c>
      <c r="D107" s="64">
        <v>26287</v>
      </c>
      <c r="E107" s="88">
        <f t="shared" si="26"/>
        <v>94.700626846314577</v>
      </c>
      <c r="F107" s="68">
        <v>1044</v>
      </c>
      <c r="G107" s="88">
        <f t="shared" si="26"/>
        <v>111.89710610932475</v>
      </c>
      <c r="H107" s="77"/>
      <c r="I107" s="88"/>
      <c r="J107" s="68">
        <v>2252</v>
      </c>
      <c r="K107" s="88">
        <f t="shared" si="17"/>
        <v>101.48715637674628</v>
      </c>
      <c r="L107" s="68">
        <v>21</v>
      </c>
      <c r="M107" s="88">
        <f t="shared" si="24"/>
        <v>87.5</v>
      </c>
      <c r="N107" s="68">
        <f t="shared" si="15"/>
        <v>1593</v>
      </c>
      <c r="O107" s="88">
        <f t="shared" si="25"/>
        <v>100.88663711209627</v>
      </c>
      <c r="P107" s="68">
        <v>659</v>
      </c>
      <c r="Q107" s="88">
        <f t="shared" si="23"/>
        <v>102.96875000000001</v>
      </c>
      <c r="R107" s="68">
        <v>28539</v>
      </c>
      <c r="S107" s="88">
        <f t="shared" si="18"/>
        <v>95.202988958201288</v>
      </c>
      <c r="T107" s="103">
        <v>5424</v>
      </c>
      <c r="U107" s="102">
        <f t="shared" si="19"/>
        <v>100.48165987402741</v>
      </c>
      <c r="V107" s="103">
        <v>4224</v>
      </c>
      <c r="W107" s="102">
        <f t="shared" si="20"/>
        <v>99.271445358401877</v>
      </c>
      <c r="X107" s="103">
        <f t="shared" si="10"/>
        <v>-1200</v>
      </c>
      <c r="Y107" s="102">
        <f t="shared" si="21"/>
        <v>104.98687664041995</v>
      </c>
      <c r="Z107" s="103">
        <f t="shared" si="11"/>
        <v>27339</v>
      </c>
      <c r="AA107" s="104">
        <f t="shared" si="22"/>
        <v>94.815148782687103</v>
      </c>
      <c r="AB107" s="3"/>
    </row>
    <row r="108" spans="1:28" s="10" customFormat="1" ht="12" hidden="1" customHeight="1">
      <c r="A108" s="3"/>
      <c r="B108" s="30" t="s">
        <v>72</v>
      </c>
      <c r="C108" s="42" t="s">
        <v>73</v>
      </c>
      <c r="D108" s="64">
        <v>25965</v>
      </c>
      <c r="E108" s="88">
        <f t="shared" si="26"/>
        <v>91.755601102551424</v>
      </c>
      <c r="F108" s="68">
        <v>1291</v>
      </c>
      <c r="G108" s="88">
        <f t="shared" si="26"/>
        <v>84.434270765206023</v>
      </c>
      <c r="H108" s="77"/>
      <c r="I108" s="88"/>
      <c r="J108" s="68">
        <v>2295</v>
      </c>
      <c r="K108" s="88">
        <f t="shared" si="17"/>
        <v>93.141233766233768</v>
      </c>
      <c r="L108" s="68">
        <v>29</v>
      </c>
      <c r="M108" s="88">
        <f t="shared" si="24"/>
        <v>100</v>
      </c>
      <c r="N108" s="68">
        <f t="shared" si="15"/>
        <v>1635</v>
      </c>
      <c r="O108" s="88">
        <f t="shared" si="25"/>
        <v>90.38142620232172</v>
      </c>
      <c r="P108" s="68">
        <v>660</v>
      </c>
      <c r="Q108" s="88">
        <f t="shared" si="23"/>
        <v>100.76335877862594</v>
      </c>
      <c r="R108" s="68">
        <v>28260</v>
      </c>
      <c r="S108" s="88">
        <f t="shared" si="18"/>
        <v>91.866588648332353</v>
      </c>
      <c r="T108" s="103">
        <v>5766</v>
      </c>
      <c r="U108" s="102">
        <f t="shared" si="19"/>
        <v>92.211738365584523</v>
      </c>
      <c r="V108" s="103">
        <v>4100</v>
      </c>
      <c r="W108" s="102">
        <f t="shared" si="20"/>
        <v>98.368522072936656</v>
      </c>
      <c r="X108" s="103">
        <f t="shared" si="10"/>
        <v>-1666</v>
      </c>
      <c r="Y108" s="102">
        <f t="shared" si="21"/>
        <v>79.904076738609106</v>
      </c>
      <c r="Z108" s="103">
        <f t="shared" si="11"/>
        <v>26594</v>
      </c>
      <c r="AA108" s="104">
        <f t="shared" si="22"/>
        <v>92.736339226557874</v>
      </c>
      <c r="AB108" s="1"/>
    </row>
    <row r="109" spans="1:28" s="10" customFormat="1" ht="12" hidden="1" customHeight="1">
      <c r="A109" s="3"/>
      <c r="B109" s="30" t="s">
        <v>74</v>
      </c>
      <c r="C109" s="42" t="s">
        <v>9</v>
      </c>
      <c r="D109" s="64">
        <v>26799</v>
      </c>
      <c r="E109" s="88">
        <f t="shared" si="26"/>
        <v>89.815001005429323</v>
      </c>
      <c r="F109" s="68">
        <v>1220</v>
      </c>
      <c r="G109" s="88">
        <f t="shared" si="26"/>
        <v>59.74534769833496</v>
      </c>
      <c r="H109" s="77"/>
      <c r="I109" s="88"/>
      <c r="J109" s="68">
        <v>2116</v>
      </c>
      <c r="K109" s="88">
        <f t="shared" si="17"/>
        <v>92.160278745644604</v>
      </c>
      <c r="L109" s="68">
        <v>20</v>
      </c>
      <c r="M109" s="88">
        <f t="shared" si="24"/>
        <v>90.909090909090907</v>
      </c>
      <c r="N109" s="68">
        <f t="shared" si="15"/>
        <v>1497</v>
      </c>
      <c r="O109" s="88">
        <f t="shared" si="25"/>
        <v>90.126429861529203</v>
      </c>
      <c r="P109" s="68">
        <v>619</v>
      </c>
      <c r="Q109" s="88">
        <f t="shared" si="23"/>
        <v>97.480314960629926</v>
      </c>
      <c r="R109" s="68">
        <v>28915</v>
      </c>
      <c r="S109" s="88">
        <f t="shared" si="18"/>
        <v>89.982572975664411</v>
      </c>
      <c r="T109" s="103">
        <v>5639</v>
      </c>
      <c r="U109" s="102">
        <f t="shared" si="19"/>
        <v>91.172190784155219</v>
      </c>
      <c r="V109" s="103">
        <v>4223</v>
      </c>
      <c r="W109" s="102">
        <f t="shared" si="20"/>
        <v>100.66746126340882</v>
      </c>
      <c r="X109" s="103">
        <f t="shared" si="10"/>
        <v>-1416</v>
      </c>
      <c r="Y109" s="102">
        <f t="shared" si="21"/>
        <v>71.155778894472363</v>
      </c>
      <c r="Z109" s="103">
        <f t="shared" si="11"/>
        <v>27499</v>
      </c>
      <c r="AA109" s="104">
        <f t="shared" si="22"/>
        <v>91.225451167728238</v>
      </c>
      <c r="AB109" s="1"/>
    </row>
    <row r="110" spans="1:28" s="10" customFormat="1" ht="12" hidden="1" customHeight="1">
      <c r="A110" s="3"/>
      <c r="B110" s="30" t="s">
        <v>76</v>
      </c>
      <c r="C110" s="42" t="s">
        <v>10</v>
      </c>
      <c r="D110" s="64">
        <v>27382</v>
      </c>
      <c r="E110" s="88">
        <f t="shared" si="26"/>
        <v>94.43045832327482</v>
      </c>
      <c r="F110" s="68">
        <v>1571</v>
      </c>
      <c r="G110" s="88">
        <f t="shared" si="26"/>
        <v>81.104801239029428</v>
      </c>
      <c r="H110" s="77"/>
      <c r="I110" s="88"/>
      <c r="J110" s="68">
        <v>2189</v>
      </c>
      <c r="K110" s="88">
        <f t="shared" si="17"/>
        <v>98.781588447653434</v>
      </c>
      <c r="L110" s="68">
        <v>21</v>
      </c>
      <c r="M110" s="88">
        <f t="shared" si="24"/>
        <v>95.454545454545453</v>
      </c>
      <c r="N110" s="68">
        <f t="shared" si="15"/>
        <v>1538</v>
      </c>
      <c r="O110" s="88">
        <f t="shared" si="25"/>
        <v>95.114409400123691</v>
      </c>
      <c r="P110" s="68">
        <v>651</v>
      </c>
      <c r="Q110" s="88">
        <f t="shared" si="23"/>
        <v>108.68113522537564</v>
      </c>
      <c r="R110" s="68">
        <v>29571</v>
      </c>
      <c r="S110" s="88">
        <f t="shared" si="18"/>
        <v>94.739371415756253</v>
      </c>
      <c r="T110" s="103">
        <v>6022</v>
      </c>
      <c r="U110" s="102">
        <f t="shared" si="19"/>
        <v>89.082840236686394</v>
      </c>
      <c r="V110" s="103">
        <v>4052</v>
      </c>
      <c r="W110" s="102">
        <f t="shared" si="20"/>
        <v>95.791962174940906</v>
      </c>
      <c r="X110" s="103">
        <f t="shared" si="10"/>
        <v>-1970</v>
      </c>
      <c r="Y110" s="102">
        <f t="shared" si="21"/>
        <v>77.865612648221344</v>
      </c>
      <c r="Z110" s="103">
        <f t="shared" si="11"/>
        <v>27601</v>
      </c>
      <c r="AA110" s="104">
        <f t="shared" si="22"/>
        <v>96.227730711571311</v>
      </c>
      <c r="AB110" s="1"/>
    </row>
    <row r="111" spans="1:28" s="10" customFormat="1" ht="12" hidden="1" customHeight="1">
      <c r="A111" s="3"/>
      <c r="B111" s="30" t="s">
        <v>78</v>
      </c>
      <c r="C111" s="42" t="s">
        <v>11</v>
      </c>
      <c r="D111" s="64">
        <v>25919</v>
      </c>
      <c r="E111" s="88">
        <f t="shared" si="26"/>
        <v>93.240520900784233</v>
      </c>
      <c r="F111" s="68">
        <v>1832</v>
      </c>
      <c r="G111" s="88">
        <f t="shared" si="26"/>
        <v>94.971487817522032</v>
      </c>
      <c r="H111" s="77"/>
      <c r="I111" s="88"/>
      <c r="J111" s="68">
        <v>2084</v>
      </c>
      <c r="K111" s="88">
        <f t="shared" si="17"/>
        <v>99.380066762041011</v>
      </c>
      <c r="L111" s="68">
        <v>20</v>
      </c>
      <c r="M111" s="88">
        <f t="shared" si="24"/>
        <v>95.238095238095227</v>
      </c>
      <c r="N111" s="68">
        <f t="shared" si="15"/>
        <v>1495</v>
      </c>
      <c r="O111" s="88">
        <f t="shared" si="25"/>
        <v>99.866399465597866</v>
      </c>
      <c r="P111" s="68">
        <v>589</v>
      </c>
      <c r="Q111" s="88">
        <f t="shared" si="23"/>
        <v>98.166666666666671</v>
      </c>
      <c r="R111" s="68">
        <v>28003</v>
      </c>
      <c r="S111" s="88">
        <f t="shared" si="18"/>
        <v>93.671182471985276</v>
      </c>
      <c r="T111" s="103">
        <v>5841</v>
      </c>
      <c r="U111" s="102">
        <f t="shared" si="19"/>
        <v>93.66581141757537</v>
      </c>
      <c r="V111" s="103">
        <v>3636</v>
      </c>
      <c r="W111" s="102">
        <f t="shared" si="20"/>
        <v>92.802450229709038</v>
      </c>
      <c r="X111" s="103">
        <f t="shared" si="10"/>
        <v>-2205</v>
      </c>
      <c r="Y111" s="102">
        <f t="shared" si="21"/>
        <v>95.125107851596198</v>
      </c>
      <c r="Z111" s="103">
        <f t="shared" si="11"/>
        <v>25798</v>
      </c>
      <c r="AA111" s="104">
        <f t="shared" si="22"/>
        <v>93.548971969394785</v>
      </c>
      <c r="AB111" s="1"/>
    </row>
    <row r="112" spans="1:28" s="2" customFormat="1" ht="12" hidden="1" customHeight="1">
      <c r="A112" s="3"/>
      <c r="B112" s="30" t="s">
        <v>80</v>
      </c>
      <c r="C112" s="42" t="s">
        <v>12</v>
      </c>
      <c r="D112" s="64">
        <v>24993</v>
      </c>
      <c r="E112" s="88">
        <f t="shared" si="26"/>
        <v>93.240067151650805</v>
      </c>
      <c r="F112" s="68">
        <v>1822</v>
      </c>
      <c r="G112" s="88">
        <f t="shared" si="26"/>
        <v>87.135341941654715</v>
      </c>
      <c r="H112" s="77"/>
      <c r="I112" s="88"/>
      <c r="J112" s="68">
        <v>1939</v>
      </c>
      <c r="K112" s="88">
        <f t="shared" si="17"/>
        <v>92.997601918465222</v>
      </c>
      <c r="L112" s="68">
        <v>22</v>
      </c>
      <c r="M112" s="88">
        <f t="shared" si="24"/>
        <v>91.666666666666657</v>
      </c>
      <c r="N112" s="68">
        <f t="shared" si="15"/>
        <v>1398</v>
      </c>
      <c r="O112" s="88">
        <f t="shared" si="25"/>
        <v>94.587280108254404</v>
      </c>
      <c r="P112" s="68">
        <v>541</v>
      </c>
      <c r="Q112" s="88">
        <f t="shared" si="23"/>
        <v>89.126853377265235</v>
      </c>
      <c r="R112" s="68">
        <v>26932</v>
      </c>
      <c r="S112" s="88">
        <f t="shared" si="18"/>
        <v>93.222568362755283</v>
      </c>
      <c r="T112" s="103">
        <v>5587</v>
      </c>
      <c r="U112" s="102">
        <f t="shared" si="19"/>
        <v>92.869015957446805</v>
      </c>
      <c r="V112" s="103">
        <v>3550</v>
      </c>
      <c r="W112" s="102">
        <f t="shared" si="20"/>
        <v>91.754975445851642</v>
      </c>
      <c r="X112" s="103">
        <f t="shared" si="10"/>
        <v>-2037</v>
      </c>
      <c r="Y112" s="102">
        <f t="shared" si="21"/>
        <v>94.876571960875651</v>
      </c>
      <c r="Z112" s="103">
        <f t="shared" si="11"/>
        <v>24895</v>
      </c>
      <c r="AA112" s="104">
        <f t="shared" si="22"/>
        <v>93.089780503309271</v>
      </c>
      <c r="AB112" s="1"/>
    </row>
    <row r="113" spans="1:28" s="2" customFormat="1" ht="12" hidden="1" customHeight="1">
      <c r="A113" s="3"/>
      <c r="B113" s="30" t="s">
        <v>118</v>
      </c>
      <c r="C113" s="42" t="s">
        <v>119</v>
      </c>
      <c r="D113" s="64">
        <v>24983</v>
      </c>
      <c r="E113" s="88">
        <f t="shared" si="26"/>
        <v>97.153412405210972</v>
      </c>
      <c r="F113" s="68">
        <v>1244</v>
      </c>
      <c r="G113" s="88">
        <f t="shared" si="26"/>
        <v>98.808578236695794</v>
      </c>
      <c r="H113" s="77">
        <v>2177</v>
      </c>
      <c r="I113" s="68" t="s">
        <v>65</v>
      </c>
      <c r="J113" s="68">
        <v>1969</v>
      </c>
      <c r="K113" s="88">
        <f t="shared" si="17"/>
        <v>95.81508515815085</v>
      </c>
      <c r="L113" s="68">
        <v>42</v>
      </c>
      <c r="M113" s="88">
        <f t="shared" si="24"/>
        <v>247.05882352941177</v>
      </c>
      <c r="N113" s="68">
        <f t="shared" si="15"/>
        <v>1413</v>
      </c>
      <c r="O113" s="88">
        <f t="shared" si="25"/>
        <v>96.319018404907979</v>
      </c>
      <c r="P113" s="68">
        <v>556</v>
      </c>
      <c r="Q113" s="88">
        <f t="shared" si="23"/>
        <v>94.557823129251702</v>
      </c>
      <c r="R113" s="68">
        <v>26952</v>
      </c>
      <c r="S113" s="88">
        <f t="shared" si="18"/>
        <v>97.054375225063012</v>
      </c>
      <c r="T113" s="103">
        <v>8105</v>
      </c>
      <c r="U113" s="102">
        <f t="shared" si="19"/>
        <v>156.52761684047897</v>
      </c>
      <c r="V113" s="103">
        <v>4248</v>
      </c>
      <c r="W113" s="102">
        <f t="shared" si="20"/>
        <v>117.47787610619469</v>
      </c>
      <c r="X113" s="103">
        <f t="shared" si="10"/>
        <v>-3857</v>
      </c>
      <c r="Y113" s="102">
        <f t="shared" si="21"/>
        <v>246.92701664532652</v>
      </c>
      <c r="Z113" s="103">
        <f t="shared" si="11"/>
        <v>23095</v>
      </c>
      <c r="AA113" s="104">
        <f t="shared" si="22"/>
        <v>88.121947496947499</v>
      </c>
      <c r="AB113" s="1"/>
    </row>
    <row r="114" spans="1:28" s="2" customFormat="1" ht="12" hidden="1" customHeight="1">
      <c r="A114" s="3"/>
      <c r="B114" s="30" t="s">
        <v>84</v>
      </c>
      <c r="C114" s="42" t="s">
        <v>85</v>
      </c>
      <c r="D114" s="64">
        <v>23337</v>
      </c>
      <c r="E114" s="88">
        <f t="shared" si="26"/>
        <v>93.550068147197948</v>
      </c>
      <c r="F114" s="68">
        <v>997</v>
      </c>
      <c r="G114" s="88">
        <f t="shared" si="26"/>
        <v>80.991064175467102</v>
      </c>
      <c r="H114" s="77">
        <v>3015</v>
      </c>
      <c r="I114" s="68" t="s">
        <v>65</v>
      </c>
      <c r="J114" s="68">
        <v>1818</v>
      </c>
      <c r="K114" s="88">
        <f t="shared" si="17"/>
        <v>100.33112582781456</v>
      </c>
      <c r="L114" s="68">
        <v>42</v>
      </c>
      <c r="M114" s="88">
        <f t="shared" si="24"/>
        <v>247.05882352941177</v>
      </c>
      <c r="N114" s="68">
        <f t="shared" si="15"/>
        <v>1288</v>
      </c>
      <c r="O114" s="88">
        <f t="shared" si="25"/>
        <v>96.624156039009762</v>
      </c>
      <c r="P114" s="68">
        <v>530</v>
      </c>
      <c r="Q114" s="88">
        <f t="shared" si="23"/>
        <v>110.64718162839249</v>
      </c>
      <c r="R114" s="68">
        <v>25155</v>
      </c>
      <c r="S114" s="88">
        <f t="shared" si="18"/>
        <v>94.009268256222427</v>
      </c>
      <c r="T114" s="103">
        <v>6919</v>
      </c>
      <c r="U114" s="102">
        <f t="shared" si="19"/>
        <v>138.35232953409317</v>
      </c>
      <c r="V114" s="103">
        <v>4308</v>
      </c>
      <c r="W114" s="102">
        <f t="shared" si="20"/>
        <v>123.68647717484926</v>
      </c>
      <c r="X114" s="103">
        <f t="shared" si="10"/>
        <v>-2611</v>
      </c>
      <c r="Y114" s="102">
        <f t="shared" si="21"/>
        <v>172.00263504611331</v>
      </c>
      <c r="Z114" s="103">
        <f t="shared" si="11"/>
        <v>22544</v>
      </c>
      <c r="AA114" s="104">
        <f t="shared" si="22"/>
        <v>89.318541996830419</v>
      </c>
      <c r="AB114" s="1"/>
    </row>
    <row r="115" spans="1:28" s="2" customFormat="1" ht="12" hidden="1" customHeight="1">
      <c r="A115" s="3"/>
      <c r="B115" s="31" t="s">
        <v>86</v>
      </c>
      <c r="C115" s="42" t="s">
        <v>16</v>
      </c>
      <c r="D115" s="65">
        <v>24311</v>
      </c>
      <c r="E115" s="89">
        <f t="shared" si="26"/>
        <v>95.708830361009404</v>
      </c>
      <c r="F115" s="83">
        <v>1518</v>
      </c>
      <c r="G115" s="88">
        <f t="shared" si="26"/>
        <v>122.32070910556003</v>
      </c>
      <c r="H115" s="83">
        <v>1758</v>
      </c>
      <c r="I115" s="69" t="s">
        <v>65</v>
      </c>
      <c r="J115" s="84">
        <v>1944</v>
      </c>
      <c r="K115" s="89">
        <f t="shared" si="17"/>
        <v>95.294117647058812</v>
      </c>
      <c r="L115" s="83">
        <v>32</v>
      </c>
      <c r="M115" s="89">
        <f t="shared" si="24"/>
        <v>145.45454545454547</v>
      </c>
      <c r="N115" s="68">
        <f t="shared" si="15"/>
        <v>1412</v>
      </c>
      <c r="O115" s="89">
        <f t="shared" si="25"/>
        <v>95.084175084175087</v>
      </c>
      <c r="P115" s="81">
        <v>532</v>
      </c>
      <c r="Q115" s="89">
        <f t="shared" si="23"/>
        <v>95.85585585585585</v>
      </c>
      <c r="R115" s="84">
        <v>26255</v>
      </c>
      <c r="S115" s="89">
        <f t="shared" si="18"/>
        <v>95.678000072883634</v>
      </c>
      <c r="T115" s="129">
        <v>7994</v>
      </c>
      <c r="U115" s="130">
        <f t="shared" si="19"/>
        <v>151.34418780764861</v>
      </c>
      <c r="V115" s="129">
        <v>4741</v>
      </c>
      <c r="W115" s="130">
        <f t="shared" si="20"/>
        <v>125.12536289258381</v>
      </c>
      <c r="X115" s="129">
        <f t="shared" si="10"/>
        <v>-3253</v>
      </c>
      <c r="Y115" s="130">
        <f t="shared" si="21"/>
        <v>217.88345612860013</v>
      </c>
      <c r="Z115" s="129">
        <f t="shared" si="11"/>
        <v>23002</v>
      </c>
      <c r="AA115" s="131">
        <f t="shared" si="22"/>
        <v>88.646523816864502</v>
      </c>
      <c r="AB115" s="1"/>
    </row>
    <row r="116" spans="1:28" s="2" customFormat="1" ht="12" hidden="1" customHeight="1">
      <c r="A116" s="3"/>
      <c r="B116" s="29" t="s">
        <v>120</v>
      </c>
      <c r="C116" s="43" t="s">
        <v>121</v>
      </c>
      <c r="D116" s="66">
        <v>23915</v>
      </c>
      <c r="E116" s="90">
        <f t="shared" si="26"/>
        <v>92.012619752991426</v>
      </c>
      <c r="F116" s="70">
        <v>1254</v>
      </c>
      <c r="G116" s="90">
        <f t="shared" si="26"/>
        <v>85.016949152542381</v>
      </c>
      <c r="H116" s="79">
        <v>2365</v>
      </c>
      <c r="I116" s="68" t="s">
        <v>65</v>
      </c>
      <c r="J116" s="70">
        <v>1836</v>
      </c>
      <c r="K116" s="90">
        <f t="shared" si="17"/>
        <v>88.867376573088094</v>
      </c>
      <c r="L116" s="70">
        <v>39</v>
      </c>
      <c r="M116" s="90">
        <f t="shared" si="24"/>
        <v>195</v>
      </c>
      <c r="N116" s="70">
        <f t="shared" si="15"/>
        <v>1384</v>
      </c>
      <c r="O116" s="90">
        <f t="shared" si="25"/>
        <v>92.699263228399204</v>
      </c>
      <c r="P116" s="70">
        <v>452</v>
      </c>
      <c r="Q116" s="90">
        <f t="shared" si="23"/>
        <v>78.883071553228618</v>
      </c>
      <c r="R116" s="70">
        <v>25751</v>
      </c>
      <c r="S116" s="90">
        <f t="shared" si="18"/>
        <v>91.78101721495527</v>
      </c>
      <c r="T116" s="124">
        <v>7642</v>
      </c>
      <c r="U116" s="122">
        <f t="shared" si="19"/>
        <v>144.32483474976391</v>
      </c>
      <c r="V116" s="124">
        <v>4885</v>
      </c>
      <c r="W116" s="122">
        <f t="shared" si="20"/>
        <v>133.76232201533406</v>
      </c>
      <c r="X116" s="124">
        <f t="shared" si="10"/>
        <v>-2757</v>
      </c>
      <c r="Y116" s="122">
        <f t="shared" si="21"/>
        <v>167.8027997565429</v>
      </c>
      <c r="Z116" s="124">
        <f t="shared" si="11"/>
        <v>22994</v>
      </c>
      <c r="AA116" s="125">
        <f t="shared" si="22"/>
        <v>87.052320739002042</v>
      </c>
      <c r="AB116" s="1"/>
    </row>
    <row r="117" spans="1:28" s="2" customFormat="1" ht="12" hidden="1" customHeight="1">
      <c r="A117" s="3"/>
      <c r="B117" s="30" t="s">
        <v>66</v>
      </c>
      <c r="C117" s="42" t="s">
        <v>14</v>
      </c>
      <c r="D117" s="64">
        <v>25486</v>
      </c>
      <c r="E117" s="88">
        <f t="shared" ref="E117:G132" si="27">D117/D105*100</f>
        <v>95.150270673884634</v>
      </c>
      <c r="F117" s="68">
        <v>1209</v>
      </c>
      <c r="G117" s="88">
        <f t="shared" si="27"/>
        <v>120.53838484546363</v>
      </c>
      <c r="H117" s="77">
        <v>3263</v>
      </c>
      <c r="I117" s="68" t="s">
        <v>65</v>
      </c>
      <c r="J117" s="68">
        <v>1842</v>
      </c>
      <c r="K117" s="88">
        <f t="shared" si="17"/>
        <v>86.92779613025013</v>
      </c>
      <c r="L117" s="68">
        <v>46</v>
      </c>
      <c r="M117" s="88">
        <f t="shared" si="24"/>
        <v>219.04761904761907</v>
      </c>
      <c r="N117" s="68">
        <f t="shared" si="15"/>
        <v>1397</v>
      </c>
      <c r="O117" s="88">
        <f t="shared" si="25"/>
        <v>92.762284196547142</v>
      </c>
      <c r="P117" s="68">
        <v>445</v>
      </c>
      <c r="Q117" s="88">
        <f t="shared" si="23"/>
        <v>72.593800978792828</v>
      </c>
      <c r="R117" s="68">
        <v>27328</v>
      </c>
      <c r="S117" s="88">
        <f t="shared" si="18"/>
        <v>94.547467478549692</v>
      </c>
      <c r="T117" s="103">
        <v>8048</v>
      </c>
      <c r="U117" s="102">
        <f t="shared" si="19"/>
        <v>154.5908567038033</v>
      </c>
      <c r="V117" s="103">
        <v>5173</v>
      </c>
      <c r="W117" s="102">
        <f t="shared" si="20"/>
        <v>129.90959316926168</v>
      </c>
      <c r="X117" s="103">
        <f t="shared" si="10"/>
        <v>-2875</v>
      </c>
      <c r="Y117" s="102">
        <f t="shared" si="21"/>
        <v>234.88562091503269</v>
      </c>
      <c r="Z117" s="103">
        <f t="shared" si="11"/>
        <v>24453</v>
      </c>
      <c r="AA117" s="104">
        <f t="shared" si="22"/>
        <v>88.341763005780351</v>
      </c>
      <c r="AB117" s="1"/>
    </row>
    <row r="118" spans="1:28" s="2" customFormat="1" ht="12" hidden="1" customHeight="1">
      <c r="A118" s="3"/>
      <c r="B118" s="30" t="s">
        <v>68</v>
      </c>
      <c r="C118" s="42" t="s">
        <v>6</v>
      </c>
      <c r="D118" s="64">
        <v>25161</v>
      </c>
      <c r="E118" s="88">
        <f t="shared" si="27"/>
        <v>93.891335174266729</v>
      </c>
      <c r="F118" s="68">
        <v>1007</v>
      </c>
      <c r="G118" s="88">
        <f t="shared" si="27"/>
        <v>99.114173228346459</v>
      </c>
      <c r="H118" s="77">
        <v>3217</v>
      </c>
      <c r="I118" s="68" t="s">
        <v>65</v>
      </c>
      <c r="J118" s="68">
        <v>1844</v>
      </c>
      <c r="K118" s="88">
        <f t="shared" si="17"/>
        <v>86.654135338345867</v>
      </c>
      <c r="L118" s="68">
        <v>35</v>
      </c>
      <c r="M118" s="88">
        <f t="shared" si="24"/>
        <v>194.44444444444443</v>
      </c>
      <c r="N118" s="68">
        <f t="shared" si="15"/>
        <v>1369</v>
      </c>
      <c r="O118" s="88">
        <f t="shared" si="25"/>
        <v>92.750677506775077</v>
      </c>
      <c r="P118" s="68">
        <v>475</v>
      </c>
      <c r="Q118" s="88">
        <f t="shared" si="23"/>
        <v>72.852760736196316</v>
      </c>
      <c r="R118" s="68">
        <v>27005</v>
      </c>
      <c r="S118" s="88">
        <f t="shared" si="18"/>
        <v>93.358915854248764</v>
      </c>
      <c r="T118" s="103">
        <v>7860</v>
      </c>
      <c r="U118" s="102">
        <f t="shared" si="19"/>
        <v>153.78595186851888</v>
      </c>
      <c r="V118" s="103">
        <v>5380</v>
      </c>
      <c r="W118" s="102">
        <f t="shared" si="20"/>
        <v>134.56728364182092</v>
      </c>
      <c r="X118" s="103">
        <f t="shared" si="10"/>
        <v>-2480</v>
      </c>
      <c r="Y118" s="102">
        <f t="shared" si="21"/>
        <v>222.82120395327945</v>
      </c>
      <c r="Z118" s="103">
        <f t="shared" si="11"/>
        <v>24525</v>
      </c>
      <c r="AA118" s="104">
        <f t="shared" si="22"/>
        <v>88.178190055010248</v>
      </c>
      <c r="AB118" s="1"/>
    </row>
    <row r="119" spans="1:28" s="2" customFormat="1" ht="12" hidden="1" customHeight="1">
      <c r="A119" s="3"/>
      <c r="B119" s="30" t="s">
        <v>70</v>
      </c>
      <c r="C119" s="42" t="s">
        <v>71</v>
      </c>
      <c r="D119" s="64">
        <v>24759</v>
      </c>
      <c r="E119" s="88">
        <f t="shared" si="27"/>
        <v>94.187240841480573</v>
      </c>
      <c r="F119" s="68">
        <v>1088</v>
      </c>
      <c r="G119" s="88">
        <f t="shared" si="27"/>
        <v>104.21455938697318</v>
      </c>
      <c r="H119" s="77">
        <v>2251</v>
      </c>
      <c r="I119" s="68" t="s">
        <v>65</v>
      </c>
      <c r="J119" s="68">
        <v>1925</v>
      </c>
      <c r="K119" s="88">
        <f t="shared" si="17"/>
        <v>85.479573712255771</v>
      </c>
      <c r="L119" s="68">
        <v>42</v>
      </c>
      <c r="M119" s="88">
        <f t="shared" si="24"/>
        <v>200</v>
      </c>
      <c r="N119" s="68">
        <f t="shared" si="15"/>
        <v>1401</v>
      </c>
      <c r="O119" s="88">
        <f t="shared" si="25"/>
        <v>87.947269303201509</v>
      </c>
      <c r="P119" s="68">
        <v>524</v>
      </c>
      <c r="Q119" s="88">
        <f t="shared" si="23"/>
        <v>79.514415781487102</v>
      </c>
      <c r="R119" s="68">
        <v>26684</v>
      </c>
      <c r="S119" s="88">
        <f t="shared" si="18"/>
        <v>93.500122639195482</v>
      </c>
      <c r="T119" s="103">
        <v>8178</v>
      </c>
      <c r="U119" s="102">
        <f t="shared" si="19"/>
        <v>150.77433628318585</v>
      </c>
      <c r="V119" s="103">
        <v>5285</v>
      </c>
      <c r="W119" s="102">
        <f t="shared" si="20"/>
        <v>125.11837121212122</v>
      </c>
      <c r="X119" s="103">
        <f t="shared" si="10"/>
        <v>-2893</v>
      </c>
      <c r="Y119" s="102">
        <f t="shared" si="21"/>
        <v>241.08333333333331</v>
      </c>
      <c r="Z119" s="103">
        <f t="shared" si="11"/>
        <v>23791</v>
      </c>
      <c r="AA119" s="104">
        <f t="shared" si="22"/>
        <v>87.022202714071469</v>
      </c>
      <c r="AB119" s="1"/>
    </row>
    <row r="120" spans="1:28" s="2" customFormat="1" ht="12" hidden="1" customHeight="1">
      <c r="A120" s="3"/>
      <c r="B120" s="30" t="s">
        <v>72</v>
      </c>
      <c r="C120" s="42" t="s">
        <v>73</v>
      </c>
      <c r="D120" s="64">
        <v>24793</v>
      </c>
      <c r="E120" s="88">
        <f t="shared" si="27"/>
        <v>95.48623146543423</v>
      </c>
      <c r="F120" s="68">
        <v>1592</v>
      </c>
      <c r="G120" s="88">
        <f t="shared" si="27"/>
        <v>123.3152594887684</v>
      </c>
      <c r="H120" s="77">
        <v>961</v>
      </c>
      <c r="I120" s="68" t="s">
        <v>65</v>
      </c>
      <c r="J120" s="68">
        <v>2026</v>
      </c>
      <c r="K120" s="88">
        <f t="shared" si="17"/>
        <v>88.278867102396518</v>
      </c>
      <c r="L120" s="68">
        <v>48</v>
      </c>
      <c r="M120" s="88">
        <f t="shared" si="24"/>
        <v>165.51724137931035</v>
      </c>
      <c r="N120" s="68">
        <f t="shared" si="15"/>
        <v>1521</v>
      </c>
      <c r="O120" s="88">
        <f t="shared" si="25"/>
        <v>93.027522935779814</v>
      </c>
      <c r="P120" s="68">
        <v>505</v>
      </c>
      <c r="Q120" s="88">
        <f t="shared" si="23"/>
        <v>76.515151515151516</v>
      </c>
      <c r="R120" s="68">
        <v>26819</v>
      </c>
      <c r="S120" s="88">
        <f t="shared" si="18"/>
        <v>94.900920028308562</v>
      </c>
      <c r="T120" s="103">
        <v>8762</v>
      </c>
      <c r="U120" s="102">
        <f t="shared" si="19"/>
        <v>151.95976413458203</v>
      </c>
      <c r="V120" s="103">
        <v>5610</v>
      </c>
      <c r="W120" s="102">
        <f t="shared" si="20"/>
        <v>136.82926829268294</v>
      </c>
      <c r="X120" s="103">
        <f t="shared" si="10"/>
        <v>-3152</v>
      </c>
      <c r="Y120" s="102">
        <f t="shared" si="21"/>
        <v>189.19567827130851</v>
      </c>
      <c r="Z120" s="103">
        <f t="shared" si="11"/>
        <v>23667</v>
      </c>
      <c r="AA120" s="104">
        <f t="shared" si="22"/>
        <v>88.993757990524188</v>
      </c>
      <c r="AB120" s="1"/>
    </row>
    <row r="121" spans="1:28" s="2" customFormat="1" ht="12" hidden="1" customHeight="1">
      <c r="A121" s="3"/>
      <c r="B121" s="30" t="s">
        <v>74</v>
      </c>
      <c r="C121" s="42" t="s">
        <v>9</v>
      </c>
      <c r="D121" s="64">
        <v>25901</v>
      </c>
      <c r="E121" s="88">
        <f t="shared" si="27"/>
        <v>96.649128698832044</v>
      </c>
      <c r="F121" s="68">
        <v>1608</v>
      </c>
      <c r="G121" s="88">
        <f t="shared" si="27"/>
        <v>131.80327868852459</v>
      </c>
      <c r="H121" s="77">
        <v>2707</v>
      </c>
      <c r="I121" s="68" t="s">
        <v>65</v>
      </c>
      <c r="J121" s="68">
        <v>1871</v>
      </c>
      <c r="K121" s="88">
        <f t="shared" si="17"/>
        <v>88.421550094517954</v>
      </c>
      <c r="L121" s="68">
        <v>62</v>
      </c>
      <c r="M121" s="88">
        <f t="shared" si="24"/>
        <v>310</v>
      </c>
      <c r="N121" s="68">
        <f t="shared" si="15"/>
        <v>1379</v>
      </c>
      <c r="O121" s="88">
        <f t="shared" si="25"/>
        <v>92.117568470273881</v>
      </c>
      <c r="P121" s="68">
        <v>492</v>
      </c>
      <c r="Q121" s="88">
        <f t="shared" si="23"/>
        <v>79.483037156704356</v>
      </c>
      <c r="R121" s="68">
        <v>27772</v>
      </c>
      <c r="S121" s="88">
        <f t="shared" si="18"/>
        <v>96.04703441120526</v>
      </c>
      <c r="T121" s="103">
        <v>9080</v>
      </c>
      <c r="U121" s="102">
        <f t="shared" si="19"/>
        <v>161.0214577052669</v>
      </c>
      <c r="V121" s="103">
        <v>5639</v>
      </c>
      <c r="W121" s="102">
        <f t="shared" si="20"/>
        <v>133.53066540374141</v>
      </c>
      <c r="X121" s="103">
        <f t="shared" si="10"/>
        <v>-3441</v>
      </c>
      <c r="Y121" s="102">
        <f t="shared" si="21"/>
        <v>243.0084745762712</v>
      </c>
      <c r="Z121" s="103">
        <f t="shared" si="11"/>
        <v>24331</v>
      </c>
      <c r="AA121" s="104">
        <f t="shared" si="22"/>
        <v>88.479581075675483</v>
      </c>
      <c r="AB121" s="1"/>
    </row>
    <row r="122" spans="1:28" s="2" customFormat="1" ht="12" hidden="1" customHeight="1">
      <c r="A122" s="3"/>
      <c r="B122" s="30" t="s">
        <v>76</v>
      </c>
      <c r="C122" s="42" t="s">
        <v>10</v>
      </c>
      <c r="D122" s="64">
        <v>25552</v>
      </c>
      <c r="E122" s="88">
        <f t="shared" si="27"/>
        <v>93.316777445036877</v>
      </c>
      <c r="F122" s="68">
        <v>1703</v>
      </c>
      <c r="G122" s="88">
        <f t="shared" si="27"/>
        <v>108.40229153405474</v>
      </c>
      <c r="H122" s="77">
        <v>3269</v>
      </c>
      <c r="I122" s="68" t="s">
        <v>65</v>
      </c>
      <c r="J122" s="68">
        <v>1792</v>
      </c>
      <c r="K122" s="88">
        <f t="shared" si="17"/>
        <v>81.863864778437645</v>
      </c>
      <c r="L122" s="68">
        <v>52</v>
      </c>
      <c r="M122" s="88">
        <f t="shared" si="24"/>
        <v>247.61904761904762</v>
      </c>
      <c r="N122" s="68">
        <f t="shared" si="15"/>
        <v>1327</v>
      </c>
      <c r="O122" s="88">
        <f t="shared" si="25"/>
        <v>86.280884265279596</v>
      </c>
      <c r="P122" s="68">
        <v>465</v>
      </c>
      <c r="Q122" s="88">
        <f t="shared" si="23"/>
        <v>71.428571428571431</v>
      </c>
      <c r="R122" s="68">
        <v>27344</v>
      </c>
      <c r="S122" s="88">
        <f t="shared" si="18"/>
        <v>92.468972980284732</v>
      </c>
      <c r="T122" s="103">
        <v>8646</v>
      </c>
      <c r="U122" s="102">
        <f t="shared" si="19"/>
        <v>143.57356360013284</v>
      </c>
      <c r="V122" s="103">
        <v>5594</v>
      </c>
      <c r="W122" s="102">
        <f t="shared" si="20"/>
        <v>138.05528134254689</v>
      </c>
      <c r="X122" s="103">
        <f t="shared" si="10"/>
        <v>-3052</v>
      </c>
      <c r="Y122" s="102">
        <f t="shared" si="21"/>
        <v>154.92385786802029</v>
      </c>
      <c r="Z122" s="103">
        <f t="shared" si="11"/>
        <v>24292</v>
      </c>
      <c r="AA122" s="104">
        <f t="shared" si="22"/>
        <v>88.011303938263111</v>
      </c>
      <c r="AB122" s="1"/>
    </row>
    <row r="123" spans="1:28" s="2" customFormat="1" ht="12" hidden="1" customHeight="1">
      <c r="A123" s="3"/>
      <c r="B123" s="30" t="s">
        <v>78</v>
      </c>
      <c r="C123" s="42" t="s">
        <v>11</v>
      </c>
      <c r="D123" s="64">
        <v>24594</v>
      </c>
      <c r="E123" s="88">
        <f t="shared" si="27"/>
        <v>94.887920058644241</v>
      </c>
      <c r="F123" s="68">
        <v>1857</v>
      </c>
      <c r="G123" s="88">
        <f t="shared" si="27"/>
        <v>101.36462882096069</v>
      </c>
      <c r="H123" s="77">
        <v>3373</v>
      </c>
      <c r="I123" s="68" t="s">
        <v>65</v>
      </c>
      <c r="J123" s="68">
        <v>1659</v>
      </c>
      <c r="K123" s="88">
        <f t="shared" si="17"/>
        <v>79.606525911708246</v>
      </c>
      <c r="L123" s="68">
        <v>72</v>
      </c>
      <c r="M123" s="88">
        <f t="shared" si="24"/>
        <v>360</v>
      </c>
      <c r="N123" s="68">
        <f t="shared" si="15"/>
        <v>1228</v>
      </c>
      <c r="O123" s="88">
        <f t="shared" si="25"/>
        <v>82.140468227424748</v>
      </c>
      <c r="P123" s="68">
        <v>431</v>
      </c>
      <c r="Q123" s="88">
        <f t="shared" si="23"/>
        <v>73.174872665534807</v>
      </c>
      <c r="R123" s="68">
        <v>26253</v>
      </c>
      <c r="S123" s="88">
        <f t="shared" si="18"/>
        <v>93.750669571117385</v>
      </c>
      <c r="T123" s="103">
        <v>8591</v>
      </c>
      <c r="U123" s="102">
        <f t="shared" si="19"/>
        <v>147.08097928436911</v>
      </c>
      <c r="V123" s="103">
        <v>5359</v>
      </c>
      <c r="W123" s="102">
        <f t="shared" si="20"/>
        <v>147.38723872387237</v>
      </c>
      <c r="X123" s="103">
        <f t="shared" si="10"/>
        <v>-3232</v>
      </c>
      <c r="Y123" s="102">
        <f t="shared" si="21"/>
        <v>146.57596371882087</v>
      </c>
      <c r="Z123" s="103">
        <f t="shared" si="11"/>
        <v>23021</v>
      </c>
      <c r="AA123" s="104">
        <f t="shared" si="22"/>
        <v>89.23559965888829</v>
      </c>
      <c r="AB123" s="1"/>
    </row>
    <row r="124" spans="1:28" s="2" customFormat="1" ht="12" hidden="1" customHeight="1">
      <c r="A124" s="3"/>
      <c r="B124" s="30" t="s">
        <v>80</v>
      </c>
      <c r="C124" s="42" t="s">
        <v>12</v>
      </c>
      <c r="D124" s="64">
        <v>23277</v>
      </c>
      <c r="E124" s="88">
        <f t="shared" si="27"/>
        <v>93.134077541711676</v>
      </c>
      <c r="F124" s="68">
        <v>1824</v>
      </c>
      <c r="G124" s="88">
        <f t="shared" si="27"/>
        <v>100.10976948408343</v>
      </c>
      <c r="H124" s="77">
        <v>2445</v>
      </c>
      <c r="I124" s="68" t="s">
        <v>65</v>
      </c>
      <c r="J124" s="68">
        <v>1672</v>
      </c>
      <c r="K124" s="88">
        <f t="shared" si="17"/>
        <v>86.230015471892727</v>
      </c>
      <c r="L124" s="68">
        <v>54</v>
      </c>
      <c r="M124" s="88">
        <f t="shared" si="24"/>
        <v>245.45454545454547</v>
      </c>
      <c r="N124" s="68">
        <f t="shared" si="15"/>
        <v>1247</v>
      </c>
      <c r="O124" s="88">
        <f t="shared" si="25"/>
        <v>89.198855507868373</v>
      </c>
      <c r="P124" s="68">
        <v>425</v>
      </c>
      <c r="Q124" s="88">
        <f t="shared" si="23"/>
        <v>78.558225508317918</v>
      </c>
      <c r="R124" s="68">
        <v>24949</v>
      </c>
      <c r="S124" s="88">
        <f t="shared" si="18"/>
        <v>92.637011733254127</v>
      </c>
      <c r="T124" s="103">
        <v>8346</v>
      </c>
      <c r="U124" s="102">
        <f t="shared" si="19"/>
        <v>149.38249507785932</v>
      </c>
      <c r="V124" s="103">
        <v>5553</v>
      </c>
      <c r="W124" s="102">
        <f t="shared" si="20"/>
        <v>156.42253521126761</v>
      </c>
      <c r="X124" s="103">
        <f t="shared" si="10"/>
        <v>-2793</v>
      </c>
      <c r="Y124" s="102">
        <f t="shared" si="21"/>
        <v>137.11340206185568</v>
      </c>
      <c r="Z124" s="103">
        <f t="shared" si="11"/>
        <v>22156</v>
      </c>
      <c r="AA124" s="104">
        <f t="shared" si="22"/>
        <v>88.997790721028309</v>
      </c>
      <c r="AB124" s="1"/>
    </row>
    <row r="125" spans="1:28" s="2" customFormat="1" ht="12" hidden="1" customHeight="1">
      <c r="A125" s="3"/>
      <c r="B125" s="30" t="s">
        <v>122</v>
      </c>
      <c r="C125" s="42" t="s">
        <v>123</v>
      </c>
      <c r="D125" s="64">
        <v>23045</v>
      </c>
      <c r="E125" s="88">
        <f t="shared" si="27"/>
        <v>92.242725053036068</v>
      </c>
      <c r="F125" s="68">
        <v>1674</v>
      </c>
      <c r="G125" s="88">
        <f t="shared" si="27"/>
        <v>134.56591639871382</v>
      </c>
      <c r="H125" s="77">
        <v>2362</v>
      </c>
      <c r="I125" s="88">
        <f t="shared" ref="I125:I188" si="28">H125/H113*100</f>
        <v>108.49793293523197</v>
      </c>
      <c r="J125" s="68">
        <v>1670</v>
      </c>
      <c r="K125" s="88">
        <f t="shared" si="17"/>
        <v>84.814626714068055</v>
      </c>
      <c r="L125" s="68">
        <v>45</v>
      </c>
      <c r="M125" s="88">
        <f t="shared" si="24"/>
        <v>107.14285714285714</v>
      </c>
      <c r="N125" s="68">
        <f t="shared" si="15"/>
        <v>1227</v>
      </c>
      <c r="O125" s="88">
        <f t="shared" si="25"/>
        <v>86.836518046709131</v>
      </c>
      <c r="P125" s="68">
        <v>443</v>
      </c>
      <c r="Q125" s="88">
        <f t="shared" si="23"/>
        <v>79.676258992805757</v>
      </c>
      <c r="R125" s="68">
        <v>24715</v>
      </c>
      <c r="S125" s="88">
        <f t="shared" si="18"/>
        <v>91.700059364796672</v>
      </c>
      <c r="T125" s="103">
        <v>8494</v>
      </c>
      <c r="U125" s="102">
        <f t="shared" si="19"/>
        <v>104.79950647748304</v>
      </c>
      <c r="V125" s="103">
        <v>5201</v>
      </c>
      <c r="W125" s="102">
        <f t="shared" si="20"/>
        <v>122.43408662900188</v>
      </c>
      <c r="X125" s="103">
        <f t="shared" si="10"/>
        <v>-3293</v>
      </c>
      <c r="Y125" s="102">
        <f t="shared" si="21"/>
        <v>85.377236193933101</v>
      </c>
      <c r="Z125" s="103">
        <f t="shared" si="11"/>
        <v>21422</v>
      </c>
      <c r="AA125" s="104">
        <f t="shared" si="22"/>
        <v>92.756007793894781</v>
      </c>
      <c r="AB125" s="1"/>
    </row>
    <row r="126" spans="1:28" s="2" customFormat="1" ht="12" hidden="1" customHeight="1">
      <c r="A126" s="3"/>
      <c r="B126" s="30" t="s">
        <v>84</v>
      </c>
      <c r="C126" s="42" t="s">
        <v>85</v>
      </c>
      <c r="D126" s="64">
        <v>22357</v>
      </c>
      <c r="E126" s="88">
        <f t="shared" si="27"/>
        <v>95.800659896302008</v>
      </c>
      <c r="F126" s="68">
        <v>1357</v>
      </c>
      <c r="G126" s="88">
        <f t="shared" si="27"/>
        <v>136.10832497492478</v>
      </c>
      <c r="H126" s="77">
        <v>3252</v>
      </c>
      <c r="I126" s="88">
        <f t="shared" si="28"/>
        <v>107.86069651741295</v>
      </c>
      <c r="J126" s="68">
        <v>1536</v>
      </c>
      <c r="K126" s="88">
        <f t="shared" si="17"/>
        <v>84.488448844884488</v>
      </c>
      <c r="L126" s="68">
        <v>42</v>
      </c>
      <c r="M126" s="88">
        <f t="shared" si="24"/>
        <v>100</v>
      </c>
      <c r="N126" s="68">
        <f t="shared" si="15"/>
        <v>1120</v>
      </c>
      <c r="O126" s="88">
        <f t="shared" si="25"/>
        <v>86.956521739130437</v>
      </c>
      <c r="P126" s="68">
        <v>416</v>
      </c>
      <c r="Q126" s="88">
        <f t="shared" si="23"/>
        <v>78.49056603773586</v>
      </c>
      <c r="R126" s="68">
        <v>23893</v>
      </c>
      <c r="S126" s="88">
        <f t="shared" si="18"/>
        <v>94.983104750546616</v>
      </c>
      <c r="T126" s="103">
        <v>7884</v>
      </c>
      <c r="U126" s="102">
        <f t="shared" si="19"/>
        <v>113.94710218239629</v>
      </c>
      <c r="V126" s="103">
        <v>5082</v>
      </c>
      <c r="W126" s="102">
        <f t="shared" si="20"/>
        <v>117.96657381615599</v>
      </c>
      <c r="X126" s="103">
        <f t="shared" si="10"/>
        <v>-2802</v>
      </c>
      <c r="Y126" s="102">
        <f t="shared" si="21"/>
        <v>107.31520490233626</v>
      </c>
      <c r="Z126" s="103">
        <f t="shared" si="11"/>
        <v>21091</v>
      </c>
      <c r="AA126" s="104">
        <f t="shared" si="22"/>
        <v>93.554826117814045</v>
      </c>
      <c r="AB126" s="1"/>
    </row>
    <row r="127" spans="1:28" s="2" customFormat="1" ht="12" hidden="1" customHeight="1">
      <c r="A127" s="3"/>
      <c r="B127" s="31" t="s">
        <v>86</v>
      </c>
      <c r="C127" s="44" t="s">
        <v>16</v>
      </c>
      <c r="D127" s="65">
        <v>22578</v>
      </c>
      <c r="E127" s="89">
        <f t="shared" si="27"/>
        <v>92.871539632265225</v>
      </c>
      <c r="F127" s="83">
        <v>1648</v>
      </c>
      <c r="G127" s="88">
        <f t="shared" si="27"/>
        <v>108.5638998682477</v>
      </c>
      <c r="H127" s="83">
        <v>1791</v>
      </c>
      <c r="I127" s="89">
        <f t="shared" si="28"/>
        <v>101.87713310580205</v>
      </c>
      <c r="J127" s="84">
        <v>1649</v>
      </c>
      <c r="K127" s="89">
        <f t="shared" si="17"/>
        <v>84.825102880658434</v>
      </c>
      <c r="L127" s="83">
        <v>48</v>
      </c>
      <c r="M127" s="89">
        <f t="shared" si="24"/>
        <v>150</v>
      </c>
      <c r="N127" s="69">
        <f t="shared" si="15"/>
        <v>1297</v>
      </c>
      <c r="O127" s="89">
        <f t="shared" si="25"/>
        <v>91.855524079320119</v>
      </c>
      <c r="P127" s="81">
        <v>352</v>
      </c>
      <c r="Q127" s="89">
        <f t="shared" si="23"/>
        <v>66.165413533834581</v>
      </c>
      <c r="R127" s="84">
        <v>24227</v>
      </c>
      <c r="S127" s="89">
        <f t="shared" si="18"/>
        <v>92.275756998666921</v>
      </c>
      <c r="T127" s="129">
        <v>8482</v>
      </c>
      <c r="U127" s="130">
        <f t="shared" si="19"/>
        <v>106.10457843382537</v>
      </c>
      <c r="V127" s="129">
        <v>5175</v>
      </c>
      <c r="W127" s="130">
        <f t="shared" si="20"/>
        <v>109.15418688040496</v>
      </c>
      <c r="X127" s="129">
        <f t="shared" si="10"/>
        <v>-3307</v>
      </c>
      <c r="Y127" s="130">
        <f t="shared" si="21"/>
        <v>101.66000614817092</v>
      </c>
      <c r="Z127" s="129">
        <f t="shared" si="11"/>
        <v>20920</v>
      </c>
      <c r="AA127" s="131">
        <f t="shared" si="22"/>
        <v>90.948613164072682</v>
      </c>
      <c r="AB127" s="3"/>
    </row>
    <row r="128" spans="1:28" s="2" customFormat="1" ht="12" hidden="1" customHeight="1">
      <c r="A128" s="3"/>
      <c r="B128" s="29" t="s">
        <v>124</v>
      </c>
      <c r="C128" s="42" t="s">
        <v>125</v>
      </c>
      <c r="D128" s="66">
        <v>23551</v>
      </c>
      <c r="E128" s="90">
        <f t="shared" si="27"/>
        <v>98.477942713777963</v>
      </c>
      <c r="F128" s="70">
        <v>1861</v>
      </c>
      <c r="G128" s="90">
        <f t="shared" si="27"/>
        <v>148.40510366826157</v>
      </c>
      <c r="H128" s="79">
        <v>2328</v>
      </c>
      <c r="I128" s="90">
        <f t="shared" si="28"/>
        <v>98.43551797040169</v>
      </c>
      <c r="J128" s="70">
        <v>1606</v>
      </c>
      <c r="K128" s="90">
        <f t="shared" si="17"/>
        <v>87.472766884531595</v>
      </c>
      <c r="L128" s="70">
        <v>87</v>
      </c>
      <c r="M128" s="90">
        <f t="shared" si="24"/>
        <v>223.07692307692309</v>
      </c>
      <c r="N128" s="68">
        <f t="shared" si="15"/>
        <v>1155</v>
      </c>
      <c r="O128" s="90">
        <f t="shared" si="25"/>
        <v>83.45375722543352</v>
      </c>
      <c r="P128" s="70">
        <v>451</v>
      </c>
      <c r="Q128" s="90">
        <f t="shared" si="23"/>
        <v>99.778761061946909</v>
      </c>
      <c r="R128" s="70">
        <v>25157</v>
      </c>
      <c r="S128" s="90">
        <f t="shared" si="18"/>
        <v>97.693293464331489</v>
      </c>
      <c r="T128" s="124">
        <v>8461</v>
      </c>
      <c r="U128" s="122">
        <f t="shared" si="19"/>
        <v>110.71708976707669</v>
      </c>
      <c r="V128" s="124">
        <v>5226</v>
      </c>
      <c r="W128" s="122">
        <f t="shared" si="20"/>
        <v>106.98055271238485</v>
      </c>
      <c r="X128" s="124">
        <f t="shared" si="10"/>
        <v>-3235</v>
      </c>
      <c r="Y128" s="122">
        <f t="shared" si="21"/>
        <v>117.33768589046065</v>
      </c>
      <c r="Z128" s="124">
        <f t="shared" si="11"/>
        <v>21922</v>
      </c>
      <c r="AA128" s="125">
        <f t="shared" si="22"/>
        <v>95.337914238497007</v>
      </c>
      <c r="AB128" s="1"/>
    </row>
    <row r="129" spans="1:28" s="2" customFormat="1" ht="12" hidden="1" customHeight="1">
      <c r="A129" s="3"/>
      <c r="B129" s="30" t="s">
        <v>66</v>
      </c>
      <c r="C129" s="42" t="s">
        <v>14</v>
      </c>
      <c r="D129" s="64">
        <v>24227</v>
      </c>
      <c r="E129" s="88">
        <f t="shared" si="27"/>
        <v>95.060032959271751</v>
      </c>
      <c r="F129" s="68">
        <v>1773</v>
      </c>
      <c r="G129" s="88">
        <f t="shared" si="27"/>
        <v>146.65012406947889</v>
      </c>
      <c r="H129" s="77">
        <v>3034</v>
      </c>
      <c r="I129" s="88">
        <f t="shared" si="28"/>
        <v>92.981918479926449</v>
      </c>
      <c r="J129" s="68">
        <v>1651</v>
      </c>
      <c r="K129" s="88">
        <f t="shared" si="17"/>
        <v>89.630836047774153</v>
      </c>
      <c r="L129" s="68">
        <v>55</v>
      </c>
      <c r="M129" s="88">
        <f t="shared" si="24"/>
        <v>119.56521739130434</v>
      </c>
      <c r="N129" s="68">
        <f t="shared" si="15"/>
        <v>1181</v>
      </c>
      <c r="O129" s="88">
        <f t="shared" si="25"/>
        <v>84.538296349319978</v>
      </c>
      <c r="P129" s="68">
        <v>470</v>
      </c>
      <c r="Q129" s="88">
        <f t="shared" si="23"/>
        <v>105.61797752808988</v>
      </c>
      <c r="R129" s="68">
        <v>25878</v>
      </c>
      <c r="S129" s="88">
        <f t="shared" si="18"/>
        <v>94.694086651053865</v>
      </c>
      <c r="T129" s="103">
        <v>8641</v>
      </c>
      <c r="U129" s="102">
        <f t="shared" si="19"/>
        <v>107.36829025844929</v>
      </c>
      <c r="V129" s="103">
        <v>5485</v>
      </c>
      <c r="W129" s="102">
        <f t="shared" si="20"/>
        <v>106.03131645080224</v>
      </c>
      <c r="X129" s="103">
        <f t="shared" si="10"/>
        <v>-3156</v>
      </c>
      <c r="Y129" s="102">
        <f t="shared" si="21"/>
        <v>109.77391304347826</v>
      </c>
      <c r="Z129" s="103">
        <f t="shared" si="11"/>
        <v>22722</v>
      </c>
      <c r="AA129" s="104">
        <f t="shared" si="22"/>
        <v>92.921113973745548</v>
      </c>
      <c r="AB129" s="1"/>
    </row>
    <row r="130" spans="1:28" s="2" customFormat="1" ht="12" hidden="1" customHeight="1">
      <c r="A130" s="3"/>
      <c r="B130" s="30" t="s">
        <v>68</v>
      </c>
      <c r="C130" s="42" t="s">
        <v>6</v>
      </c>
      <c r="D130" s="64">
        <v>23850</v>
      </c>
      <c r="E130" s="88">
        <f t="shared" si="27"/>
        <v>94.789555264099207</v>
      </c>
      <c r="F130" s="68">
        <v>1328</v>
      </c>
      <c r="G130" s="88">
        <f t="shared" si="27"/>
        <v>131.87686196623633</v>
      </c>
      <c r="H130" s="77">
        <v>3202</v>
      </c>
      <c r="I130" s="88">
        <f t="shared" si="28"/>
        <v>99.533727074914509</v>
      </c>
      <c r="J130" s="68">
        <v>1539</v>
      </c>
      <c r="K130" s="88">
        <f t="shared" si="17"/>
        <v>83.459869848156188</v>
      </c>
      <c r="L130" s="68">
        <v>48</v>
      </c>
      <c r="M130" s="88">
        <f t="shared" si="24"/>
        <v>137.14285714285714</v>
      </c>
      <c r="N130" s="68">
        <f t="shared" si="15"/>
        <v>1079</v>
      </c>
      <c r="O130" s="88">
        <f t="shared" si="25"/>
        <v>78.816654492330159</v>
      </c>
      <c r="P130" s="68">
        <v>460</v>
      </c>
      <c r="Q130" s="88">
        <f t="shared" si="23"/>
        <v>96.84210526315789</v>
      </c>
      <c r="R130" s="68">
        <v>25389</v>
      </c>
      <c r="S130" s="88">
        <f t="shared" si="18"/>
        <v>94.015922977226438</v>
      </c>
      <c r="T130" s="103">
        <v>8269</v>
      </c>
      <c r="U130" s="102">
        <f t="shared" si="19"/>
        <v>105.20356234096693</v>
      </c>
      <c r="V130" s="103">
        <v>5568</v>
      </c>
      <c r="W130" s="102">
        <f t="shared" si="20"/>
        <v>103.49442379182156</v>
      </c>
      <c r="X130" s="103">
        <f t="shared" si="10"/>
        <v>-2701</v>
      </c>
      <c r="Y130" s="102">
        <f t="shared" si="21"/>
        <v>108.91129032258064</v>
      </c>
      <c r="Z130" s="103">
        <f t="shared" si="11"/>
        <v>22688</v>
      </c>
      <c r="AA130" s="104">
        <f t="shared" si="22"/>
        <v>92.509683995922529</v>
      </c>
      <c r="AB130" s="1"/>
    </row>
    <row r="131" spans="1:28" s="2" customFormat="1" ht="12" hidden="1" customHeight="1">
      <c r="A131" s="3"/>
      <c r="B131" s="30" t="s">
        <v>70</v>
      </c>
      <c r="C131" s="42" t="s">
        <v>71</v>
      </c>
      <c r="D131" s="64">
        <v>23824</v>
      </c>
      <c r="E131" s="88">
        <f t="shared" si="27"/>
        <v>96.22359546023668</v>
      </c>
      <c r="F131" s="68">
        <v>1608</v>
      </c>
      <c r="G131" s="88">
        <f t="shared" si="27"/>
        <v>147.79411764705884</v>
      </c>
      <c r="H131" s="77">
        <v>2245</v>
      </c>
      <c r="I131" s="88">
        <f t="shared" si="28"/>
        <v>99.733451799200353</v>
      </c>
      <c r="J131" s="68">
        <v>1553</v>
      </c>
      <c r="K131" s="88">
        <f t="shared" si="17"/>
        <v>80.675324675324674</v>
      </c>
      <c r="L131" s="68">
        <v>57</v>
      </c>
      <c r="M131" s="88">
        <f t="shared" si="24"/>
        <v>135.71428571428572</v>
      </c>
      <c r="N131" s="68">
        <f t="shared" si="15"/>
        <v>1088</v>
      </c>
      <c r="O131" s="88">
        <f t="shared" si="25"/>
        <v>77.658815132048545</v>
      </c>
      <c r="P131" s="68">
        <v>465</v>
      </c>
      <c r="Q131" s="88">
        <f t="shared" si="23"/>
        <v>88.74045801526718</v>
      </c>
      <c r="R131" s="68">
        <v>25377</v>
      </c>
      <c r="S131" s="88">
        <f t="shared" si="18"/>
        <v>95.101933743067008</v>
      </c>
      <c r="T131" s="103">
        <v>8636</v>
      </c>
      <c r="U131" s="102">
        <f t="shared" si="19"/>
        <v>105.60039129371484</v>
      </c>
      <c r="V131" s="103">
        <v>5517</v>
      </c>
      <c r="W131" s="102">
        <f t="shared" si="20"/>
        <v>104.38978240302743</v>
      </c>
      <c r="X131" s="103">
        <f t="shared" si="10"/>
        <v>-3119</v>
      </c>
      <c r="Y131" s="102">
        <f t="shared" si="21"/>
        <v>107.81195990321466</v>
      </c>
      <c r="Z131" s="103">
        <f t="shared" si="11"/>
        <v>22258</v>
      </c>
      <c r="AA131" s="104">
        <f t="shared" si="22"/>
        <v>93.556386868984063</v>
      </c>
      <c r="AB131" s="1"/>
    </row>
    <row r="132" spans="1:28" s="2" customFormat="1" ht="12" hidden="1" customHeight="1">
      <c r="A132" s="3"/>
      <c r="B132" s="30" t="s">
        <v>72</v>
      </c>
      <c r="C132" s="42" t="s">
        <v>73</v>
      </c>
      <c r="D132" s="64">
        <v>22357</v>
      </c>
      <c r="E132" s="88">
        <f t="shared" si="27"/>
        <v>90.174646069455093</v>
      </c>
      <c r="F132" s="68">
        <v>1633</v>
      </c>
      <c r="G132" s="88">
        <f t="shared" si="27"/>
        <v>102.57537688442211</v>
      </c>
      <c r="H132" s="77">
        <v>861</v>
      </c>
      <c r="I132" s="88">
        <f t="shared" si="28"/>
        <v>89.594172736732574</v>
      </c>
      <c r="J132" s="68">
        <v>1548</v>
      </c>
      <c r="K132" s="88">
        <f t="shared" si="17"/>
        <v>76.406712734452114</v>
      </c>
      <c r="L132" s="68">
        <v>97</v>
      </c>
      <c r="M132" s="88">
        <f t="shared" si="24"/>
        <v>202.08333333333334</v>
      </c>
      <c r="N132" s="68">
        <f t="shared" si="15"/>
        <v>1100</v>
      </c>
      <c r="O132" s="88">
        <f t="shared" si="25"/>
        <v>72.320841551610783</v>
      </c>
      <c r="P132" s="68">
        <v>448</v>
      </c>
      <c r="Q132" s="88">
        <f t="shared" si="23"/>
        <v>88.712871287128721</v>
      </c>
      <c r="R132" s="68">
        <v>23905</v>
      </c>
      <c r="S132" s="88">
        <f t="shared" si="18"/>
        <v>89.134568775867848</v>
      </c>
      <c r="T132" s="103">
        <v>8665</v>
      </c>
      <c r="U132" s="102">
        <f t="shared" si="19"/>
        <v>98.892946815795483</v>
      </c>
      <c r="V132" s="103">
        <v>5865</v>
      </c>
      <c r="W132" s="102">
        <f t="shared" si="20"/>
        <v>104.54545454545455</v>
      </c>
      <c r="X132" s="103">
        <f t="shared" si="10"/>
        <v>-2800</v>
      </c>
      <c r="Y132" s="102">
        <f t="shared" si="21"/>
        <v>88.832487309644677</v>
      </c>
      <c r="Z132" s="103">
        <f t="shared" si="11"/>
        <v>21105</v>
      </c>
      <c r="AA132" s="104">
        <f t="shared" si="22"/>
        <v>89.174800354924571</v>
      </c>
      <c r="AB132" s="1"/>
    </row>
    <row r="133" spans="1:28" s="2" customFormat="1" ht="12" hidden="1" customHeight="1">
      <c r="A133" s="3"/>
      <c r="B133" s="30" t="s">
        <v>74</v>
      </c>
      <c r="C133" s="42" t="s">
        <v>9</v>
      </c>
      <c r="D133" s="64">
        <v>23795</v>
      </c>
      <c r="E133" s="88">
        <f t="shared" ref="E133:G148" si="29">D133/D121*100</f>
        <v>91.869039805412925</v>
      </c>
      <c r="F133" s="68">
        <v>1889</v>
      </c>
      <c r="G133" s="88">
        <f t="shared" si="29"/>
        <v>117.47512437810946</v>
      </c>
      <c r="H133" s="77">
        <v>3005</v>
      </c>
      <c r="I133" s="88">
        <f t="shared" si="28"/>
        <v>111.00849649057997</v>
      </c>
      <c r="J133" s="68">
        <v>1516</v>
      </c>
      <c r="K133" s="88">
        <f t="shared" si="17"/>
        <v>81.026189203634431</v>
      </c>
      <c r="L133" s="68">
        <v>65</v>
      </c>
      <c r="M133" s="88">
        <f t="shared" si="24"/>
        <v>104.83870967741935</v>
      </c>
      <c r="N133" s="68">
        <f t="shared" si="15"/>
        <v>1028</v>
      </c>
      <c r="O133" s="88">
        <f t="shared" si="25"/>
        <v>74.546773023930385</v>
      </c>
      <c r="P133" s="68">
        <v>488</v>
      </c>
      <c r="Q133" s="88">
        <f t="shared" si="23"/>
        <v>99.1869918699187</v>
      </c>
      <c r="R133" s="68">
        <v>25311</v>
      </c>
      <c r="S133" s="88">
        <f t="shared" si="18"/>
        <v>91.138556819818518</v>
      </c>
      <c r="T133" s="103">
        <v>8442</v>
      </c>
      <c r="U133" s="102">
        <f t="shared" si="19"/>
        <v>92.973568281938327</v>
      </c>
      <c r="V133" s="103">
        <v>5780</v>
      </c>
      <c r="W133" s="102">
        <f t="shared" si="20"/>
        <v>102.50044334101791</v>
      </c>
      <c r="X133" s="103">
        <f t="shared" si="10"/>
        <v>-2662</v>
      </c>
      <c r="Y133" s="102">
        <f t="shared" si="21"/>
        <v>77.361232199941881</v>
      </c>
      <c r="Z133" s="103">
        <f t="shared" si="11"/>
        <v>22649</v>
      </c>
      <c r="AA133" s="104">
        <f t="shared" si="22"/>
        <v>93.087008343265794</v>
      </c>
      <c r="AB133" s="1"/>
    </row>
    <row r="134" spans="1:28" s="2" customFormat="1" ht="12" hidden="1" customHeight="1">
      <c r="A134" s="3"/>
      <c r="B134" s="30" t="s">
        <v>76</v>
      </c>
      <c r="C134" s="42" t="s">
        <v>10</v>
      </c>
      <c r="D134" s="64">
        <v>24155</v>
      </c>
      <c r="E134" s="88">
        <f t="shared" si="29"/>
        <v>94.532717595491548</v>
      </c>
      <c r="F134" s="68">
        <v>2060</v>
      </c>
      <c r="G134" s="88">
        <f t="shared" si="29"/>
        <v>120.96300645918967</v>
      </c>
      <c r="H134" s="77">
        <v>3271</v>
      </c>
      <c r="I134" s="88">
        <f t="shared" si="28"/>
        <v>100.06118078923218</v>
      </c>
      <c r="J134" s="68">
        <v>1503</v>
      </c>
      <c r="K134" s="88">
        <f t="shared" si="17"/>
        <v>83.872767857142861</v>
      </c>
      <c r="L134" s="68">
        <v>136</v>
      </c>
      <c r="M134" s="88">
        <f t="shared" si="24"/>
        <v>261.53846153846155</v>
      </c>
      <c r="N134" s="68">
        <f t="shared" si="15"/>
        <v>1065</v>
      </c>
      <c r="O134" s="88">
        <f t="shared" si="25"/>
        <v>80.256217030896764</v>
      </c>
      <c r="P134" s="68">
        <v>438</v>
      </c>
      <c r="Q134" s="88">
        <f t="shared" si="23"/>
        <v>94.193548387096769</v>
      </c>
      <c r="R134" s="68">
        <v>25658</v>
      </c>
      <c r="S134" s="88">
        <f t="shared" si="18"/>
        <v>93.834113516676425</v>
      </c>
      <c r="T134" s="103">
        <v>8282</v>
      </c>
      <c r="U134" s="102">
        <f t="shared" si="19"/>
        <v>95.789960675456854</v>
      </c>
      <c r="V134" s="103">
        <v>5344</v>
      </c>
      <c r="W134" s="102">
        <f t="shared" si="20"/>
        <v>95.530925992134428</v>
      </c>
      <c r="X134" s="103">
        <f t="shared" si="10"/>
        <v>-2938</v>
      </c>
      <c r="Y134" s="102">
        <f t="shared" si="21"/>
        <v>96.264744429882043</v>
      </c>
      <c r="Z134" s="103">
        <f t="shared" si="11"/>
        <v>22720</v>
      </c>
      <c r="AA134" s="104">
        <f t="shared" si="22"/>
        <v>93.528733739502712</v>
      </c>
      <c r="AB134" s="1"/>
    </row>
    <row r="135" spans="1:28" s="2" customFormat="1" ht="12" hidden="1" customHeight="1">
      <c r="A135" s="3"/>
      <c r="B135" s="30" t="s">
        <v>78</v>
      </c>
      <c r="C135" s="42" t="s">
        <v>11</v>
      </c>
      <c r="D135" s="64">
        <v>22733</v>
      </c>
      <c r="E135" s="88">
        <f t="shared" si="29"/>
        <v>92.433113767585596</v>
      </c>
      <c r="F135" s="68">
        <v>1843</v>
      </c>
      <c r="G135" s="88">
        <f t="shared" si="29"/>
        <v>99.246095853527194</v>
      </c>
      <c r="H135" s="77">
        <v>2892</v>
      </c>
      <c r="I135" s="88">
        <f t="shared" si="28"/>
        <v>85.739697598576939</v>
      </c>
      <c r="J135" s="68">
        <v>1351</v>
      </c>
      <c r="K135" s="88">
        <f t="shared" si="17"/>
        <v>81.434599156118153</v>
      </c>
      <c r="L135" s="68">
        <v>66</v>
      </c>
      <c r="M135" s="88">
        <f t="shared" si="24"/>
        <v>91.666666666666657</v>
      </c>
      <c r="N135" s="68">
        <f t="shared" si="15"/>
        <v>894</v>
      </c>
      <c r="O135" s="88">
        <f t="shared" si="25"/>
        <v>72.801302931596084</v>
      </c>
      <c r="P135" s="68">
        <v>457</v>
      </c>
      <c r="Q135" s="88">
        <f t="shared" si="23"/>
        <v>106.03248259860788</v>
      </c>
      <c r="R135" s="68">
        <v>24084</v>
      </c>
      <c r="S135" s="88">
        <f t="shared" si="18"/>
        <v>91.738087075762778</v>
      </c>
      <c r="T135" s="103">
        <v>7866</v>
      </c>
      <c r="U135" s="102">
        <f t="shared" si="19"/>
        <v>91.560935863112562</v>
      </c>
      <c r="V135" s="103">
        <v>4934</v>
      </c>
      <c r="W135" s="102">
        <f t="shared" si="20"/>
        <v>92.069415935808919</v>
      </c>
      <c r="X135" s="103">
        <f t="shared" si="10"/>
        <v>-2932</v>
      </c>
      <c r="Y135" s="102">
        <f t="shared" si="21"/>
        <v>90.71782178217822</v>
      </c>
      <c r="Z135" s="103">
        <f t="shared" si="11"/>
        <v>21152</v>
      </c>
      <c r="AA135" s="104">
        <f t="shared" si="22"/>
        <v>91.881325746057954</v>
      </c>
      <c r="AB135" s="1"/>
    </row>
    <row r="136" spans="1:28" s="2" customFormat="1" ht="12" hidden="1" customHeight="1">
      <c r="A136" s="3"/>
      <c r="B136" s="30" t="s">
        <v>80</v>
      </c>
      <c r="C136" s="42" t="s">
        <v>12</v>
      </c>
      <c r="D136" s="64">
        <v>22538</v>
      </c>
      <c r="E136" s="88">
        <f t="shared" si="29"/>
        <v>96.825192249860379</v>
      </c>
      <c r="F136" s="68">
        <v>1929</v>
      </c>
      <c r="G136" s="88">
        <f t="shared" si="29"/>
        <v>105.75657894736842</v>
      </c>
      <c r="H136" s="77">
        <v>2547</v>
      </c>
      <c r="I136" s="88">
        <f t="shared" si="28"/>
        <v>104.1717791411043</v>
      </c>
      <c r="J136" s="68">
        <v>1298</v>
      </c>
      <c r="K136" s="88">
        <f t="shared" si="17"/>
        <v>77.631578947368425</v>
      </c>
      <c r="L136" s="68">
        <v>60</v>
      </c>
      <c r="M136" s="88">
        <f t="shared" si="24"/>
        <v>111.11111111111111</v>
      </c>
      <c r="N136" s="68">
        <f t="shared" si="15"/>
        <v>955</v>
      </c>
      <c r="O136" s="88">
        <f t="shared" si="25"/>
        <v>76.583801122694467</v>
      </c>
      <c r="P136" s="68">
        <v>343</v>
      </c>
      <c r="Q136" s="88">
        <f t="shared" si="23"/>
        <v>80.705882352941174</v>
      </c>
      <c r="R136" s="68">
        <v>23836</v>
      </c>
      <c r="S136" s="88">
        <f t="shared" si="18"/>
        <v>95.538899354683565</v>
      </c>
      <c r="T136" s="103">
        <v>7913</v>
      </c>
      <c r="U136" s="102">
        <f t="shared" si="19"/>
        <v>94.811885933381262</v>
      </c>
      <c r="V136" s="103">
        <v>4379</v>
      </c>
      <c r="W136" s="102">
        <f t="shared" si="20"/>
        <v>78.858274806410947</v>
      </c>
      <c r="X136" s="103">
        <f t="shared" si="10"/>
        <v>-3534</v>
      </c>
      <c r="Y136" s="102">
        <f t="shared" si="21"/>
        <v>126.53061224489797</v>
      </c>
      <c r="Z136" s="103">
        <f t="shared" si="11"/>
        <v>20302</v>
      </c>
      <c r="AA136" s="104">
        <f t="shared" si="22"/>
        <v>91.632063549377136</v>
      </c>
      <c r="AB136" s="1"/>
    </row>
    <row r="137" spans="1:28" s="2" customFormat="1" ht="12" hidden="1" customHeight="1">
      <c r="A137" s="3"/>
      <c r="B137" s="30" t="s">
        <v>126</v>
      </c>
      <c r="C137" s="42" t="s">
        <v>127</v>
      </c>
      <c r="D137" s="64">
        <v>22227</v>
      </c>
      <c r="E137" s="88">
        <f t="shared" si="29"/>
        <v>96.450423085267957</v>
      </c>
      <c r="F137" s="68">
        <v>1379</v>
      </c>
      <c r="G137" s="88">
        <f t="shared" si="29"/>
        <v>82.377538829151732</v>
      </c>
      <c r="H137" s="77">
        <v>2275</v>
      </c>
      <c r="I137" s="88">
        <f t="shared" si="28"/>
        <v>96.316680779000848</v>
      </c>
      <c r="J137" s="68">
        <v>1251</v>
      </c>
      <c r="K137" s="88">
        <f t="shared" si="17"/>
        <v>74.910179640718567</v>
      </c>
      <c r="L137" s="68">
        <v>24</v>
      </c>
      <c r="M137" s="88">
        <f t="shared" si="24"/>
        <v>53.333333333333336</v>
      </c>
      <c r="N137" s="68">
        <f t="shared" si="15"/>
        <v>882</v>
      </c>
      <c r="O137" s="88">
        <f t="shared" si="25"/>
        <v>71.882640586797066</v>
      </c>
      <c r="P137" s="68">
        <v>369</v>
      </c>
      <c r="Q137" s="88">
        <f t="shared" si="23"/>
        <v>83.295711060948079</v>
      </c>
      <c r="R137" s="68">
        <v>23478</v>
      </c>
      <c r="S137" s="88">
        <f t="shared" si="18"/>
        <v>94.99494234270685</v>
      </c>
      <c r="T137" s="103">
        <v>7216</v>
      </c>
      <c r="U137" s="102">
        <f t="shared" si="19"/>
        <v>84.954085236637624</v>
      </c>
      <c r="V137" s="103">
        <v>4456</v>
      </c>
      <c r="W137" s="102">
        <f t="shared" si="20"/>
        <v>85.675831570851756</v>
      </c>
      <c r="X137" s="103">
        <f t="shared" ref="X137:X196" si="30">V137-T137</f>
        <v>-2760</v>
      </c>
      <c r="Y137" s="102">
        <f t="shared" si="21"/>
        <v>83.81415122988156</v>
      </c>
      <c r="Z137" s="103">
        <f t="shared" ref="Z137:Z196" si="31">R137+X137</f>
        <v>20718</v>
      </c>
      <c r="AA137" s="104">
        <f t="shared" si="22"/>
        <v>96.713658855382306</v>
      </c>
      <c r="AB137" s="1"/>
    </row>
    <row r="138" spans="1:28" s="2" customFormat="1" ht="12" hidden="1" customHeight="1">
      <c r="A138" s="3"/>
      <c r="B138" s="30" t="s">
        <v>84</v>
      </c>
      <c r="C138" s="42" t="s">
        <v>85</v>
      </c>
      <c r="D138" s="64">
        <v>22040</v>
      </c>
      <c r="E138" s="88">
        <f t="shared" si="29"/>
        <v>98.582099566131404</v>
      </c>
      <c r="F138" s="68">
        <v>1552</v>
      </c>
      <c r="G138" s="88">
        <f t="shared" si="29"/>
        <v>114.36993367722918</v>
      </c>
      <c r="H138" s="77">
        <v>3215</v>
      </c>
      <c r="I138" s="88">
        <f t="shared" si="28"/>
        <v>98.862238622386229</v>
      </c>
      <c r="J138" s="68">
        <v>1166</v>
      </c>
      <c r="K138" s="88">
        <f t="shared" si="17"/>
        <v>75.911458333333343</v>
      </c>
      <c r="L138" s="68">
        <v>21</v>
      </c>
      <c r="M138" s="88">
        <f t="shared" si="24"/>
        <v>50</v>
      </c>
      <c r="N138" s="68">
        <f t="shared" si="15"/>
        <v>805</v>
      </c>
      <c r="O138" s="88">
        <f t="shared" si="25"/>
        <v>71.875</v>
      </c>
      <c r="P138" s="68">
        <v>361</v>
      </c>
      <c r="Q138" s="88">
        <f t="shared" si="23"/>
        <v>86.77884615384616</v>
      </c>
      <c r="R138" s="68">
        <v>23206</v>
      </c>
      <c r="S138" s="88">
        <f t="shared" si="18"/>
        <v>97.124680868873725</v>
      </c>
      <c r="T138" s="103">
        <v>7006</v>
      </c>
      <c r="U138" s="102">
        <f t="shared" si="19"/>
        <v>88.863521055301874</v>
      </c>
      <c r="V138" s="103">
        <v>4368</v>
      </c>
      <c r="W138" s="102">
        <f t="shared" si="20"/>
        <v>85.950413223140501</v>
      </c>
      <c r="X138" s="103">
        <f t="shared" si="30"/>
        <v>-2638</v>
      </c>
      <c r="Y138" s="102">
        <f t="shared" si="21"/>
        <v>94.147037830121334</v>
      </c>
      <c r="Z138" s="103">
        <f t="shared" si="31"/>
        <v>20568</v>
      </c>
      <c r="AA138" s="104">
        <f t="shared" si="22"/>
        <v>97.520269309184016</v>
      </c>
      <c r="AB138" s="1"/>
    </row>
    <row r="139" spans="1:28" s="2" customFormat="1" ht="12" hidden="1" customHeight="1">
      <c r="A139" s="3"/>
      <c r="B139" s="31" t="s">
        <v>86</v>
      </c>
      <c r="C139" s="42" t="s">
        <v>16</v>
      </c>
      <c r="D139" s="65">
        <v>21509</v>
      </c>
      <c r="E139" s="89">
        <f t="shared" si="29"/>
        <v>95.265302506865083</v>
      </c>
      <c r="F139" s="83">
        <v>1368</v>
      </c>
      <c r="G139" s="88">
        <f t="shared" si="29"/>
        <v>83.009708737864074</v>
      </c>
      <c r="H139" s="83">
        <v>1938</v>
      </c>
      <c r="I139" s="89">
        <f t="shared" si="28"/>
        <v>108.20770519262982</v>
      </c>
      <c r="J139" s="84">
        <v>1652</v>
      </c>
      <c r="K139" s="89">
        <f t="shared" si="17"/>
        <v>100.18192844147968</v>
      </c>
      <c r="L139" s="83">
        <v>30</v>
      </c>
      <c r="M139" s="89">
        <f t="shared" si="24"/>
        <v>62.5</v>
      </c>
      <c r="N139" s="68">
        <f t="shared" si="15"/>
        <v>918</v>
      </c>
      <c r="O139" s="89">
        <f t="shared" si="25"/>
        <v>70.778720123361609</v>
      </c>
      <c r="P139" s="81">
        <v>734</v>
      </c>
      <c r="Q139" s="89">
        <f t="shared" si="23"/>
        <v>208.52272727272728</v>
      </c>
      <c r="R139" s="84">
        <v>23161</v>
      </c>
      <c r="S139" s="89">
        <f t="shared" si="18"/>
        <v>95.599950468485574</v>
      </c>
      <c r="T139" s="129">
        <v>7545</v>
      </c>
      <c r="U139" s="130">
        <f t="shared" si="19"/>
        <v>88.953077104456497</v>
      </c>
      <c r="V139" s="129">
        <v>4630</v>
      </c>
      <c r="W139" s="130">
        <f t="shared" si="20"/>
        <v>89.468599033816417</v>
      </c>
      <c r="X139" s="129">
        <f t="shared" si="30"/>
        <v>-2915</v>
      </c>
      <c r="Y139" s="130">
        <f t="shared" si="21"/>
        <v>88.146356214091327</v>
      </c>
      <c r="Z139" s="129">
        <f t="shared" si="31"/>
        <v>20246</v>
      </c>
      <c r="AA139" s="131">
        <f t="shared" si="22"/>
        <v>96.77820267686424</v>
      </c>
      <c r="AB139" s="1"/>
    </row>
    <row r="140" spans="1:28" s="2" customFormat="1" ht="12" hidden="1" customHeight="1">
      <c r="A140" s="3"/>
      <c r="B140" s="29" t="s">
        <v>128</v>
      </c>
      <c r="C140" s="43" t="s">
        <v>129</v>
      </c>
      <c r="D140" s="66">
        <v>20862</v>
      </c>
      <c r="E140" s="90">
        <f t="shared" si="29"/>
        <v>88.582225807821331</v>
      </c>
      <c r="F140" s="70">
        <v>1435</v>
      </c>
      <c r="G140" s="90">
        <f t="shared" si="29"/>
        <v>77.109081139172488</v>
      </c>
      <c r="H140" s="79">
        <v>2407</v>
      </c>
      <c r="I140" s="90">
        <f t="shared" si="28"/>
        <v>103.39347079037802</v>
      </c>
      <c r="J140" s="70">
        <v>2310</v>
      </c>
      <c r="K140" s="90">
        <f t="shared" si="17"/>
        <v>143.83561643835617</v>
      </c>
      <c r="L140" s="70">
        <v>29</v>
      </c>
      <c r="M140" s="90">
        <f t="shared" si="24"/>
        <v>33.333333333333329</v>
      </c>
      <c r="N140" s="70">
        <f t="shared" si="15"/>
        <v>1206</v>
      </c>
      <c r="O140" s="90">
        <f t="shared" si="25"/>
        <v>104.41558441558441</v>
      </c>
      <c r="P140" s="70">
        <v>1104</v>
      </c>
      <c r="Q140" s="90">
        <f t="shared" si="23"/>
        <v>244.78935698447893</v>
      </c>
      <c r="R140" s="70">
        <v>23172</v>
      </c>
      <c r="S140" s="90">
        <f t="shared" si="18"/>
        <v>92.109552013356122</v>
      </c>
      <c r="T140" s="124">
        <v>7192</v>
      </c>
      <c r="U140" s="122">
        <f t="shared" si="19"/>
        <v>85.001772840089828</v>
      </c>
      <c r="V140" s="124">
        <v>4419</v>
      </c>
      <c r="W140" s="122">
        <f t="shared" si="20"/>
        <v>84.557979334098732</v>
      </c>
      <c r="X140" s="124">
        <f t="shared" si="30"/>
        <v>-2773</v>
      </c>
      <c r="Y140" s="122">
        <f t="shared" si="21"/>
        <v>85.718701700154568</v>
      </c>
      <c r="Z140" s="124">
        <f t="shared" si="31"/>
        <v>20399</v>
      </c>
      <c r="AA140" s="125">
        <f t="shared" si="22"/>
        <v>93.052641182373875</v>
      </c>
      <c r="AB140" s="1"/>
    </row>
    <row r="141" spans="1:28" s="2" customFormat="1" ht="12" hidden="1" customHeight="1">
      <c r="A141" s="3"/>
      <c r="B141" s="30" t="s">
        <v>66</v>
      </c>
      <c r="C141" s="42" t="s">
        <v>14</v>
      </c>
      <c r="D141" s="64">
        <v>21969</v>
      </c>
      <c r="E141" s="88">
        <f t="shared" si="29"/>
        <v>90.679820035497585</v>
      </c>
      <c r="F141" s="68">
        <v>1578</v>
      </c>
      <c r="G141" s="88">
        <f t="shared" si="29"/>
        <v>89.001692047377318</v>
      </c>
      <c r="H141" s="77">
        <v>2790</v>
      </c>
      <c r="I141" s="88">
        <f t="shared" si="28"/>
        <v>91.95781147000659</v>
      </c>
      <c r="J141" s="68">
        <v>2722</v>
      </c>
      <c r="K141" s="88">
        <f t="shared" si="17"/>
        <v>164.86977589339793</v>
      </c>
      <c r="L141" s="68">
        <v>32</v>
      </c>
      <c r="M141" s="88">
        <f t="shared" si="24"/>
        <v>58.18181818181818</v>
      </c>
      <c r="N141" s="68">
        <f t="shared" si="15"/>
        <v>1170</v>
      </c>
      <c r="O141" s="88">
        <f t="shared" si="25"/>
        <v>99.068585944115156</v>
      </c>
      <c r="P141" s="68">
        <v>1552</v>
      </c>
      <c r="Q141" s="88">
        <f t="shared" si="23"/>
        <v>330.21276595744678</v>
      </c>
      <c r="R141" s="68">
        <v>24691</v>
      </c>
      <c r="S141" s="88">
        <f t="shared" si="18"/>
        <v>95.413092201870313</v>
      </c>
      <c r="T141" s="103">
        <v>7683</v>
      </c>
      <c r="U141" s="102">
        <f t="shared" si="19"/>
        <v>88.913320217567417</v>
      </c>
      <c r="V141" s="103">
        <v>4570</v>
      </c>
      <c r="W141" s="102">
        <f t="shared" si="20"/>
        <v>83.318140382862353</v>
      </c>
      <c r="X141" s="103">
        <f t="shared" si="30"/>
        <v>-3113</v>
      </c>
      <c r="Y141" s="102">
        <f t="shared" si="21"/>
        <v>98.637515842839036</v>
      </c>
      <c r="Z141" s="103">
        <f t="shared" si="31"/>
        <v>21578</v>
      </c>
      <c r="AA141" s="104">
        <f t="shared" si="22"/>
        <v>94.965231933808653</v>
      </c>
      <c r="AB141" s="1"/>
    </row>
    <row r="142" spans="1:28" s="2" customFormat="1" ht="12" hidden="1" customHeight="1">
      <c r="A142" s="3"/>
      <c r="B142" s="30" t="s">
        <v>68</v>
      </c>
      <c r="C142" s="42" t="s">
        <v>6</v>
      </c>
      <c r="D142" s="64">
        <v>21478</v>
      </c>
      <c r="E142" s="88">
        <f t="shared" si="29"/>
        <v>90.054507337526204</v>
      </c>
      <c r="F142" s="68">
        <v>1135</v>
      </c>
      <c r="G142" s="88">
        <f t="shared" si="29"/>
        <v>85.466867469879517</v>
      </c>
      <c r="H142" s="77">
        <v>3316</v>
      </c>
      <c r="I142" s="88">
        <f t="shared" si="28"/>
        <v>103.56027482823235</v>
      </c>
      <c r="J142" s="68">
        <v>2816</v>
      </c>
      <c r="K142" s="88">
        <f t="shared" si="17"/>
        <v>182.9759584145549</v>
      </c>
      <c r="L142" s="68">
        <v>27</v>
      </c>
      <c r="M142" s="88">
        <f t="shared" si="24"/>
        <v>56.25</v>
      </c>
      <c r="N142" s="68">
        <f t="shared" si="15"/>
        <v>1197</v>
      </c>
      <c r="O142" s="88">
        <f t="shared" si="25"/>
        <v>110.93605189990731</v>
      </c>
      <c r="P142" s="68">
        <v>1619</v>
      </c>
      <c r="Q142" s="88">
        <f t="shared" si="23"/>
        <v>351.95652173913044</v>
      </c>
      <c r="R142" s="68">
        <v>24294</v>
      </c>
      <c r="S142" s="88">
        <f t="shared" si="18"/>
        <v>95.687108590334404</v>
      </c>
      <c r="T142" s="103">
        <v>6983</v>
      </c>
      <c r="U142" s="102">
        <f t="shared" si="19"/>
        <v>84.447938081992987</v>
      </c>
      <c r="V142" s="103">
        <v>4777</v>
      </c>
      <c r="W142" s="102">
        <f t="shared" si="20"/>
        <v>85.793821839080465</v>
      </c>
      <c r="X142" s="103">
        <f t="shared" si="30"/>
        <v>-2206</v>
      </c>
      <c r="Y142" s="102">
        <f t="shared" si="21"/>
        <v>81.673454276194008</v>
      </c>
      <c r="Z142" s="103">
        <f t="shared" si="31"/>
        <v>22088</v>
      </c>
      <c r="AA142" s="104">
        <f t="shared" si="22"/>
        <v>97.355430183356845</v>
      </c>
      <c r="AB142" s="1"/>
    </row>
    <row r="143" spans="1:28" s="2" customFormat="1" ht="12" hidden="1" customHeight="1">
      <c r="A143" s="3"/>
      <c r="B143" s="30" t="s">
        <v>70</v>
      </c>
      <c r="C143" s="42" t="s">
        <v>71</v>
      </c>
      <c r="D143" s="64">
        <v>21022</v>
      </c>
      <c r="E143" s="88">
        <f t="shared" si="29"/>
        <v>88.238750839489583</v>
      </c>
      <c r="F143" s="68">
        <v>1255</v>
      </c>
      <c r="G143" s="88">
        <f t="shared" si="29"/>
        <v>78.047263681592042</v>
      </c>
      <c r="H143" s="77">
        <v>2249</v>
      </c>
      <c r="I143" s="88">
        <f t="shared" si="28"/>
        <v>100.17817371937639</v>
      </c>
      <c r="J143" s="68">
        <v>3287</v>
      </c>
      <c r="K143" s="88">
        <f t="shared" si="17"/>
        <v>211.65486155827429</v>
      </c>
      <c r="L143" s="68">
        <v>32</v>
      </c>
      <c r="M143" s="88">
        <f t="shared" si="24"/>
        <v>56.140350877192979</v>
      </c>
      <c r="N143" s="68">
        <f t="shared" si="15"/>
        <v>1554</v>
      </c>
      <c r="O143" s="88">
        <f t="shared" si="25"/>
        <v>142.83088235294116</v>
      </c>
      <c r="P143" s="68">
        <v>1733</v>
      </c>
      <c r="Q143" s="88">
        <f t="shared" si="23"/>
        <v>372.68817204301075</v>
      </c>
      <c r="R143" s="68">
        <v>24309</v>
      </c>
      <c r="S143" s="88">
        <f t="shared" si="18"/>
        <v>95.791464712140922</v>
      </c>
      <c r="T143" s="103">
        <v>7714</v>
      </c>
      <c r="U143" s="102">
        <f t="shared" si="19"/>
        <v>89.323761000463179</v>
      </c>
      <c r="V143" s="103">
        <v>4662</v>
      </c>
      <c r="W143" s="102">
        <f t="shared" si="20"/>
        <v>84.502446982055474</v>
      </c>
      <c r="X143" s="103">
        <f t="shared" si="30"/>
        <v>-3052</v>
      </c>
      <c r="Y143" s="102">
        <f t="shared" si="21"/>
        <v>97.851875601154219</v>
      </c>
      <c r="Z143" s="103">
        <f t="shared" si="31"/>
        <v>21257</v>
      </c>
      <c r="AA143" s="104">
        <f t="shared" si="22"/>
        <v>95.502740587653875</v>
      </c>
      <c r="AB143" s="1"/>
    </row>
    <row r="144" spans="1:28" s="2" customFormat="1" ht="12" hidden="1" customHeight="1">
      <c r="A144" s="3"/>
      <c r="B144" s="30" t="s">
        <v>72</v>
      </c>
      <c r="C144" s="42" t="s">
        <v>73</v>
      </c>
      <c r="D144" s="64">
        <v>20401</v>
      </c>
      <c r="E144" s="88">
        <f t="shared" si="29"/>
        <v>91.251062307107389</v>
      </c>
      <c r="F144" s="68">
        <v>1720</v>
      </c>
      <c r="G144" s="88">
        <f t="shared" si="29"/>
        <v>105.32761788120024</v>
      </c>
      <c r="H144" s="77">
        <v>978</v>
      </c>
      <c r="I144" s="88">
        <f t="shared" si="28"/>
        <v>113.58885017421602</v>
      </c>
      <c r="J144" s="68">
        <v>3325</v>
      </c>
      <c r="K144" s="88">
        <f t="shared" si="17"/>
        <v>214.79328165374679</v>
      </c>
      <c r="L144" s="68">
        <v>49</v>
      </c>
      <c r="M144" s="88">
        <f t="shared" si="24"/>
        <v>50.515463917525771</v>
      </c>
      <c r="N144" s="68">
        <f t="shared" si="15"/>
        <v>1592</v>
      </c>
      <c r="O144" s="88">
        <f t="shared" si="25"/>
        <v>144.72727272727272</v>
      </c>
      <c r="P144" s="68">
        <v>1733</v>
      </c>
      <c r="Q144" s="88">
        <f t="shared" si="23"/>
        <v>386.83035714285717</v>
      </c>
      <c r="R144" s="68">
        <v>23726</v>
      </c>
      <c r="S144" s="88">
        <f t="shared" si="18"/>
        <v>99.251202677264175</v>
      </c>
      <c r="T144" s="103">
        <v>8041</v>
      </c>
      <c r="U144" s="102">
        <f t="shared" si="19"/>
        <v>92.798615118291977</v>
      </c>
      <c r="V144" s="103">
        <v>4371</v>
      </c>
      <c r="W144" s="102">
        <f t="shared" si="20"/>
        <v>74.526854219948845</v>
      </c>
      <c r="X144" s="103">
        <f t="shared" si="30"/>
        <v>-3670</v>
      </c>
      <c r="Y144" s="102">
        <f t="shared" si="21"/>
        <v>131.07142857142858</v>
      </c>
      <c r="Z144" s="103">
        <f t="shared" si="31"/>
        <v>20056</v>
      </c>
      <c r="AA144" s="104">
        <f t="shared" si="22"/>
        <v>95.029613835583987</v>
      </c>
      <c r="AB144" s="1"/>
    </row>
    <row r="145" spans="1:28" s="2" customFormat="1" ht="12" hidden="1" customHeight="1">
      <c r="A145" s="3"/>
      <c r="B145" s="30" t="s">
        <v>74</v>
      </c>
      <c r="C145" s="42" t="s">
        <v>9</v>
      </c>
      <c r="D145" s="64">
        <v>21840</v>
      </c>
      <c r="E145" s="88">
        <f t="shared" si="29"/>
        <v>91.783988232822026</v>
      </c>
      <c r="F145" s="68">
        <v>2171</v>
      </c>
      <c r="G145" s="88">
        <f t="shared" si="29"/>
        <v>114.92853361566966</v>
      </c>
      <c r="H145" s="77">
        <v>2892</v>
      </c>
      <c r="I145" s="88">
        <f t="shared" si="28"/>
        <v>96.239600665557404</v>
      </c>
      <c r="J145" s="68">
        <v>2817</v>
      </c>
      <c r="K145" s="88">
        <f t="shared" si="17"/>
        <v>185.8179419525066</v>
      </c>
      <c r="L145" s="68">
        <v>33</v>
      </c>
      <c r="M145" s="88">
        <f t="shared" si="24"/>
        <v>50.769230769230766</v>
      </c>
      <c r="N145" s="68">
        <f t="shared" ref="N145:N196" si="32">J145-P145</f>
        <v>1167</v>
      </c>
      <c r="O145" s="88">
        <f t="shared" si="25"/>
        <v>113.52140077821011</v>
      </c>
      <c r="P145" s="68">
        <v>1650</v>
      </c>
      <c r="Q145" s="88">
        <f t="shared" si="23"/>
        <v>338.11475409836066</v>
      </c>
      <c r="R145" s="68">
        <v>24657</v>
      </c>
      <c r="S145" s="88">
        <f t="shared" si="18"/>
        <v>97.416143178855037</v>
      </c>
      <c r="T145" s="103">
        <v>8014</v>
      </c>
      <c r="U145" s="102">
        <f t="shared" si="19"/>
        <v>94.930111348021796</v>
      </c>
      <c r="V145" s="103">
        <v>4456</v>
      </c>
      <c r="W145" s="102">
        <f t="shared" si="20"/>
        <v>77.093425605536339</v>
      </c>
      <c r="X145" s="103">
        <f t="shared" si="30"/>
        <v>-3558</v>
      </c>
      <c r="Y145" s="102">
        <f t="shared" si="21"/>
        <v>133.65890308039067</v>
      </c>
      <c r="Z145" s="103">
        <f t="shared" si="31"/>
        <v>21099</v>
      </c>
      <c r="AA145" s="104">
        <f t="shared" si="22"/>
        <v>93.156430747494369</v>
      </c>
      <c r="AB145" s="1"/>
    </row>
    <row r="146" spans="1:28" s="2" customFormat="1" ht="12" hidden="1" customHeight="1">
      <c r="A146" s="3"/>
      <c r="B146" s="30" t="s">
        <v>76</v>
      </c>
      <c r="C146" s="42" t="s">
        <v>10</v>
      </c>
      <c r="D146" s="64">
        <v>21507</v>
      </c>
      <c r="E146" s="88">
        <f t="shared" si="29"/>
        <v>89.037466363071829</v>
      </c>
      <c r="F146" s="68">
        <v>2102</v>
      </c>
      <c r="G146" s="88">
        <f t="shared" si="29"/>
        <v>102.03883495145631</v>
      </c>
      <c r="H146" s="77">
        <v>2992</v>
      </c>
      <c r="I146" s="88">
        <f t="shared" si="28"/>
        <v>91.47049831855702</v>
      </c>
      <c r="J146" s="68">
        <v>3127</v>
      </c>
      <c r="K146" s="88">
        <f t="shared" si="17"/>
        <v>208.0505655355955</v>
      </c>
      <c r="L146" s="68">
        <v>31</v>
      </c>
      <c r="M146" s="88">
        <f t="shared" si="24"/>
        <v>22.794117647058822</v>
      </c>
      <c r="N146" s="68">
        <f t="shared" si="32"/>
        <v>1204</v>
      </c>
      <c r="O146" s="88">
        <f t="shared" si="25"/>
        <v>113.05164319248826</v>
      </c>
      <c r="P146" s="68">
        <v>1923</v>
      </c>
      <c r="Q146" s="88">
        <f t="shared" si="23"/>
        <v>439.04109589041093</v>
      </c>
      <c r="R146" s="68">
        <v>24634</v>
      </c>
      <c r="S146" s="88">
        <f t="shared" si="18"/>
        <v>96.009042014186605</v>
      </c>
      <c r="T146" s="103">
        <v>7850</v>
      </c>
      <c r="U146" s="102">
        <f t="shared" si="19"/>
        <v>94.783868630765511</v>
      </c>
      <c r="V146" s="103">
        <v>4169</v>
      </c>
      <c r="W146" s="102">
        <f t="shared" si="20"/>
        <v>78.012724550898199</v>
      </c>
      <c r="X146" s="103">
        <f t="shared" si="30"/>
        <v>-3681</v>
      </c>
      <c r="Y146" s="102">
        <f t="shared" si="21"/>
        <v>125.28931245745405</v>
      </c>
      <c r="Z146" s="103">
        <f t="shared" si="31"/>
        <v>20953</v>
      </c>
      <c r="AA146" s="104">
        <f t="shared" si="22"/>
        <v>92.222711267605632</v>
      </c>
      <c r="AB146" s="1"/>
    </row>
    <row r="147" spans="1:28" s="2" customFormat="1" ht="12" hidden="1" customHeight="1">
      <c r="A147" s="3"/>
      <c r="B147" s="30" t="s">
        <v>78</v>
      </c>
      <c r="C147" s="42" t="s">
        <v>11</v>
      </c>
      <c r="D147" s="64">
        <v>20933</v>
      </c>
      <c r="E147" s="88">
        <f t="shared" si="29"/>
        <v>92.08199533717503</v>
      </c>
      <c r="F147" s="68">
        <v>1768</v>
      </c>
      <c r="G147" s="88">
        <f t="shared" si="29"/>
        <v>95.930548019533362</v>
      </c>
      <c r="H147" s="77">
        <v>2870</v>
      </c>
      <c r="I147" s="88">
        <f t="shared" si="28"/>
        <v>99.23928077455048</v>
      </c>
      <c r="J147" s="68">
        <v>2770</v>
      </c>
      <c r="K147" s="88">
        <f t="shared" si="17"/>
        <v>205.03330866025163</v>
      </c>
      <c r="L147" s="68">
        <v>29</v>
      </c>
      <c r="M147" s="88">
        <f t="shared" si="24"/>
        <v>43.939393939393938</v>
      </c>
      <c r="N147" s="68">
        <f t="shared" si="32"/>
        <v>1273</v>
      </c>
      <c r="O147" s="88">
        <f t="shared" si="25"/>
        <v>142.39373601789708</v>
      </c>
      <c r="P147" s="68">
        <v>1497</v>
      </c>
      <c r="Q147" s="88">
        <f t="shared" si="23"/>
        <v>327.57111597374177</v>
      </c>
      <c r="R147" s="68">
        <v>23703</v>
      </c>
      <c r="S147" s="88">
        <f t="shared" si="18"/>
        <v>98.418036870951667</v>
      </c>
      <c r="T147" s="103">
        <v>7265</v>
      </c>
      <c r="U147" s="102">
        <f t="shared" si="19"/>
        <v>92.359521993389265</v>
      </c>
      <c r="V147" s="103">
        <v>4244</v>
      </c>
      <c r="W147" s="102">
        <f t="shared" si="20"/>
        <v>86.015403323875148</v>
      </c>
      <c r="X147" s="103">
        <f t="shared" si="30"/>
        <v>-3021</v>
      </c>
      <c r="Y147" s="102">
        <f t="shared" si="21"/>
        <v>103.03547066848569</v>
      </c>
      <c r="Z147" s="103">
        <f t="shared" si="31"/>
        <v>20682</v>
      </c>
      <c r="AA147" s="104">
        <f t="shared" si="22"/>
        <v>97.777987897125556</v>
      </c>
      <c r="AB147" s="1"/>
    </row>
    <row r="148" spans="1:28" s="2" customFormat="1" ht="12" hidden="1" customHeight="1">
      <c r="A148" s="3"/>
      <c r="B148" s="30" t="s">
        <v>80</v>
      </c>
      <c r="C148" s="42" t="s">
        <v>12</v>
      </c>
      <c r="D148" s="64">
        <v>20206</v>
      </c>
      <c r="E148" s="88">
        <f t="shared" si="29"/>
        <v>89.653030437483366</v>
      </c>
      <c r="F148" s="68">
        <v>1649</v>
      </c>
      <c r="G148" s="88">
        <f t="shared" si="29"/>
        <v>85.484707102125455</v>
      </c>
      <c r="H148" s="77">
        <v>2576</v>
      </c>
      <c r="I148" s="88">
        <f t="shared" si="28"/>
        <v>101.1385944248135</v>
      </c>
      <c r="J148" s="68">
        <v>2721</v>
      </c>
      <c r="K148" s="88">
        <f t="shared" si="17"/>
        <v>209.63020030816639</v>
      </c>
      <c r="L148" s="68">
        <v>37</v>
      </c>
      <c r="M148" s="88">
        <f t="shared" si="24"/>
        <v>61.666666666666671</v>
      </c>
      <c r="N148" s="68">
        <f t="shared" si="32"/>
        <v>1206</v>
      </c>
      <c r="O148" s="88">
        <f t="shared" si="25"/>
        <v>126.28272251308901</v>
      </c>
      <c r="P148" s="68">
        <v>1515</v>
      </c>
      <c r="Q148" s="88">
        <f t="shared" si="23"/>
        <v>441.69096209912533</v>
      </c>
      <c r="R148" s="68">
        <v>22927</v>
      </c>
      <c r="S148" s="88">
        <f t="shared" si="18"/>
        <v>96.186440677966104</v>
      </c>
      <c r="T148" s="103">
        <v>7393</v>
      </c>
      <c r="U148" s="102">
        <f t="shared" si="19"/>
        <v>93.428535321622647</v>
      </c>
      <c r="V148" s="103">
        <v>4229</v>
      </c>
      <c r="W148" s="102">
        <f t="shared" si="20"/>
        <v>96.574560401918248</v>
      </c>
      <c r="X148" s="103">
        <f t="shared" si="30"/>
        <v>-3164</v>
      </c>
      <c r="Y148" s="102">
        <f t="shared" si="21"/>
        <v>89.530277306168642</v>
      </c>
      <c r="Z148" s="103">
        <f t="shared" si="31"/>
        <v>19763</v>
      </c>
      <c r="AA148" s="104">
        <f t="shared" si="22"/>
        <v>97.345089153777948</v>
      </c>
      <c r="AB148" s="1"/>
    </row>
    <row r="149" spans="1:28" s="2" customFormat="1" ht="12" hidden="1" customHeight="1">
      <c r="A149" s="3"/>
      <c r="B149" s="30" t="s">
        <v>130</v>
      </c>
      <c r="C149" s="42" t="s">
        <v>131</v>
      </c>
      <c r="D149" s="64">
        <v>20525</v>
      </c>
      <c r="E149" s="88">
        <f t="shared" ref="E149:G164" si="33">D149/D137*100</f>
        <v>92.342646331038821</v>
      </c>
      <c r="F149" s="68">
        <v>1757</v>
      </c>
      <c r="G149" s="88">
        <f t="shared" si="33"/>
        <v>127.41116751269035</v>
      </c>
      <c r="H149" s="77">
        <v>2269</v>
      </c>
      <c r="I149" s="88">
        <f t="shared" si="28"/>
        <v>99.736263736263737</v>
      </c>
      <c r="J149" s="68">
        <v>2776</v>
      </c>
      <c r="K149" s="88">
        <f t="shared" ref="K149:K196" si="34">J149/J137*100</f>
        <v>221.90247801758591</v>
      </c>
      <c r="L149" s="68">
        <v>19</v>
      </c>
      <c r="M149" s="88">
        <f t="shared" si="24"/>
        <v>79.166666666666657</v>
      </c>
      <c r="N149" s="68">
        <f t="shared" si="32"/>
        <v>1205</v>
      </c>
      <c r="O149" s="88">
        <f t="shared" si="25"/>
        <v>136.62131519274377</v>
      </c>
      <c r="P149" s="68">
        <v>1571</v>
      </c>
      <c r="Q149" s="88">
        <f t="shared" si="23"/>
        <v>425.74525745257449</v>
      </c>
      <c r="R149" s="68">
        <v>23301</v>
      </c>
      <c r="S149" s="88">
        <f t="shared" ref="S149:S196" si="35">R149/R137*100</f>
        <v>99.246102734474832</v>
      </c>
      <c r="T149" s="103">
        <v>8043</v>
      </c>
      <c r="U149" s="102">
        <f t="shared" ref="U149:U196" si="36">T149/T137*100</f>
        <v>111.46064301552106</v>
      </c>
      <c r="V149" s="101">
        <v>4479</v>
      </c>
      <c r="W149" s="102">
        <f t="shared" ref="W149:W196" si="37">V149/V137*100</f>
        <v>100.51615798922802</v>
      </c>
      <c r="X149" s="103">
        <f t="shared" si="30"/>
        <v>-3564</v>
      </c>
      <c r="Y149" s="102">
        <f t="shared" ref="Y149:Y196" si="38">X149/X137*100</f>
        <v>129.13043478260872</v>
      </c>
      <c r="Z149" s="103">
        <f t="shared" si="31"/>
        <v>19737</v>
      </c>
      <c r="AA149" s="104">
        <f t="shared" ref="AA149:AA196" si="39">Z149/Z137*100</f>
        <v>95.264986967854043</v>
      </c>
      <c r="AB149" s="1"/>
    </row>
    <row r="150" spans="1:28" s="2" customFormat="1" ht="12" hidden="1" customHeight="1">
      <c r="A150" s="3"/>
      <c r="B150" s="30" t="s">
        <v>84</v>
      </c>
      <c r="C150" s="42" t="s">
        <v>85</v>
      </c>
      <c r="D150" s="64">
        <v>19657</v>
      </c>
      <c r="E150" s="88">
        <f t="shared" si="33"/>
        <v>89.187840290381132</v>
      </c>
      <c r="F150" s="68">
        <v>1571</v>
      </c>
      <c r="G150" s="88">
        <f t="shared" si="33"/>
        <v>101.2242268041237</v>
      </c>
      <c r="H150" s="77">
        <v>3054</v>
      </c>
      <c r="I150" s="88">
        <f t="shared" si="28"/>
        <v>94.992223950233281</v>
      </c>
      <c r="J150" s="68">
        <v>2592</v>
      </c>
      <c r="K150" s="88">
        <f t="shared" si="34"/>
        <v>222.29845626072043</v>
      </c>
      <c r="L150" s="68">
        <v>19</v>
      </c>
      <c r="M150" s="88">
        <f t="shared" si="24"/>
        <v>90.476190476190482</v>
      </c>
      <c r="N150" s="68">
        <f t="shared" si="32"/>
        <v>1099</v>
      </c>
      <c r="O150" s="88">
        <f t="shared" si="25"/>
        <v>136.52173913043478</v>
      </c>
      <c r="P150" s="68">
        <v>1493</v>
      </c>
      <c r="Q150" s="88">
        <f t="shared" si="23"/>
        <v>413.57340720221612</v>
      </c>
      <c r="R150" s="68">
        <v>22249</v>
      </c>
      <c r="S150" s="88">
        <f t="shared" si="35"/>
        <v>95.876066534516937</v>
      </c>
      <c r="T150" s="103">
        <v>7169</v>
      </c>
      <c r="U150" s="102">
        <f t="shared" si="36"/>
        <v>102.32657721952611</v>
      </c>
      <c r="V150" s="101">
        <v>4150</v>
      </c>
      <c r="W150" s="102">
        <f t="shared" si="37"/>
        <v>95.009157509157504</v>
      </c>
      <c r="X150" s="103">
        <f t="shared" si="30"/>
        <v>-3019</v>
      </c>
      <c r="Y150" s="102">
        <f t="shared" si="38"/>
        <v>114.44275966641395</v>
      </c>
      <c r="Z150" s="103">
        <f t="shared" si="31"/>
        <v>19230</v>
      </c>
      <c r="AA150" s="104">
        <f t="shared" si="39"/>
        <v>93.494749124854138</v>
      </c>
      <c r="AB150" s="1"/>
    </row>
    <row r="151" spans="1:28" s="2" customFormat="1" ht="12" hidden="1" customHeight="1">
      <c r="A151" s="3"/>
      <c r="B151" s="31" t="s">
        <v>86</v>
      </c>
      <c r="C151" s="44" t="s">
        <v>16</v>
      </c>
      <c r="D151" s="65">
        <v>19865</v>
      </c>
      <c r="E151" s="89">
        <f t="shared" si="33"/>
        <v>92.356687898089177</v>
      </c>
      <c r="F151" s="83">
        <v>1785</v>
      </c>
      <c r="G151" s="88">
        <f t="shared" si="33"/>
        <v>130.48245614035088</v>
      </c>
      <c r="H151" s="83">
        <v>2056</v>
      </c>
      <c r="I151" s="89">
        <f t="shared" si="28"/>
        <v>106.08875128998969</v>
      </c>
      <c r="J151" s="84">
        <v>2838</v>
      </c>
      <c r="K151" s="89">
        <f t="shared" si="34"/>
        <v>171.79176755447943</v>
      </c>
      <c r="L151" s="83">
        <v>28</v>
      </c>
      <c r="M151" s="89">
        <f t="shared" si="24"/>
        <v>93.333333333333329</v>
      </c>
      <c r="N151" s="69">
        <f t="shared" si="32"/>
        <v>1248</v>
      </c>
      <c r="O151" s="89">
        <f t="shared" si="25"/>
        <v>135.94771241830065</v>
      </c>
      <c r="P151" s="81">
        <v>1590</v>
      </c>
      <c r="Q151" s="89">
        <f t="shared" si="23"/>
        <v>216.62125340599454</v>
      </c>
      <c r="R151" s="84">
        <v>22703</v>
      </c>
      <c r="S151" s="89">
        <f t="shared" si="35"/>
        <v>98.022537886965154</v>
      </c>
      <c r="T151" s="129">
        <v>7831</v>
      </c>
      <c r="U151" s="130">
        <f t="shared" si="36"/>
        <v>103.79058979456595</v>
      </c>
      <c r="V151" s="135">
        <v>4377</v>
      </c>
      <c r="W151" s="130">
        <f t="shared" si="37"/>
        <v>94.535637149028076</v>
      </c>
      <c r="X151" s="129">
        <f t="shared" si="30"/>
        <v>-3454</v>
      </c>
      <c r="Y151" s="130">
        <f t="shared" si="38"/>
        <v>118.49056603773585</v>
      </c>
      <c r="Z151" s="129">
        <f t="shared" si="31"/>
        <v>19249</v>
      </c>
      <c r="AA151" s="131">
        <f t="shared" si="39"/>
        <v>95.075570483058385</v>
      </c>
      <c r="AB151" s="1"/>
    </row>
    <row r="152" spans="1:28" s="2" customFormat="1" ht="12" hidden="1" customHeight="1">
      <c r="A152" s="3"/>
      <c r="B152" s="29" t="s">
        <v>132</v>
      </c>
      <c r="C152" s="42" t="s">
        <v>133</v>
      </c>
      <c r="D152" s="66">
        <v>19890</v>
      </c>
      <c r="E152" s="90">
        <f t="shared" si="33"/>
        <v>95.340811044003445</v>
      </c>
      <c r="F152" s="70">
        <v>1557</v>
      </c>
      <c r="G152" s="90">
        <f t="shared" si="33"/>
        <v>108.50174216027875</v>
      </c>
      <c r="H152" s="79">
        <v>2305</v>
      </c>
      <c r="I152" s="90">
        <f t="shared" si="28"/>
        <v>95.762359783963433</v>
      </c>
      <c r="J152" s="70">
        <v>2602</v>
      </c>
      <c r="K152" s="90">
        <f t="shared" si="34"/>
        <v>112.64069264069263</v>
      </c>
      <c r="L152" s="70">
        <v>30</v>
      </c>
      <c r="M152" s="90">
        <f t="shared" si="24"/>
        <v>103.44827586206897</v>
      </c>
      <c r="N152" s="68">
        <f t="shared" si="32"/>
        <v>943</v>
      </c>
      <c r="O152" s="90">
        <f t="shared" si="25"/>
        <v>78.192371475953564</v>
      </c>
      <c r="P152" s="70">
        <v>1659</v>
      </c>
      <c r="Q152" s="90">
        <f t="shared" si="23"/>
        <v>150.27173913043478</v>
      </c>
      <c r="R152" s="70">
        <v>22492</v>
      </c>
      <c r="S152" s="90">
        <f t="shared" si="35"/>
        <v>97.065423787329536</v>
      </c>
      <c r="T152" s="124">
        <v>7540</v>
      </c>
      <c r="U152" s="122">
        <f t="shared" si="36"/>
        <v>104.83870967741935</v>
      </c>
      <c r="V152" s="123">
        <v>4481</v>
      </c>
      <c r="W152" s="122">
        <f t="shared" si="37"/>
        <v>101.40303236026251</v>
      </c>
      <c r="X152" s="124">
        <f t="shared" si="30"/>
        <v>-3059</v>
      </c>
      <c r="Y152" s="122">
        <f t="shared" si="38"/>
        <v>110.31373963216733</v>
      </c>
      <c r="Z152" s="124">
        <f t="shared" si="31"/>
        <v>19433</v>
      </c>
      <c r="AA152" s="125">
        <f t="shared" si="39"/>
        <v>95.264473748713172</v>
      </c>
      <c r="AB152" s="1"/>
    </row>
    <row r="153" spans="1:28" s="2" customFormat="1" ht="12" hidden="1" customHeight="1">
      <c r="A153" s="3"/>
      <c r="B153" s="30" t="s">
        <v>66</v>
      </c>
      <c r="C153" s="42" t="s">
        <v>14</v>
      </c>
      <c r="D153" s="64">
        <v>20928</v>
      </c>
      <c r="E153" s="88">
        <f t="shared" si="33"/>
        <v>95.261504847739999</v>
      </c>
      <c r="F153" s="68">
        <v>1368</v>
      </c>
      <c r="G153" s="88">
        <f t="shared" si="33"/>
        <v>86.692015209125472</v>
      </c>
      <c r="H153" s="77">
        <v>2832</v>
      </c>
      <c r="I153" s="88">
        <f t="shared" si="28"/>
        <v>101.50537634408603</v>
      </c>
      <c r="J153" s="68">
        <v>2583</v>
      </c>
      <c r="K153" s="88">
        <f t="shared" si="34"/>
        <v>94.893460690668633</v>
      </c>
      <c r="L153" s="68">
        <v>29</v>
      </c>
      <c r="M153" s="88">
        <f t="shared" si="24"/>
        <v>90.625</v>
      </c>
      <c r="N153" s="68">
        <f t="shared" si="32"/>
        <v>1023</v>
      </c>
      <c r="O153" s="88">
        <f t="shared" si="25"/>
        <v>87.435897435897431</v>
      </c>
      <c r="P153" s="68">
        <v>1560</v>
      </c>
      <c r="Q153" s="88">
        <f t="shared" si="23"/>
        <v>100.51546391752578</v>
      </c>
      <c r="R153" s="68">
        <v>23511</v>
      </c>
      <c r="S153" s="88">
        <f t="shared" si="35"/>
        <v>95.220930703495199</v>
      </c>
      <c r="T153" s="103">
        <v>7740</v>
      </c>
      <c r="U153" s="102">
        <f t="shared" si="36"/>
        <v>100.74189769621242</v>
      </c>
      <c r="V153" s="101">
        <v>4642</v>
      </c>
      <c r="W153" s="102">
        <f t="shared" si="37"/>
        <v>101.57549234135668</v>
      </c>
      <c r="X153" s="103">
        <f t="shared" si="30"/>
        <v>-3098</v>
      </c>
      <c r="Y153" s="102">
        <f t="shared" si="38"/>
        <v>99.518149694828139</v>
      </c>
      <c r="Z153" s="103">
        <f t="shared" si="31"/>
        <v>20413</v>
      </c>
      <c r="AA153" s="104">
        <f t="shared" si="39"/>
        <v>94.600982482157761</v>
      </c>
      <c r="AB153" s="1"/>
    </row>
    <row r="154" spans="1:28" s="2" customFormat="1" ht="12" hidden="1" customHeight="1">
      <c r="A154" s="3"/>
      <c r="B154" s="30" t="s">
        <v>68</v>
      </c>
      <c r="C154" s="42" t="s">
        <v>6</v>
      </c>
      <c r="D154" s="64">
        <v>20998</v>
      </c>
      <c r="E154" s="88">
        <f t="shared" si="33"/>
        <v>97.765155042368932</v>
      </c>
      <c r="F154" s="68">
        <v>1262</v>
      </c>
      <c r="G154" s="88">
        <f t="shared" si="33"/>
        <v>111.18942731277532</v>
      </c>
      <c r="H154" s="77">
        <v>3428</v>
      </c>
      <c r="I154" s="88">
        <f t="shared" si="28"/>
        <v>103.37756332931242</v>
      </c>
      <c r="J154" s="68">
        <v>2793</v>
      </c>
      <c r="K154" s="88">
        <f t="shared" si="34"/>
        <v>99.18323863636364</v>
      </c>
      <c r="L154" s="68">
        <v>24</v>
      </c>
      <c r="M154" s="88">
        <f t="shared" si="24"/>
        <v>88.888888888888886</v>
      </c>
      <c r="N154" s="68">
        <f t="shared" si="32"/>
        <v>1002</v>
      </c>
      <c r="O154" s="88">
        <f t="shared" si="25"/>
        <v>83.709273182957389</v>
      </c>
      <c r="P154" s="68">
        <v>1791</v>
      </c>
      <c r="Q154" s="88">
        <f t="shared" si="23"/>
        <v>110.62384187770229</v>
      </c>
      <c r="R154" s="68">
        <v>23791</v>
      </c>
      <c r="S154" s="88">
        <f t="shared" si="35"/>
        <v>97.929529925084381</v>
      </c>
      <c r="T154" s="103">
        <v>7139</v>
      </c>
      <c r="U154" s="102">
        <f t="shared" si="36"/>
        <v>102.23399684949162</v>
      </c>
      <c r="V154" s="101">
        <v>4727</v>
      </c>
      <c r="W154" s="102">
        <f t="shared" si="37"/>
        <v>98.953317981997074</v>
      </c>
      <c r="X154" s="103">
        <f t="shared" si="30"/>
        <v>-2412</v>
      </c>
      <c r="Y154" s="102">
        <f t="shared" si="38"/>
        <v>109.33816863100634</v>
      </c>
      <c r="Z154" s="103">
        <f t="shared" si="31"/>
        <v>21379</v>
      </c>
      <c r="AA154" s="104">
        <f t="shared" si="39"/>
        <v>96.790112278160095</v>
      </c>
      <c r="AB154" s="1"/>
    </row>
    <row r="155" spans="1:28" s="2" customFormat="1" ht="12" hidden="1" customHeight="1">
      <c r="A155" s="3"/>
      <c r="B155" s="30" t="s">
        <v>70</v>
      </c>
      <c r="C155" s="42" t="s">
        <v>71</v>
      </c>
      <c r="D155" s="64">
        <v>20854</v>
      </c>
      <c r="E155" s="88">
        <f t="shared" si="33"/>
        <v>99.200837218152415</v>
      </c>
      <c r="F155" s="68">
        <v>1300</v>
      </c>
      <c r="G155" s="88">
        <f t="shared" si="33"/>
        <v>103.58565737051792</v>
      </c>
      <c r="H155" s="77">
        <v>2232</v>
      </c>
      <c r="I155" s="88">
        <f t="shared" si="28"/>
        <v>99.244108492663401</v>
      </c>
      <c r="J155" s="68">
        <v>2775</v>
      </c>
      <c r="K155" s="88">
        <f t="shared" si="34"/>
        <v>84.42348646181928</v>
      </c>
      <c r="L155" s="68">
        <v>31</v>
      </c>
      <c r="M155" s="88">
        <f t="shared" si="24"/>
        <v>96.875</v>
      </c>
      <c r="N155" s="68">
        <f t="shared" si="32"/>
        <v>1258</v>
      </c>
      <c r="O155" s="88">
        <f t="shared" si="25"/>
        <v>80.952380952380949</v>
      </c>
      <c r="P155" s="68">
        <v>1517</v>
      </c>
      <c r="Q155" s="88">
        <f t="shared" si="23"/>
        <v>87.536064627813033</v>
      </c>
      <c r="R155" s="68">
        <v>23629</v>
      </c>
      <c r="S155" s="88">
        <f t="shared" si="35"/>
        <v>97.202682134188976</v>
      </c>
      <c r="T155" s="103">
        <v>7813</v>
      </c>
      <c r="U155" s="102">
        <f t="shared" si="36"/>
        <v>101.28338086595801</v>
      </c>
      <c r="V155" s="101">
        <v>4540</v>
      </c>
      <c r="W155" s="102">
        <f t="shared" si="37"/>
        <v>97.383097383097379</v>
      </c>
      <c r="X155" s="103">
        <f t="shared" si="30"/>
        <v>-3273</v>
      </c>
      <c r="Y155" s="102">
        <f t="shared" si="38"/>
        <v>107.24115334207079</v>
      </c>
      <c r="Z155" s="103">
        <f t="shared" si="31"/>
        <v>20356</v>
      </c>
      <c r="AA155" s="104">
        <f t="shared" si="39"/>
        <v>95.761396245942507</v>
      </c>
      <c r="AB155" s="1"/>
    </row>
    <row r="156" spans="1:28" s="2" customFormat="1" ht="12" hidden="1" customHeight="1">
      <c r="A156" s="3"/>
      <c r="B156" s="30" t="s">
        <v>72</v>
      </c>
      <c r="C156" s="42" t="s">
        <v>73</v>
      </c>
      <c r="D156" s="64">
        <v>20345</v>
      </c>
      <c r="E156" s="88">
        <f t="shared" si="33"/>
        <v>99.725503651781779</v>
      </c>
      <c r="F156" s="68">
        <v>1517</v>
      </c>
      <c r="G156" s="88">
        <f t="shared" si="33"/>
        <v>88.197674418604649</v>
      </c>
      <c r="H156" s="77">
        <v>1097</v>
      </c>
      <c r="I156" s="88">
        <f t="shared" si="28"/>
        <v>112.16768916155419</v>
      </c>
      <c r="J156" s="68">
        <v>2894</v>
      </c>
      <c r="K156" s="88">
        <f t="shared" si="34"/>
        <v>87.037593984962399</v>
      </c>
      <c r="L156" s="68">
        <v>43</v>
      </c>
      <c r="M156" s="88">
        <f t="shared" ref="M156:M168" si="40">L156/L144*100</f>
        <v>87.755102040816325</v>
      </c>
      <c r="N156" s="68">
        <f t="shared" si="32"/>
        <v>1246</v>
      </c>
      <c r="O156" s="88">
        <f t="shared" ref="O156:O196" si="41">N156/N144*100</f>
        <v>78.266331658291449</v>
      </c>
      <c r="P156" s="68">
        <v>1648</v>
      </c>
      <c r="Q156" s="88">
        <f t="shared" ref="Q156:Q196" si="42">P156/P144*100</f>
        <v>95.095210617426432</v>
      </c>
      <c r="R156" s="68">
        <v>23239</v>
      </c>
      <c r="S156" s="88">
        <f t="shared" si="35"/>
        <v>97.947399477366602</v>
      </c>
      <c r="T156" s="103">
        <v>7749</v>
      </c>
      <c r="U156" s="102">
        <f t="shared" si="36"/>
        <v>96.368610869294869</v>
      </c>
      <c r="V156" s="101">
        <v>4452</v>
      </c>
      <c r="W156" s="102">
        <f t="shared" si="37"/>
        <v>101.85312285518189</v>
      </c>
      <c r="X156" s="103">
        <f t="shared" si="30"/>
        <v>-3297</v>
      </c>
      <c r="Y156" s="102">
        <f t="shared" si="38"/>
        <v>89.836512261580381</v>
      </c>
      <c r="Z156" s="103">
        <f t="shared" si="31"/>
        <v>19942</v>
      </c>
      <c r="AA156" s="104">
        <f t="shared" si="39"/>
        <v>99.431591543677698</v>
      </c>
      <c r="AB156" s="1"/>
    </row>
    <row r="157" spans="1:28" s="2" customFormat="1" ht="12" hidden="1" customHeight="1">
      <c r="A157" s="3"/>
      <c r="B157" s="30" t="s">
        <v>74</v>
      </c>
      <c r="C157" s="42" t="s">
        <v>9</v>
      </c>
      <c r="D157" s="64">
        <v>21332</v>
      </c>
      <c r="E157" s="88">
        <f t="shared" si="33"/>
        <v>97.673992673992672</v>
      </c>
      <c r="F157" s="68">
        <v>1609</v>
      </c>
      <c r="G157" s="88">
        <f t="shared" si="33"/>
        <v>74.113311837862739</v>
      </c>
      <c r="H157" s="77">
        <v>2956</v>
      </c>
      <c r="I157" s="88">
        <f t="shared" si="28"/>
        <v>102.21300138312586</v>
      </c>
      <c r="J157" s="68">
        <v>2756</v>
      </c>
      <c r="K157" s="88">
        <f t="shared" si="34"/>
        <v>97.834575789847349</v>
      </c>
      <c r="L157" s="68">
        <v>29</v>
      </c>
      <c r="M157" s="88">
        <f t="shared" si="40"/>
        <v>87.878787878787875</v>
      </c>
      <c r="N157" s="68">
        <f t="shared" si="32"/>
        <v>1269</v>
      </c>
      <c r="O157" s="88">
        <f t="shared" si="41"/>
        <v>108.74035989717224</v>
      </c>
      <c r="P157" s="68">
        <v>1487</v>
      </c>
      <c r="Q157" s="88">
        <f t="shared" si="42"/>
        <v>90.121212121212125</v>
      </c>
      <c r="R157" s="68">
        <v>24088</v>
      </c>
      <c r="S157" s="88">
        <f t="shared" si="35"/>
        <v>97.692338889564837</v>
      </c>
      <c r="T157" s="103">
        <v>8217</v>
      </c>
      <c r="U157" s="102">
        <f t="shared" si="36"/>
        <v>102.53306713251808</v>
      </c>
      <c r="V157" s="101">
        <v>5075</v>
      </c>
      <c r="W157" s="102">
        <f t="shared" si="37"/>
        <v>113.89138240574506</v>
      </c>
      <c r="X157" s="103">
        <f t="shared" si="30"/>
        <v>-3142</v>
      </c>
      <c r="Y157" s="102">
        <f t="shared" si="38"/>
        <v>88.308038223721198</v>
      </c>
      <c r="Z157" s="103">
        <f t="shared" si="31"/>
        <v>20946</v>
      </c>
      <c r="AA157" s="104">
        <f t="shared" si="39"/>
        <v>99.274847149153985</v>
      </c>
      <c r="AB157" s="1"/>
    </row>
    <row r="158" spans="1:28" s="2" customFormat="1" ht="12" hidden="1" customHeight="1">
      <c r="A158" s="3"/>
      <c r="B158" s="30" t="s">
        <v>76</v>
      </c>
      <c r="C158" s="42" t="s">
        <v>10</v>
      </c>
      <c r="D158" s="64">
        <v>21188</v>
      </c>
      <c r="E158" s="88">
        <f t="shared" si="33"/>
        <v>98.516761984470165</v>
      </c>
      <c r="F158" s="68">
        <v>1907</v>
      </c>
      <c r="G158" s="88">
        <f t="shared" si="33"/>
        <v>90.723120837297813</v>
      </c>
      <c r="H158" s="77">
        <v>2883</v>
      </c>
      <c r="I158" s="88">
        <f t="shared" si="28"/>
        <v>96.356951871657756</v>
      </c>
      <c r="J158" s="68">
        <v>2605</v>
      </c>
      <c r="K158" s="88">
        <f t="shared" si="34"/>
        <v>83.306683722417645</v>
      </c>
      <c r="L158" s="68">
        <v>30</v>
      </c>
      <c r="M158" s="88">
        <f t="shared" si="40"/>
        <v>96.774193548387103</v>
      </c>
      <c r="N158" s="68">
        <f t="shared" si="32"/>
        <v>1111</v>
      </c>
      <c r="O158" s="88">
        <f t="shared" si="41"/>
        <v>92.275747508305656</v>
      </c>
      <c r="P158" s="68">
        <v>1494</v>
      </c>
      <c r="Q158" s="88">
        <f t="shared" si="42"/>
        <v>77.691107644305774</v>
      </c>
      <c r="R158" s="68">
        <v>23793</v>
      </c>
      <c r="S158" s="88">
        <f t="shared" si="35"/>
        <v>96.586019322887068</v>
      </c>
      <c r="T158" s="103">
        <v>8044</v>
      </c>
      <c r="U158" s="102">
        <f t="shared" si="36"/>
        <v>102.47133757961784</v>
      </c>
      <c r="V158" s="101">
        <v>4703</v>
      </c>
      <c r="W158" s="102">
        <f t="shared" si="37"/>
        <v>112.80882705684816</v>
      </c>
      <c r="X158" s="103">
        <f t="shared" si="30"/>
        <v>-3341</v>
      </c>
      <c r="Y158" s="102">
        <f t="shared" si="38"/>
        <v>90.763379516435748</v>
      </c>
      <c r="Z158" s="103">
        <f t="shared" si="31"/>
        <v>20452</v>
      </c>
      <c r="AA158" s="104">
        <f t="shared" si="39"/>
        <v>97.608934281487137</v>
      </c>
      <c r="AB158" s="1"/>
    </row>
    <row r="159" spans="1:28" s="2" customFormat="1" ht="12" hidden="1" customHeight="1">
      <c r="A159" s="3"/>
      <c r="B159" s="30" t="s">
        <v>78</v>
      </c>
      <c r="C159" s="42" t="s">
        <v>11</v>
      </c>
      <c r="D159" s="64">
        <v>20318</v>
      </c>
      <c r="E159" s="88">
        <f t="shared" si="33"/>
        <v>97.06205512826638</v>
      </c>
      <c r="F159" s="68">
        <v>1577</v>
      </c>
      <c r="G159" s="88">
        <f t="shared" si="33"/>
        <v>89.196832579185525</v>
      </c>
      <c r="H159" s="77">
        <v>3189</v>
      </c>
      <c r="I159" s="88">
        <f t="shared" si="28"/>
        <v>111.1149825783972</v>
      </c>
      <c r="J159" s="68">
        <v>2435</v>
      </c>
      <c r="K159" s="88">
        <f t="shared" si="34"/>
        <v>87.906137184115522</v>
      </c>
      <c r="L159" s="68">
        <v>29</v>
      </c>
      <c r="M159" s="88">
        <f t="shared" si="40"/>
        <v>100</v>
      </c>
      <c r="N159" s="68">
        <f t="shared" si="32"/>
        <v>1066</v>
      </c>
      <c r="O159" s="88">
        <f t="shared" si="41"/>
        <v>83.739198743126479</v>
      </c>
      <c r="P159" s="68">
        <v>1369</v>
      </c>
      <c r="Q159" s="88">
        <f t="shared" si="42"/>
        <v>91.449565798263194</v>
      </c>
      <c r="R159" s="68">
        <v>22753</v>
      </c>
      <c r="S159" s="88">
        <f t="shared" si="35"/>
        <v>95.992068514534026</v>
      </c>
      <c r="T159" s="103">
        <v>7361</v>
      </c>
      <c r="U159" s="102">
        <f t="shared" si="36"/>
        <v>101.32140399174124</v>
      </c>
      <c r="V159" s="101">
        <v>4284</v>
      </c>
      <c r="W159" s="102">
        <f t="shared" si="37"/>
        <v>100.94250706880301</v>
      </c>
      <c r="X159" s="103">
        <f t="shared" si="30"/>
        <v>-3077</v>
      </c>
      <c r="Y159" s="102">
        <f t="shared" si="38"/>
        <v>101.85369083085072</v>
      </c>
      <c r="Z159" s="103">
        <f t="shared" si="31"/>
        <v>19676</v>
      </c>
      <c r="AA159" s="104">
        <f t="shared" si="39"/>
        <v>95.135866937433519</v>
      </c>
      <c r="AB159" s="1"/>
    </row>
    <row r="160" spans="1:28" s="2" customFormat="1" ht="12" hidden="1" customHeight="1">
      <c r="A160" s="3"/>
      <c r="B160" s="30" t="s">
        <v>80</v>
      </c>
      <c r="C160" s="42" t="s">
        <v>12</v>
      </c>
      <c r="D160" s="64">
        <v>20002</v>
      </c>
      <c r="E160" s="88">
        <f t="shared" si="33"/>
        <v>98.99039889141838</v>
      </c>
      <c r="F160" s="68">
        <v>1733</v>
      </c>
      <c r="G160" s="88">
        <f t="shared" si="33"/>
        <v>105.09399636143118</v>
      </c>
      <c r="H160" s="77">
        <v>2561</v>
      </c>
      <c r="I160" s="88">
        <f t="shared" si="28"/>
        <v>99.41770186335404</v>
      </c>
      <c r="J160" s="68">
        <v>2304</v>
      </c>
      <c r="K160" s="88">
        <f t="shared" si="34"/>
        <v>84.674751929437704</v>
      </c>
      <c r="L160" s="68">
        <v>37</v>
      </c>
      <c r="M160" s="88">
        <f t="shared" si="40"/>
        <v>100</v>
      </c>
      <c r="N160" s="68">
        <f t="shared" si="32"/>
        <v>1074</v>
      </c>
      <c r="O160" s="88">
        <f t="shared" si="41"/>
        <v>89.054726368159209</v>
      </c>
      <c r="P160" s="68">
        <v>1230</v>
      </c>
      <c r="Q160" s="88">
        <f t="shared" si="42"/>
        <v>81.188118811881196</v>
      </c>
      <c r="R160" s="68">
        <v>22306</v>
      </c>
      <c r="S160" s="88">
        <f t="shared" si="35"/>
        <v>97.291403149125486</v>
      </c>
      <c r="T160" s="103">
        <v>7724</v>
      </c>
      <c r="U160" s="102">
        <f t="shared" si="36"/>
        <v>104.47720816989043</v>
      </c>
      <c r="V160" s="101">
        <v>4254</v>
      </c>
      <c r="W160" s="102">
        <f t="shared" si="37"/>
        <v>100.59115630172617</v>
      </c>
      <c r="X160" s="103">
        <f t="shared" si="30"/>
        <v>-3470</v>
      </c>
      <c r="Y160" s="102">
        <f t="shared" si="38"/>
        <v>109.67130214917826</v>
      </c>
      <c r="Z160" s="103">
        <f t="shared" si="31"/>
        <v>18836</v>
      </c>
      <c r="AA160" s="104">
        <f t="shared" si="39"/>
        <v>95.309416586550626</v>
      </c>
      <c r="AB160" s="1"/>
    </row>
    <row r="161" spans="1:28" s="2" customFormat="1" ht="12" hidden="1" customHeight="1">
      <c r="A161" s="3"/>
      <c r="B161" s="30" t="s">
        <v>134</v>
      </c>
      <c r="C161" s="42" t="s">
        <v>135</v>
      </c>
      <c r="D161" s="64">
        <v>19917</v>
      </c>
      <c r="E161" s="88">
        <f t="shared" si="33"/>
        <v>97.037758830694273</v>
      </c>
      <c r="F161" s="68">
        <v>1611</v>
      </c>
      <c r="G161" s="88">
        <f t="shared" si="33"/>
        <v>91.690381331815601</v>
      </c>
      <c r="H161" s="77">
        <v>2277</v>
      </c>
      <c r="I161" s="88">
        <f t="shared" si="28"/>
        <v>100.35257822829439</v>
      </c>
      <c r="J161" s="68">
        <v>2274</v>
      </c>
      <c r="K161" s="88">
        <f t="shared" si="34"/>
        <v>81.9164265129683</v>
      </c>
      <c r="L161" s="68">
        <v>21</v>
      </c>
      <c r="M161" s="88">
        <f t="shared" si="40"/>
        <v>110.5263157894737</v>
      </c>
      <c r="N161" s="68">
        <f t="shared" si="32"/>
        <v>1030</v>
      </c>
      <c r="O161" s="88">
        <f t="shared" si="41"/>
        <v>85.477178423236509</v>
      </c>
      <c r="P161" s="68">
        <v>1244</v>
      </c>
      <c r="Q161" s="88">
        <f t="shared" si="42"/>
        <v>79.185232336091659</v>
      </c>
      <c r="R161" s="68">
        <v>22191</v>
      </c>
      <c r="S161" s="88">
        <f t="shared" si="35"/>
        <v>95.236255954680061</v>
      </c>
      <c r="T161" s="103">
        <v>7285</v>
      </c>
      <c r="U161" s="102">
        <f t="shared" si="36"/>
        <v>90.575655849807291</v>
      </c>
      <c r="V161" s="103">
        <v>4096</v>
      </c>
      <c r="W161" s="102">
        <f t="shared" si="37"/>
        <v>91.448984148247376</v>
      </c>
      <c r="X161" s="103">
        <f t="shared" si="30"/>
        <v>-3189</v>
      </c>
      <c r="Y161" s="102">
        <f t="shared" si="38"/>
        <v>89.478114478114477</v>
      </c>
      <c r="Z161" s="103">
        <f t="shared" si="31"/>
        <v>19002</v>
      </c>
      <c r="AA161" s="104">
        <f t="shared" si="39"/>
        <v>96.276029791761658</v>
      </c>
      <c r="AB161" s="1"/>
    </row>
    <row r="162" spans="1:28" s="2" customFormat="1" ht="12" hidden="1" customHeight="1">
      <c r="A162" s="3"/>
      <c r="B162" s="30" t="s">
        <v>84</v>
      </c>
      <c r="C162" s="42" t="s">
        <v>85</v>
      </c>
      <c r="D162" s="64">
        <v>19422</v>
      </c>
      <c r="E162" s="88">
        <f t="shared" si="33"/>
        <v>98.804497125705865</v>
      </c>
      <c r="F162" s="68">
        <v>1583</v>
      </c>
      <c r="G162" s="88">
        <f t="shared" si="33"/>
        <v>100.76384468491406</v>
      </c>
      <c r="H162" s="77">
        <v>3055</v>
      </c>
      <c r="I162" s="88">
        <f t="shared" si="28"/>
        <v>100.03274394237067</v>
      </c>
      <c r="J162" s="68">
        <v>2155</v>
      </c>
      <c r="K162" s="88">
        <f t="shared" si="34"/>
        <v>83.14043209876543</v>
      </c>
      <c r="L162" s="68">
        <v>24</v>
      </c>
      <c r="M162" s="88">
        <f t="shared" si="40"/>
        <v>126.31578947368421</v>
      </c>
      <c r="N162" s="68">
        <f t="shared" si="32"/>
        <v>951</v>
      </c>
      <c r="O162" s="88">
        <f t="shared" si="41"/>
        <v>86.533212010919016</v>
      </c>
      <c r="P162" s="68">
        <v>1204</v>
      </c>
      <c r="Q162" s="88">
        <f t="shared" si="42"/>
        <v>80.643000669792357</v>
      </c>
      <c r="R162" s="68">
        <v>21577</v>
      </c>
      <c r="S162" s="88">
        <f t="shared" si="35"/>
        <v>96.979639534361098</v>
      </c>
      <c r="T162" s="103">
        <v>7124</v>
      </c>
      <c r="U162" s="102">
        <f t="shared" si="36"/>
        <v>99.372297391546937</v>
      </c>
      <c r="V162" s="103">
        <v>3961</v>
      </c>
      <c r="W162" s="102">
        <f t="shared" si="37"/>
        <v>95.44578313253011</v>
      </c>
      <c r="X162" s="103">
        <f t="shared" si="30"/>
        <v>-3163</v>
      </c>
      <c r="Y162" s="102">
        <f t="shared" si="38"/>
        <v>104.76979132162967</v>
      </c>
      <c r="Z162" s="103">
        <f t="shared" si="31"/>
        <v>18414</v>
      </c>
      <c r="AA162" s="104">
        <f t="shared" si="39"/>
        <v>95.756630265210603</v>
      </c>
      <c r="AB162" s="1"/>
    </row>
    <row r="163" spans="1:28" s="2" customFormat="1" ht="12" hidden="1" customHeight="1">
      <c r="A163" s="3"/>
      <c r="B163" s="31" t="s">
        <v>86</v>
      </c>
      <c r="C163" s="42" t="s">
        <v>16</v>
      </c>
      <c r="D163" s="65">
        <v>14755</v>
      </c>
      <c r="E163" s="89">
        <f t="shared" si="33"/>
        <v>74.276365466901581</v>
      </c>
      <c r="F163" s="83">
        <v>800</v>
      </c>
      <c r="G163" s="88">
        <f t="shared" si="33"/>
        <v>44.817927170868352</v>
      </c>
      <c r="H163" s="83">
        <v>1494</v>
      </c>
      <c r="I163" s="89">
        <f t="shared" si="28"/>
        <v>72.665369649805442</v>
      </c>
      <c r="J163" s="84">
        <v>986</v>
      </c>
      <c r="K163" s="89">
        <f t="shared" si="34"/>
        <v>34.742776603241722</v>
      </c>
      <c r="L163" s="83">
        <v>9</v>
      </c>
      <c r="M163" s="89">
        <f t="shared" si="40"/>
        <v>32.142857142857146</v>
      </c>
      <c r="N163" s="68">
        <f t="shared" si="32"/>
        <v>516</v>
      </c>
      <c r="O163" s="89">
        <f t="shared" si="41"/>
        <v>41.346153846153847</v>
      </c>
      <c r="P163" s="81">
        <v>470</v>
      </c>
      <c r="Q163" s="89">
        <f t="shared" si="42"/>
        <v>29.559748427672954</v>
      </c>
      <c r="R163" s="84">
        <v>15741</v>
      </c>
      <c r="S163" s="89">
        <f t="shared" si="35"/>
        <v>69.33444919173678</v>
      </c>
      <c r="T163" s="129">
        <v>5114</v>
      </c>
      <c r="U163" s="130">
        <f t="shared" si="36"/>
        <v>65.304558804750357</v>
      </c>
      <c r="V163" s="129">
        <v>4362</v>
      </c>
      <c r="W163" s="130">
        <f t="shared" si="37"/>
        <v>99.65729952021934</v>
      </c>
      <c r="X163" s="129">
        <f t="shared" si="30"/>
        <v>-752</v>
      </c>
      <c r="Y163" s="130">
        <f t="shared" si="38"/>
        <v>21.771858714533874</v>
      </c>
      <c r="Z163" s="129">
        <f t="shared" si="31"/>
        <v>14989</v>
      </c>
      <c r="AA163" s="131">
        <f t="shared" si="39"/>
        <v>77.868980206763979</v>
      </c>
      <c r="AB163" s="1"/>
    </row>
    <row r="164" spans="1:28" s="2" customFormat="1" ht="12" hidden="1" customHeight="1">
      <c r="A164" s="3"/>
      <c r="B164" s="29" t="s">
        <v>136</v>
      </c>
      <c r="C164" s="43" t="s">
        <v>137</v>
      </c>
      <c r="D164" s="66">
        <v>15832</v>
      </c>
      <c r="E164" s="90">
        <f t="shared" si="33"/>
        <v>79.597787833081952</v>
      </c>
      <c r="F164" s="70">
        <v>1406</v>
      </c>
      <c r="G164" s="90">
        <f t="shared" si="33"/>
        <v>90.301862556197818</v>
      </c>
      <c r="H164" s="79">
        <v>1600</v>
      </c>
      <c r="I164" s="90">
        <f t="shared" si="28"/>
        <v>69.41431670281996</v>
      </c>
      <c r="J164" s="70">
        <v>702</v>
      </c>
      <c r="K164" s="90">
        <f t="shared" si="34"/>
        <v>26.979246733282093</v>
      </c>
      <c r="L164" s="70">
        <v>14</v>
      </c>
      <c r="M164" s="90">
        <f t="shared" si="40"/>
        <v>46.666666666666664</v>
      </c>
      <c r="N164" s="70">
        <f t="shared" si="32"/>
        <v>618</v>
      </c>
      <c r="O164" s="90">
        <f t="shared" si="41"/>
        <v>65.535524920466599</v>
      </c>
      <c r="P164" s="70">
        <v>84</v>
      </c>
      <c r="Q164" s="90">
        <f t="shared" si="42"/>
        <v>5.0632911392405067</v>
      </c>
      <c r="R164" s="70">
        <v>16534</v>
      </c>
      <c r="S164" s="90">
        <f t="shared" si="35"/>
        <v>73.510581540103146</v>
      </c>
      <c r="T164" s="124">
        <v>4664</v>
      </c>
      <c r="U164" s="122">
        <f t="shared" si="36"/>
        <v>61.856763925729439</v>
      </c>
      <c r="V164" s="124">
        <v>6312</v>
      </c>
      <c r="W164" s="122">
        <f t="shared" si="37"/>
        <v>140.86141486275386</v>
      </c>
      <c r="X164" s="124">
        <f t="shared" si="30"/>
        <v>1648</v>
      </c>
      <c r="Y164" s="122" t="s">
        <v>203</v>
      </c>
      <c r="Z164" s="124">
        <f t="shared" si="31"/>
        <v>18182</v>
      </c>
      <c r="AA164" s="125">
        <f t="shared" si="39"/>
        <v>93.562496783821331</v>
      </c>
      <c r="AB164" s="1"/>
    </row>
    <row r="165" spans="1:28" s="2" customFormat="1" ht="12" hidden="1" customHeight="1">
      <c r="A165" s="3"/>
      <c r="B165" s="30" t="s">
        <v>66</v>
      </c>
      <c r="C165" s="42" t="s">
        <v>14</v>
      </c>
      <c r="D165" s="64">
        <v>17441</v>
      </c>
      <c r="E165" s="88">
        <f t="shared" ref="E165:G180" si="43">D165/D153*100</f>
        <v>83.338111620795104</v>
      </c>
      <c r="F165" s="68">
        <v>1960</v>
      </c>
      <c r="G165" s="88">
        <f t="shared" si="43"/>
        <v>143.2748538011696</v>
      </c>
      <c r="H165" s="77">
        <v>2592</v>
      </c>
      <c r="I165" s="88">
        <f t="shared" si="28"/>
        <v>91.525423728813564</v>
      </c>
      <c r="J165" s="68">
        <v>1560</v>
      </c>
      <c r="K165" s="88">
        <f t="shared" si="34"/>
        <v>60.394889663182347</v>
      </c>
      <c r="L165" s="68">
        <v>64</v>
      </c>
      <c r="M165" s="88">
        <f t="shared" si="40"/>
        <v>220.68965517241378</v>
      </c>
      <c r="N165" s="68">
        <f t="shared" si="32"/>
        <v>837</v>
      </c>
      <c r="O165" s="88">
        <f t="shared" si="41"/>
        <v>81.818181818181827</v>
      </c>
      <c r="P165" s="68">
        <v>723</v>
      </c>
      <c r="Q165" s="88">
        <f t="shared" si="42"/>
        <v>46.346153846153847</v>
      </c>
      <c r="R165" s="68">
        <v>19001</v>
      </c>
      <c r="S165" s="88">
        <f t="shared" si="35"/>
        <v>80.81748968567905</v>
      </c>
      <c r="T165" s="103">
        <v>5972</v>
      </c>
      <c r="U165" s="102">
        <f t="shared" si="36"/>
        <v>77.15762273901808</v>
      </c>
      <c r="V165" s="103">
        <v>6459</v>
      </c>
      <c r="W165" s="102">
        <f t="shared" si="37"/>
        <v>139.14261094355882</v>
      </c>
      <c r="X165" s="103">
        <f t="shared" si="30"/>
        <v>487</v>
      </c>
      <c r="Y165" s="102" t="s">
        <v>203</v>
      </c>
      <c r="Z165" s="103">
        <f t="shared" si="31"/>
        <v>19488</v>
      </c>
      <c r="AA165" s="104">
        <f t="shared" si="39"/>
        <v>95.468573947974335</v>
      </c>
      <c r="AB165" s="1"/>
    </row>
    <row r="166" spans="1:28" s="2" customFormat="1" ht="12" hidden="1" customHeight="1">
      <c r="A166" s="3"/>
      <c r="B166" s="30" t="s">
        <v>68</v>
      </c>
      <c r="C166" s="42" t="s">
        <v>6</v>
      </c>
      <c r="D166" s="64">
        <v>18636</v>
      </c>
      <c r="E166" s="88">
        <f t="shared" si="43"/>
        <v>88.751309648537955</v>
      </c>
      <c r="F166" s="68">
        <v>1712</v>
      </c>
      <c r="G166" s="88">
        <f t="shared" si="43"/>
        <v>135.65768621236134</v>
      </c>
      <c r="H166" s="77">
        <v>3126</v>
      </c>
      <c r="I166" s="88">
        <f t="shared" si="28"/>
        <v>91.190198366394398</v>
      </c>
      <c r="J166" s="68">
        <v>1921</v>
      </c>
      <c r="K166" s="88">
        <f t="shared" si="34"/>
        <v>68.779090583601871</v>
      </c>
      <c r="L166" s="68">
        <v>45</v>
      </c>
      <c r="M166" s="88">
        <f t="shared" si="40"/>
        <v>187.5</v>
      </c>
      <c r="N166" s="68">
        <f t="shared" si="32"/>
        <v>769</v>
      </c>
      <c r="O166" s="88">
        <f t="shared" si="41"/>
        <v>76.746506986027939</v>
      </c>
      <c r="P166" s="68">
        <v>1152</v>
      </c>
      <c r="Q166" s="88">
        <f t="shared" si="42"/>
        <v>64.321608040200999</v>
      </c>
      <c r="R166" s="68">
        <v>20557</v>
      </c>
      <c r="S166" s="88">
        <f t="shared" si="35"/>
        <v>86.406624353747219</v>
      </c>
      <c r="T166" s="103">
        <v>6758</v>
      </c>
      <c r="U166" s="102">
        <f t="shared" si="36"/>
        <v>94.663118083765227</v>
      </c>
      <c r="V166" s="103">
        <v>5781</v>
      </c>
      <c r="W166" s="102">
        <f t="shared" si="37"/>
        <v>122.29744023693674</v>
      </c>
      <c r="X166" s="103">
        <f t="shared" si="30"/>
        <v>-977</v>
      </c>
      <c r="Y166" s="102">
        <f t="shared" si="38"/>
        <v>40.505804311774462</v>
      </c>
      <c r="Z166" s="103">
        <f t="shared" si="31"/>
        <v>19580</v>
      </c>
      <c r="AA166" s="104">
        <f t="shared" si="39"/>
        <v>91.585200430328825</v>
      </c>
      <c r="AB166" s="1"/>
    </row>
    <row r="167" spans="1:28" s="2" customFormat="1" ht="12" hidden="1" customHeight="1">
      <c r="A167" s="3"/>
      <c r="B167" s="30" t="s">
        <v>70</v>
      </c>
      <c r="C167" s="42" t="s">
        <v>71</v>
      </c>
      <c r="D167" s="64">
        <v>18087</v>
      </c>
      <c r="E167" s="88">
        <f t="shared" si="43"/>
        <v>86.731562290208103</v>
      </c>
      <c r="F167" s="68">
        <v>1235</v>
      </c>
      <c r="G167" s="88">
        <f t="shared" si="43"/>
        <v>95</v>
      </c>
      <c r="H167" s="77">
        <v>2009</v>
      </c>
      <c r="I167" s="88">
        <f t="shared" si="28"/>
        <v>90.008960573476699</v>
      </c>
      <c r="J167" s="68">
        <v>2117</v>
      </c>
      <c r="K167" s="88">
        <f t="shared" si="34"/>
        <v>76.288288288288285</v>
      </c>
      <c r="L167" s="68">
        <v>40</v>
      </c>
      <c r="M167" s="88">
        <f t="shared" si="40"/>
        <v>129.03225806451613</v>
      </c>
      <c r="N167" s="68">
        <f t="shared" si="32"/>
        <v>815</v>
      </c>
      <c r="O167" s="88">
        <f t="shared" si="41"/>
        <v>64.785373608903015</v>
      </c>
      <c r="P167" s="68">
        <v>1302</v>
      </c>
      <c r="Q167" s="88">
        <f t="shared" si="42"/>
        <v>85.827290705339493</v>
      </c>
      <c r="R167" s="68">
        <v>20204</v>
      </c>
      <c r="S167" s="88">
        <f t="shared" si="35"/>
        <v>85.505099665665071</v>
      </c>
      <c r="T167" s="103">
        <v>6889</v>
      </c>
      <c r="U167" s="102">
        <f t="shared" si="36"/>
        <v>88.173556892358889</v>
      </c>
      <c r="V167" s="103">
        <v>6379</v>
      </c>
      <c r="W167" s="102">
        <f t="shared" si="37"/>
        <v>140.50660792951541</v>
      </c>
      <c r="X167" s="103">
        <f t="shared" si="30"/>
        <v>-510</v>
      </c>
      <c r="Y167" s="102">
        <f t="shared" si="38"/>
        <v>15.582034830430796</v>
      </c>
      <c r="Z167" s="103">
        <f t="shared" si="31"/>
        <v>19694</v>
      </c>
      <c r="AA167" s="104">
        <f t="shared" si="39"/>
        <v>96.747887600707401</v>
      </c>
      <c r="AB167" s="1"/>
    </row>
    <row r="168" spans="1:28" s="2" customFormat="1" ht="12" hidden="1" customHeight="1">
      <c r="A168" s="3"/>
      <c r="B168" s="30" t="s">
        <v>72</v>
      </c>
      <c r="C168" s="42" t="s">
        <v>73</v>
      </c>
      <c r="D168" s="64">
        <v>17404</v>
      </c>
      <c r="E168" s="88">
        <f t="shared" si="43"/>
        <v>85.544359793561071</v>
      </c>
      <c r="F168" s="68">
        <v>1448</v>
      </c>
      <c r="G168" s="88">
        <f t="shared" si="43"/>
        <v>95.451549110085693</v>
      </c>
      <c r="H168" s="77">
        <v>1000</v>
      </c>
      <c r="I168" s="88">
        <f t="shared" si="28"/>
        <v>91.157702825888791</v>
      </c>
      <c r="J168" s="68">
        <v>2196</v>
      </c>
      <c r="K168" s="88">
        <f t="shared" si="34"/>
        <v>75.881133379405668</v>
      </c>
      <c r="L168" s="68">
        <v>1</v>
      </c>
      <c r="M168" s="88">
        <f t="shared" si="40"/>
        <v>2.3255813953488373</v>
      </c>
      <c r="N168" s="68">
        <f t="shared" si="32"/>
        <v>783</v>
      </c>
      <c r="O168" s="88">
        <f t="shared" si="41"/>
        <v>62.84109149277689</v>
      </c>
      <c r="P168" s="68">
        <v>1413</v>
      </c>
      <c r="Q168" s="88">
        <f t="shared" si="42"/>
        <v>85.740291262135926</v>
      </c>
      <c r="R168" s="68">
        <v>19600</v>
      </c>
      <c r="S168" s="88">
        <f t="shared" si="35"/>
        <v>84.340978527475357</v>
      </c>
      <c r="T168" s="103">
        <v>7301</v>
      </c>
      <c r="U168" s="102">
        <f t="shared" si="36"/>
        <v>94.218608852755196</v>
      </c>
      <c r="V168" s="103">
        <v>5410</v>
      </c>
      <c r="W168" s="102">
        <f t="shared" si="37"/>
        <v>121.51841868823001</v>
      </c>
      <c r="X168" s="103">
        <f t="shared" si="30"/>
        <v>-1891</v>
      </c>
      <c r="Y168" s="102">
        <f t="shared" si="38"/>
        <v>57.355171367910216</v>
      </c>
      <c r="Z168" s="103">
        <f t="shared" si="31"/>
        <v>17709</v>
      </c>
      <c r="AA168" s="104">
        <f t="shared" si="39"/>
        <v>88.802527329254843</v>
      </c>
      <c r="AB168" s="1"/>
    </row>
    <row r="169" spans="1:28" s="2" customFormat="1" ht="12" hidden="1" customHeight="1">
      <c r="A169" s="3"/>
      <c r="B169" s="30" t="s">
        <v>74</v>
      </c>
      <c r="C169" s="42" t="s">
        <v>9</v>
      </c>
      <c r="D169" s="64">
        <v>19924</v>
      </c>
      <c r="E169" s="88">
        <f t="shared" si="43"/>
        <v>93.399587474217142</v>
      </c>
      <c r="F169" s="68">
        <v>1601</v>
      </c>
      <c r="G169" s="88">
        <f t="shared" si="43"/>
        <v>99.502796768178996</v>
      </c>
      <c r="H169" s="77">
        <v>2855</v>
      </c>
      <c r="I169" s="88">
        <f t="shared" si="28"/>
        <v>96.583220568335591</v>
      </c>
      <c r="J169" s="68">
        <v>2095</v>
      </c>
      <c r="K169" s="88">
        <f t="shared" si="34"/>
        <v>76.015965166908558</v>
      </c>
      <c r="L169" s="68" t="s">
        <v>205</v>
      </c>
      <c r="M169" s="68" t="s">
        <v>65</v>
      </c>
      <c r="N169" s="68">
        <f>J169-P169</f>
        <v>758</v>
      </c>
      <c r="O169" s="88">
        <f t="shared" si="41"/>
        <v>59.732072498029943</v>
      </c>
      <c r="P169" s="68">
        <v>1337</v>
      </c>
      <c r="Q169" s="88">
        <f t="shared" si="42"/>
        <v>89.912575655682588</v>
      </c>
      <c r="R169" s="68">
        <v>22019</v>
      </c>
      <c r="S169" s="88">
        <f t="shared" si="35"/>
        <v>91.410660909996679</v>
      </c>
      <c r="T169" s="103">
        <v>7898</v>
      </c>
      <c r="U169" s="102">
        <f t="shared" si="36"/>
        <v>96.117804551539493</v>
      </c>
      <c r="V169" s="103">
        <v>5171</v>
      </c>
      <c r="W169" s="102">
        <f t="shared" si="37"/>
        <v>101.89162561576354</v>
      </c>
      <c r="X169" s="103">
        <f>V169-T169</f>
        <v>-2727</v>
      </c>
      <c r="Y169" s="102">
        <f>X169/X157*100</f>
        <v>86.791852323360914</v>
      </c>
      <c r="Z169" s="103">
        <f>R169+X169</f>
        <v>19292</v>
      </c>
      <c r="AA169" s="104">
        <f t="shared" si="39"/>
        <v>92.103504249021299</v>
      </c>
      <c r="AB169" s="1"/>
    </row>
    <row r="170" spans="1:28" s="2" customFormat="1" ht="12" hidden="1" customHeight="1">
      <c r="A170" s="3"/>
      <c r="B170" s="30" t="s">
        <v>76</v>
      </c>
      <c r="C170" s="42" t="s">
        <v>10</v>
      </c>
      <c r="D170" s="64">
        <v>20123</v>
      </c>
      <c r="E170" s="88">
        <f t="shared" si="43"/>
        <v>94.973569945252038</v>
      </c>
      <c r="F170" s="68">
        <v>1948</v>
      </c>
      <c r="G170" s="88">
        <f t="shared" si="43"/>
        <v>102.14997378080754</v>
      </c>
      <c r="H170" s="77">
        <v>2846</v>
      </c>
      <c r="I170" s="88">
        <f t="shared" si="28"/>
        <v>98.716614637530355</v>
      </c>
      <c r="J170" s="68">
        <v>2097</v>
      </c>
      <c r="K170" s="88">
        <f t="shared" si="34"/>
        <v>80.499040307101737</v>
      </c>
      <c r="L170" s="68" t="s">
        <v>205</v>
      </c>
      <c r="M170" s="68" t="s">
        <v>65</v>
      </c>
      <c r="N170" s="68">
        <f t="shared" si="32"/>
        <v>794</v>
      </c>
      <c r="O170" s="88">
        <f t="shared" si="41"/>
        <v>71.467146714671472</v>
      </c>
      <c r="P170" s="68">
        <v>1303</v>
      </c>
      <c r="Q170" s="88">
        <f t="shared" si="42"/>
        <v>87.215528781793836</v>
      </c>
      <c r="R170" s="68">
        <v>22220</v>
      </c>
      <c r="S170" s="88">
        <f t="shared" si="35"/>
        <v>93.388811835413776</v>
      </c>
      <c r="T170" s="103">
        <v>7739</v>
      </c>
      <c r="U170" s="102">
        <f t="shared" si="36"/>
        <v>96.208354052710092</v>
      </c>
      <c r="V170" s="103">
        <v>4877</v>
      </c>
      <c r="W170" s="102">
        <f t="shared" si="37"/>
        <v>103.69976610674038</v>
      </c>
      <c r="X170" s="103">
        <f t="shared" si="30"/>
        <v>-2862</v>
      </c>
      <c r="Y170" s="102">
        <f t="shared" si="38"/>
        <v>85.662975157138575</v>
      </c>
      <c r="Z170" s="103">
        <f t="shared" si="31"/>
        <v>19358</v>
      </c>
      <c r="AA170" s="104">
        <f t="shared" si="39"/>
        <v>94.650889888519458</v>
      </c>
      <c r="AB170" s="1"/>
    </row>
    <row r="171" spans="1:28" s="2" customFormat="1" ht="12" hidden="1" customHeight="1">
      <c r="A171" s="3"/>
      <c r="B171" s="30" t="s">
        <v>78</v>
      </c>
      <c r="C171" s="42" t="s">
        <v>11</v>
      </c>
      <c r="D171" s="64">
        <v>18986</v>
      </c>
      <c r="E171" s="88">
        <f t="shared" si="43"/>
        <v>93.444236637464314</v>
      </c>
      <c r="F171" s="68">
        <v>1630</v>
      </c>
      <c r="G171" s="88">
        <f t="shared" si="43"/>
        <v>103.36081166772352</v>
      </c>
      <c r="H171" s="77">
        <v>3032</v>
      </c>
      <c r="I171" s="88">
        <f t="shared" si="28"/>
        <v>95.076826591407965</v>
      </c>
      <c r="J171" s="68">
        <v>1906</v>
      </c>
      <c r="K171" s="88">
        <f t="shared" si="34"/>
        <v>78.275154004106767</v>
      </c>
      <c r="L171" s="68" t="s">
        <v>205</v>
      </c>
      <c r="M171" s="68" t="s">
        <v>65</v>
      </c>
      <c r="N171" s="68">
        <f t="shared" si="32"/>
        <v>719</v>
      </c>
      <c r="O171" s="88">
        <f t="shared" si="41"/>
        <v>67.448405253283312</v>
      </c>
      <c r="P171" s="68">
        <v>1187</v>
      </c>
      <c r="Q171" s="88">
        <f t="shared" si="42"/>
        <v>86.705624543462378</v>
      </c>
      <c r="R171" s="68">
        <v>20892</v>
      </c>
      <c r="S171" s="88">
        <f t="shared" si="35"/>
        <v>91.82085878785216</v>
      </c>
      <c r="T171" s="103">
        <v>7091</v>
      </c>
      <c r="U171" s="102">
        <f t="shared" si="36"/>
        <v>96.332020105963863</v>
      </c>
      <c r="V171" s="103">
        <v>4607</v>
      </c>
      <c r="W171" s="102">
        <f t="shared" si="37"/>
        <v>107.53968253968253</v>
      </c>
      <c r="X171" s="103">
        <f t="shared" si="30"/>
        <v>-2484</v>
      </c>
      <c r="Y171" s="102">
        <f t="shared" si="38"/>
        <v>80.727981800454984</v>
      </c>
      <c r="Z171" s="103">
        <f t="shared" si="31"/>
        <v>18408</v>
      </c>
      <c r="AA171" s="104">
        <f t="shared" si="39"/>
        <v>93.555600731856075</v>
      </c>
      <c r="AB171" s="1"/>
    </row>
    <row r="172" spans="1:28" s="2" customFormat="1" ht="12" hidden="1" customHeight="1">
      <c r="A172" s="3"/>
      <c r="B172" s="30" t="s">
        <v>80</v>
      </c>
      <c r="C172" s="42" t="s">
        <v>12</v>
      </c>
      <c r="D172" s="64">
        <v>18486</v>
      </c>
      <c r="E172" s="88">
        <f t="shared" si="43"/>
        <v>92.420757924207578</v>
      </c>
      <c r="F172" s="68">
        <v>1701</v>
      </c>
      <c r="G172" s="88">
        <f t="shared" si="43"/>
        <v>98.153491055972296</v>
      </c>
      <c r="H172" s="77">
        <v>2442</v>
      </c>
      <c r="I172" s="88">
        <f t="shared" si="28"/>
        <v>95.353377586880129</v>
      </c>
      <c r="J172" s="68">
        <v>1847</v>
      </c>
      <c r="K172" s="88">
        <f t="shared" si="34"/>
        <v>80.164930555555557</v>
      </c>
      <c r="L172" s="68" t="s">
        <v>205</v>
      </c>
      <c r="M172" s="68" t="s">
        <v>65</v>
      </c>
      <c r="N172" s="68">
        <f t="shared" si="32"/>
        <v>694</v>
      </c>
      <c r="O172" s="88">
        <f t="shared" si="41"/>
        <v>64.618249534450655</v>
      </c>
      <c r="P172" s="68">
        <v>1153</v>
      </c>
      <c r="Q172" s="88">
        <f t="shared" si="42"/>
        <v>93.739837398373979</v>
      </c>
      <c r="R172" s="68">
        <v>20333</v>
      </c>
      <c r="S172" s="88">
        <f t="shared" si="35"/>
        <v>91.154846229713982</v>
      </c>
      <c r="T172" s="103">
        <v>7257</v>
      </c>
      <c r="U172" s="102">
        <f t="shared" si="36"/>
        <v>93.95390989124806</v>
      </c>
      <c r="V172" s="103">
        <v>4732</v>
      </c>
      <c r="W172" s="102">
        <f t="shared" si="37"/>
        <v>111.23648330982606</v>
      </c>
      <c r="X172" s="103">
        <f t="shared" si="30"/>
        <v>-2525</v>
      </c>
      <c r="Y172" s="102">
        <f t="shared" si="38"/>
        <v>72.766570605187326</v>
      </c>
      <c r="Z172" s="103">
        <f t="shared" si="31"/>
        <v>17808</v>
      </c>
      <c r="AA172" s="104">
        <f t="shared" si="39"/>
        <v>94.542365682735181</v>
      </c>
      <c r="AB172" s="1"/>
    </row>
    <row r="173" spans="1:28" s="2" customFormat="1" ht="12" hidden="1" customHeight="1">
      <c r="A173" s="3"/>
      <c r="B173" s="30" t="s">
        <v>138</v>
      </c>
      <c r="C173" s="42" t="s">
        <v>139</v>
      </c>
      <c r="D173" s="64">
        <v>18411</v>
      </c>
      <c r="E173" s="88">
        <f t="shared" si="43"/>
        <v>92.438620274137676</v>
      </c>
      <c r="F173" s="68">
        <v>1546</v>
      </c>
      <c r="G173" s="88">
        <f t="shared" si="43"/>
        <v>95.965238981998752</v>
      </c>
      <c r="H173" s="77">
        <v>2379</v>
      </c>
      <c r="I173" s="88">
        <f t="shared" si="28"/>
        <v>104.47957839262187</v>
      </c>
      <c r="J173" s="68">
        <v>1829</v>
      </c>
      <c r="K173" s="88">
        <f t="shared" si="34"/>
        <v>80.43095866314863</v>
      </c>
      <c r="L173" s="68" t="s">
        <v>205</v>
      </c>
      <c r="M173" s="68" t="s">
        <v>65</v>
      </c>
      <c r="N173" s="68">
        <f t="shared" si="32"/>
        <v>681</v>
      </c>
      <c r="O173" s="88">
        <f t="shared" si="41"/>
        <v>66.116504854368927</v>
      </c>
      <c r="P173" s="68">
        <v>1148</v>
      </c>
      <c r="Q173" s="88">
        <f t="shared" si="42"/>
        <v>92.282958199356912</v>
      </c>
      <c r="R173" s="68">
        <v>20240</v>
      </c>
      <c r="S173" s="88">
        <f t="shared" si="35"/>
        <v>91.20814744716327</v>
      </c>
      <c r="T173" s="101">
        <v>6980</v>
      </c>
      <c r="U173" s="102">
        <f t="shared" si="36"/>
        <v>95.813315030885377</v>
      </c>
      <c r="V173" s="103">
        <v>4527</v>
      </c>
      <c r="W173" s="102">
        <f t="shared" si="37"/>
        <v>110.5224609375</v>
      </c>
      <c r="X173" s="103">
        <f t="shared" si="30"/>
        <v>-2453</v>
      </c>
      <c r="Y173" s="102">
        <f t="shared" si="38"/>
        <v>76.920664785199122</v>
      </c>
      <c r="Z173" s="103">
        <f t="shared" si="31"/>
        <v>17787</v>
      </c>
      <c r="AA173" s="104">
        <f t="shared" si="39"/>
        <v>93.605936217240298</v>
      </c>
      <c r="AB173" s="1"/>
    </row>
    <row r="174" spans="1:28" s="2" customFormat="1" ht="12" hidden="1" customHeight="1">
      <c r="A174" s="3"/>
      <c r="B174" s="30" t="s">
        <v>84</v>
      </c>
      <c r="C174" s="42" t="s">
        <v>85</v>
      </c>
      <c r="D174" s="64">
        <v>18683</v>
      </c>
      <c r="E174" s="88">
        <f t="shared" si="43"/>
        <v>96.195036556482336</v>
      </c>
      <c r="F174" s="68">
        <v>1577</v>
      </c>
      <c r="G174" s="88">
        <f t="shared" si="43"/>
        <v>99.620972836386613</v>
      </c>
      <c r="H174" s="77">
        <v>3199</v>
      </c>
      <c r="I174" s="88">
        <f t="shared" si="28"/>
        <v>104.71358428805237</v>
      </c>
      <c r="J174" s="68">
        <v>1783</v>
      </c>
      <c r="K174" s="88">
        <f t="shared" si="34"/>
        <v>82.737819025522043</v>
      </c>
      <c r="L174" s="68" t="s">
        <v>205</v>
      </c>
      <c r="M174" s="68" t="s">
        <v>65</v>
      </c>
      <c r="N174" s="68">
        <f t="shared" si="32"/>
        <v>642</v>
      </c>
      <c r="O174" s="88">
        <f t="shared" si="41"/>
        <v>67.50788643533123</v>
      </c>
      <c r="P174" s="68">
        <v>1141</v>
      </c>
      <c r="Q174" s="88">
        <f t="shared" si="42"/>
        <v>94.767441860465112</v>
      </c>
      <c r="R174" s="68">
        <v>20466</v>
      </c>
      <c r="S174" s="88">
        <f t="shared" si="35"/>
        <v>94.850998748667564</v>
      </c>
      <c r="T174" s="101">
        <v>7013</v>
      </c>
      <c r="U174" s="102">
        <f t="shared" si="36"/>
        <v>98.441886580572714</v>
      </c>
      <c r="V174" s="103">
        <v>4522</v>
      </c>
      <c r="W174" s="102">
        <f t="shared" si="37"/>
        <v>114.16309012875536</v>
      </c>
      <c r="X174" s="103">
        <f t="shared" si="30"/>
        <v>-2491</v>
      </c>
      <c r="Y174" s="102">
        <f t="shared" si="38"/>
        <v>78.754347138792298</v>
      </c>
      <c r="Z174" s="103">
        <f t="shared" si="31"/>
        <v>17975</v>
      </c>
      <c r="AA174" s="104">
        <f t="shared" si="39"/>
        <v>97.61594439013794</v>
      </c>
      <c r="AB174" s="1"/>
    </row>
    <row r="175" spans="1:28" s="2" customFormat="1" ht="12" hidden="1" customHeight="1">
      <c r="A175" s="3"/>
      <c r="B175" s="31" t="s">
        <v>86</v>
      </c>
      <c r="C175" s="44" t="s">
        <v>16</v>
      </c>
      <c r="D175" s="65">
        <v>17974</v>
      </c>
      <c r="E175" s="89">
        <f t="shared" si="43"/>
        <v>121.81633344628939</v>
      </c>
      <c r="F175" s="83">
        <v>1732</v>
      </c>
      <c r="G175" s="88">
        <f t="shared" si="43"/>
        <v>216.5</v>
      </c>
      <c r="H175" s="83">
        <v>1779</v>
      </c>
      <c r="I175" s="89">
        <f t="shared" si="28"/>
        <v>119.07630522088353</v>
      </c>
      <c r="J175" s="84">
        <v>1847</v>
      </c>
      <c r="K175" s="89">
        <f t="shared" si="34"/>
        <v>187.32251521298176</v>
      </c>
      <c r="L175" s="143" t="s">
        <v>205</v>
      </c>
      <c r="M175" s="68" t="s">
        <v>65</v>
      </c>
      <c r="N175" s="69">
        <f t="shared" si="32"/>
        <v>653</v>
      </c>
      <c r="O175" s="89">
        <f t="shared" si="41"/>
        <v>126.55038759689923</v>
      </c>
      <c r="P175" s="81">
        <v>1194</v>
      </c>
      <c r="Q175" s="89">
        <f t="shared" si="42"/>
        <v>254.04255319148933</v>
      </c>
      <c r="R175" s="84">
        <v>19821</v>
      </c>
      <c r="S175" s="89">
        <f t="shared" si="35"/>
        <v>125.91957308938441</v>
      </c>
      <c r="T175" s="135">
        <v>7302</v>
      </c>
      <c r="U175" s="130">
        <f t="shared" si="36"/>
        <v>142.78451310129057</v>
      </c>
      <c r="V175" s="129">
        <v>4751</v>
      </c>
      <c r="W175" s="130">
        <f t="shared" si="37"/>
        <v>108.91792755616689</v>
      </c>
      <c r="X175" s="129">
        <f t="shared" si="30"/>
        <v>-2551</v>
      </c>
      <c r="Y175" s="130">
        <f t="shared" si="38"/>
        <v>339.22872340425533</v>
      </c>
      <c r="Z175" s="129">
        <f t="shared" si="31"/>
        <v>17270</v>
      </c>
      <c r="AA175" s="131">
        <f t="shared" si="39"/>
        <v>115.21782640603109</v>
      </c>
      <c r="AB175" s="1"/>
    </row>
    <row r="176" spans="1:28" s="2" customFormat="1" ht="12" hidden="1" customHeight="1">
      <c r="A176" s="3"/>
      <c r="B176" s="29" t="s">
        <v>140</v>
      </c>
      <c r="C176" s="42" t="s">
        <v>141</v>
      </c>
      <c r="D176" s="66">
        <v>18215</v>
      </c>
      <c r="E176" s="90">
        <f t="shared" si="43"/>
        <v>115.05179383527033</v>
      </c>
      <c r="F176" s="70">
        <v>1679</v>
      </c>
      <c r="G176" s="90">
        <f t="shared" si="43"/>
        <v>119.41678520625889</v>
      </c>
      <c r="H176" s="79">
        <v>2068</v>
      </c>
      <c r="I176" s="90">
        <f t="shared" si="28"/>
        <v>129.25</v>
      </c>
      <c r="J176" s="70">
        <v>2045</v>
      </c>
      <c r="K176" s="90">
        <f t="shared" si="34"/>
        <v>291.31054131054134</v>
      </c>
      <c r="L176" s="70" t="s">
        <v>205</v>
      </c>
      <c r="M176" s="70" t="s">
        <v>205</v>
      </c>
      <c r="N176" s="68">
        <f t="shared" si="32"/>
        <v>703</v>
      </c>
      <c r="O176" s="90">
        <f t="shared" si="41"/>
        <v>113.75404530744338</v>
      </c>
      <c r="P176" s="70">
        <v>1342</v>
      </c>
      <c r="Q176" s="90">
        <f>P176/P164*100</f>
        <v>1597.6190476190477</v>
      </c>
      <c r="R176" s="70">
        <v>20260</v>
      </c>
      <c r="S176" s="90">
        <f t="shared" si="35"/>
        <v>122.53538163783719</v>
      </c>
      <c r="T176" s="123">
        <v>7489</v>
      </c>
      <c r="U176" s="122">
        <f t="shared" si="36"/>
        <v>160.57032590051458</v>
      </c>
      <c r="V176" s="124">
        <v>5004</v>
      </c>
      <c r="W176" s="122">
        <f t="shared" si="37"/>
        <v>79.277566539923953</v>
      </c>
      <c r="X176" s="124">
        <f t="shared" si="30"/>
        <v>-2485</v>
      </c>
      <c r="Y176" s="122" t="s">
        <v>204</v>
      </c>
      <c r="Z176" s="124">
        <f t="shared" si="31"/>
        <v>17775</v>
      </c>
      <c r="AA176" s="125">
        <f t="shared" si="39"/>
        <v>97.761522384776157</v>
      </c>
      <c r="AB176" s="1"/>
    </row>
    <row r="177" spans="1:28" s="2" customFormat="1" ht="12" hidden="1" customHeight="1">
      <c r="A177" s="3"/>
      <c r="B177" s="30" t="s">
        <v>66</v>
      </c>
      <c r="C177" s="42" t="s">
        <v>14</v>
      </c>
      <c r="D177" s="64">
        <v>19394</v>
      </c>
      <c r="E177" s="88">
        <f t="shared" si="43"/>
        <v>111.19775242245285</v>
      </c>
      <c r="F177" s="68">
        <v>1416</v>
      </c>
      <c r="G177" s="88">
        <f t="shared" si="43"/>
        <v>72.244897959183675</v>
      </c>
      <c r="H177" s="77">
        <v>2970</v>
      </c>
      <c r="I177" s="88">
        <f t="shared" si="28"/>
        <v>114.58333333333333</v>
      </c>
      <c r="J177" s="68">
        <v>2091</v>
      </c>
      <c r="K177" s="88">
        <f t="shared" si="34"/>
        <v>134.03846153846152</v>
      </c>
      <c r="L177" s="68" t="s">
        <v>205</v>
      </c>
      <c r="M177" s="68" t="s">
        <v>205</v>
      </c>
      <c r="N177" s="68">
        <f t="shared" si="32"/>
        <v>736</v>
      </c>
      <c r="O177" s="88">
        <f t="shared" si="41"/>
        <v>87.933094384707289</v>
      </c>
      <c r="P177" s="68">
        <v>1355</v>
      </c>
      <c r="Q177" s="88">
        <f t="shared" si="42"/>
        <v>187.41355463347165</v>
      </c>
      <c r="R177" s="68">
        <v>21485</v>
      </c>
      <c r="S177" s="88">
        <f t="shared" si="35"/>
        <v>113.07299615809694</v>
      </c>
      <c r="T177" s="101">
        <v>7674</v>
      </c>
      <c r="U177" s="102">
        <f t="shared" si="36"/>
        <v>128.49966510381782</v>
      </c>
      <c r="V177" s="103">
        <v>4930</v>
      </c>
      <c r="W177" s="102">
        <f t="shared" si="37"/>
        <v>76.327604892398199</v>
      </c>
      <c r="X177" s="103">
        <f t="shared" si="30"/>
        <v>-2744</v>
      </c>
      <c r="Y177" s="102" t="s">
        <v>202</v>
      </c>
      <c r="Z177" s="103">
        <f t="shared" si="31"/>
        <v>18741</v>
      </c>
      <c r="AA177" s="104">
        <f t="shared" si="39"/>
        <v>96.166871921182263</v>
      </c>
      <c r="AB177" s="1"/>
    </row>
    <row r="178" spans="1:28" s="2" customFormat="1" ht="12" hidden="1" customHeight="1">
      <c r="A178" s="3"/>
      <c r="B178" s="30" t="s">
        <v>68</v>
      </c>
      <c r="C178" s="42" t="s">
        <v>6</v>
      </c>
      <c r="D178" s="64">
        <v>19381</v>
      </c>
      <c r="E178" s="88">
        <f t="shared" si="43"/>
        <v>103.99763897832153</v>
      </c>
      <c r="F178" s="68">
        <v>1270</v>
      </c>
      <c r="G178" s="88">
        <f t="shared" si="43"/>
        <v>74.182242990654203</v>
      </c>
      <c r="H178" s="77">
        <v>2905</v>
      </c>
      <c r="I178" s="88">
        <f t="shared" si="28"/>
        <v>92.930262316058858</v>
      </c>
      <c r="J178" s="68">
        <v>1993</v>
      </c>
      <c r="K178" s="88">
        <f t="shared" si="34"/>
        <v>103.74804789172308</v>
      </c>
      <c r="L178" s="68" t="s">
        <v>205</v>
      </c>
      <c r="M178" s="68" t="s">
        <v>205</v>
      </c>
      <c r="N178" s="68">
        <f t="shared" si="32"/>
        <v>743</v>
      </c>
      <c r="O178" s="88">
        <f t="shared" si="41"/>
        <v>96.618985695708716</v>
      </c>
      <c r="P178" s="68">
        <v>1250</v>
      </c>
      <c r="Q178" s="88">
        <f t="shared" si="42"/>
        <v>108.50694444444444</v>
      </c>
      <c r="R178" s="68">
        <v>21374</v>
      </c>
      <c r="S178" s="88">
        <f t="shared" si="35"/>
        <v>103.97431531838303</v>
      </c>
      <c r="T178" s="101">
        <v>7664</v>
      </c>
      <c r="U178" s="102">
        <f t="shared" si="36"/>
        <v>113.40633323468481</v>
      </c>
      <c r="V178" s="103">
        <v>4746</v>
      </c>
      <c r="W178" s="102">
        <f t="shared" si="37"/>
        <v>82.096523092890507</v>
      </c>
      <c r="X178" s="103">
        <f t="shared" si="30"/>
        <v>-2918</v>
      </c>
      <c r="Y178" s="102">
        <f t="shared" si="38"/>
        <v>298.66939611054249</v>
      </c>
      <c r="Z178" s="103">
        <f t="shared" si="31"/>
        <v>18456</v>
      </c>
      <c r="AA178" s="104">
        <f t="shared" si="39"/>
        <v>94.259448416751795</v>
      </c>
      <c r="AB178" s="1"/>
    </row>
    <row r="179" spans="1:28" s="2" customFormat="1" ht="12" hidden="1" customHeight="1">
      <c r="A179" s="3"/>
      <c r="B179" s="30" t="s">
        <v>70</v>
      </c>
      <c r="C179" s="42" t="s">
        <v>71</v>
      </c>
      <c r="D179" s="64">
        <v>18937</v>
      </c>
      <c r="E179" s="88">
        <f t="shared" si="43"/>
        <v>104.69950793387517</v>
      </c>
      <c r="F179" s="68">
        <v>1055</v>
      </c>
      <c r="G179" s="88">
        <f t="shared" si="43"/>
        <v>85.425101214574894</v>
      </c>
      <c r="H179" s="77">
        <v>2085</v>
      </c>
      <c r="I179" s="88">
        <f t="shared" si="28"/>
        <v>103.78297660527626</v>
      </c>
      <c r="J179" s="68">
        <v>2029</v>
      </c>
      <c r="K179" s="88">
        <f t="shared" si="34"/>
        <v>95.843174303259332</v>
      </c>
      <c r="L179" s="68" t="s">
        <v>205</v>
      </c>
      <c r="M179" s="68" t="s">
        <v>205</v>
      </c>
      <c r="N179" s="68">
        <f t="shared" si="32"/>
        <v>815</v>
      </c>
      <c r="O179" s="88">
        <f t="shared" si="41"/>
        <v>100</v>
      </c>
      <c r="P179" s="68">
        <v>1214</v>
      </c>
      <c r="Q179" s="88">
        <f t="shared" si="42"/>
        <v>93.24116743471582</v>
      </c>
      <c r="R179" s="68">
        <v>20966</v>
      </c>
      <c r="S179" s="88">
        <f t="shared" si="35"/>
        <v>103.77153039002178</v>
      </c>
      <c r="T179" s="101">
        <v>7582</v>
      </c>
      <c r="U179" s="102">
        <f t="shared" si="36"/>
        <v>110.05951516911017</v>
      </c>
      <c r="V179" s="103">
        <v>4695</v>
      </c>
      <c r="W179" s="102">
        <f t="shared" si="37"/>
        <v>73.600877880545539</v>
      </c>
      <c r="X179" s="103">
        <f t="shared" si="30"/>
        <v>-2887</v>
      </c>
      <c r="Y179" s="102">
        <f t="shared" si="38"/>
        <v>566.07843137254906</v>
      </c>
      <c r="Z179" s="103">
        <f t="shared" si="31"/>
        <v>18079</v>
      </c>
      <c r="AA179" s="104">
        <f t="shared" si="39"/>
        <v>91.79953285264547</v>
      </c>
      <c r="AB179" s="1"/>
    </row>
    <row r="180" spans="1:28" s="2" customFormat="1" ht="12" hidden="1" customHeight="1">
      <c r="A180" s="3"/>
      <c r="B180" s="30" t="s">
        <v>72</v>
      </c>
      <c r="C180" s="42" t="s">
        <v>73</v>
      </c>
      <c r="D180" s="64">
        <v>19455</v>
      </c>
      <c r="E180" s="88">
        <f t="shared" si="43"/>
        <v>111.78464720753848</v>
      </c>
      <c r="F180" s="68">
        <v>1400</v>
      </c>
      <c r="G180" s="88">
        <f t="shared" si="43"/>
        <v>96.685082872928177</v>
      </c>
      <c r="H180" s="77">
        <v>956</v>
      </c>
      <c r="I180" s="88">
        <f t="shared" si="28"/>
        <v>95.6</v>
      </c>
      <c r="J180" s="68">
        <v>2012</v>
      </c>
      <c r="K180" s="88">
        <f t="shared" si="34"/>
        <v>91.621129326047352</v>
      </c>
      <c r="L180" s="68" t="s">
        <v>205</v>
      </c>
      <c r="M180" s="68" t="s">
        <v>205</v>
      </c>
      <c r="N180" s="68">
        <f t="shared" si="32"/>
        <v>804</v>
      </c>
      <c r="O180" s="88">
        <f t="shared" si="41"/>
        <v>102.68199233716476</v>
      </c>
      <c r="P180" s="68">
        <v>1208</v>
      </c>
      <c r="Q180" s="88">
        <f t="shared" si="42"/>
        <v>85.49186128803963</v>
      </c>
      <c r="R180" s="68">
        <v>21467</v>
      </c>
      <c r="S180" s="88">
        <f t="shared" si="35"/>
        <v>109.52551020408163</v>
      </c>
      <c r="T180" s="101">
        <v>8661</v>
      </c>
      <c r="U180" s="102">
        <f t="shared" si="36"/>
        <v>118.62758526229284</v>
      </c>
      <c r="V180" s="103">
        <v>4800</v>
      </c>
      <c r="W180" s="102">
        <f t="shared" si="37"/>
        <v>88.724584103512015</v>
      </c>
      <c r="X180" s="103">
        <f t="shared" si="30"/>
        <v>-3861</v>
      </c>
      <c r="Y180" s="102">
        <f t="shared" si="38"/>
        <v>204.17768376520357</v>
      </c>
      <c r="Z180" s="103">
        <f t="shared" si="31"/>
        <v>17606</v>
      </c>
      <c r="AA180" s="104">
        <f t="shared" si="39"/>
        <v>99.418374837653161</v>
      </c>
      <c r="AB180" s="1"/>
    </row>
    <row r="181" spans="1:28" s="2" customFormat="1" ht="12" hidden="1" customHeight="1">
      <c r="A181" s="3"/>
      <c r="B181" s="30" t="s">
        <v>74</v>
      </c>
      <c r="C181" s="42" t="s">
        <v>9</v>
      </c>
      <c r="D181" s="64">
        <v>20729</v>
      </c>
      <c r="E181" s="88">
        <f t="shared" ref="E181:G196" si="44">D181/D169*100</f>
        <v>104.04035334270228</v>
      </c>
      <c r="F181" s="68">
        <v>1501</v>
      </c>
      <c r="G181" s="88">
        <f t="shared" si="44"/>
        <v>93.753903810118672</v>
      </c>
      <c r="H181" s="77">
        <v>2642</v>
      </c>
      <c r="I181" s="88">
        <f t="shared" si="28"/>
        <v>92.539404553415068</v>
      </c>
      <c r="J181" s="68">
        <v>2030</v>
      </c>
      <c r="K181" s="88">
        <f t="shared" si="34"/>
        <v>96.897374701670643</v>
      </c>
      <c r="L181" s="68" t="s">
        <v>205</v>
      </c>
      <c r="M181" s="68" t="s">
        <v>205</v>
      </c>
      <c r="N181" s="68">
        <f>J181-P181</f>
        <v>774</v>
      </c>
      <c r="O181" s="88">
        <f t="shared" si="41"/>
        <v>102.11081794195252</v>
      </c>
      <c r="P181" s="68">
        <v>1256</v>
      </c>
      <c r="Q181" s="88">
        <f t="shared" si="42"/>
        <v>93.94166043380703</v>
      </c>
      <c r="R181" s="68">
        <v>22759</v>
      </c>
      <c r="S181" s="88">
        <f t="shared" si="35"/>
        <v>103.36073391162176</v>
      </c>
      <c r="T181" s="101">
        <v>8989</v>
      </c>
      <c r="U181" s="102">
        <f t="shared" si="36"/>
        <v>113.81362370220309</v>
      </c>
      <c r="V181" s="103">
        <v>4887</v>
      </c>
      <c r="W181" s="102">
        <f t="shared" si="37"/>
        <v>94.507832140785155</v>
      </c>
      <c r="X181" s="103">
        <f t="shared" si="30"/>
        <v>-4102</v>
      </c>
      <c r="Y181" s="102">
        <f t="shared" si="38"/>
        <v>150.42170883755043</v>
      </c>
      <c r="Z181" s="103">
        <f t="shared" si="31"/>
        <v>18657</v>
      </c>
      <c r="AA181" s="104">
        <f t="shared" si="39"/>
        <v>96.708480199046235</v>
      </c>
      <c r="AB181" s="1"/>
    </row>
    <row r="182" spans="1:28" s="2" customFormat="1" ht="12" hidden="1" customHeight="1">
      <c r="A182" s="3"/>
      <c r="B182" s="30" t="s">
        <v>76</v>
      </c>
      <c r="C182" s="42" t="s">
        <v>10</v>
      </c>
      <c r="D182" s="64">
        <v>21074</v>
      </c>
      <c r="E182" s="88">
        <f t="shared" si="44"/>
        <v>104.72593549669533</v>
      </c>
      <c r="F182" s="68">
        <v>1517</v>
      </c>
      <c r="G182" s="88">
        <f t="shared" si="44"/>
        <v>77.874743326488698</v>
      </c>
      <c r="H182" s="77">
        <v>2983</v>
      </c>
      <c r="I182" s="88">
        <f t="shared" si="28"/>
        <v>104.81377371749825</v>
      </c>
      <c r="J182" s="68">
        <v>1891</v>
      </c>
      <c r="K182" s="88">
        <f t="shared" si="34"/>
        <v>90.176442536957552</v>
      </c>
      <c r="L182" s="68" t="s">
        <v>205</v>
      </c>
      <c r="M182" s="68" t="s">
        <v>205</v>
      </c>
      <c r="N182" s="68">
        <f t="shared" si="32"/>
        <v>699</v>
      </c>
      <c r="O182" s="88">
        <f t="shared" si="41"/>
        <v>88.035264483627202</v>
      </c>
      <c r="P182" s="68">
        <v>1192</v>
      </c>
      <c r="Q182" s="88">
        <f t="shared" si="42"/>
        <v>91.481197237145054</v>
      </c>
      <c r="R182" s="68">
        <v>22965</v>
      </c>
      <c r="S182" s="88">
        <f t="shared" si="35"/>
        <v>103.35283528352835</v>
      </c>
      <c r="T182" s="101">
        <v>8930</v>
      </c>
      <c r="U182" s="102">
        <f t="shared" si="36"/>
        <v>115.3895852177284</v>
      </c>
      <c r="V182" s="103">
        <v>4699</v>
      </c>
      <c r="W182" s="102">
        <f t="shared" si="37"/>
        <v>96.350215296288695</v>
      </c>
      <c r="X182" s="103">
        <f t="shared" si="30"/>
        <v>-4231</v>
      </c>
      <c r="Y182" s="102">
        <f t="shared" si="38"/>
        <v>147.83368273934312</v>
      </c>
      <c r="Z182" s="103">
        <f t="shared" si="31"/>
        <v>18734</v>
      </c>
      <c r="AA182" s="104">
        <f t="shared" si="39"/>
        <v>96.776526500671551</v>
      </c>
      <c r="AB182" s="1"/>
    </row>
    <row r="183" spans="1:28" s="2" customFormat="1" ht="12" hidden="1" customHeight="1">
      <c r="A183" s="3"/>
      <c r="B183" s="30" t="s">
        <v>78</v>
      </c>
      <c r="C183" s="42" t="s">
        <v>11</v>
      </c>
      <c r="D183" s="64">
        <v>20047</v>
      </c>
      <c r="E183" s="88">
        <f t="shared" si="44"/>
        <v>105.58832824186241</v>
      </c>
      <c r="F183" s="68">
        <v>1696</v>
      </c>
      <c r="G183" s="88">
        <f t="shared" si="44"/>
        <v>104.04907975460122</v>
      </c>
      <c r="H183" s="77">
        <v>3086</v>
      </c>
      <c r="I183" s="88">
        <f t="shared" si="28"/>
        <v>101.78100263852244</v>
      </c>
      <c r="J183" s="68">
        <v>1627</v>
      </c>
      <c r="K183" s="88">
        <f t="shared" si="34"/>
        <v>85.362014690451204</v>
      </c>
      <c r="L183" s="68" t="s">
        <v>205</v>
      </c>
      <c r="M183" s="68" t="s">
        <v>205</v>
      </c>
      <c r="N183" s="68">
        <f t="shared" si="32"/>
        <v>620</v>
      </c>
      <c r="O183" s="88">
        <f t="shared" si="41"/>
        <v>86.230876216968014</v>
      </c>
      <c r="P183" s="68">
        <v>1007</v>
      </c>
      <c r="Q183" s="88">
        <f>P183/P171*100</f>
        <v>84.835720303285584</v>
      </c>
      <c r="R183" s="68">
        <v>21674</v>
      </c>
      <c r="S183" s="88">
        <f t="shared" si="35"/>
        <v>103.74305954432319</v>
      </c>
      <c r="T183" s="101">
        <v>8481</v>
      </c>
      <c r="U183" s="102">
        <f t="shared" si="36"/>
        <v>119.60231279086166</v>
      </c>
      <c r="V183" s="103">
        <v>4188</v>
      </c>
      <c r="W183" s="102">
        <f t="shared" si="37"/>
        <v>90.905144345561112</v>
      </c>
      <c r="X183" s="103">
        <f t="shared" si="30"/>
        <v>-4293</v>
      </c>
      <c r="Y183" s="102">
        <f t="shared" si="38"/>
        <v>172.82608695652172</v>
      </c>
      <c r="Z183" s="103">
        <f t="shared" si="31"/>
        <v>17381</v>
      </c>
      <c r="AA183" s="104">
        <f t="shared" si="39"/>
        <v>94.420903954802256</v>
      </c>
      <c r="AB183" s="1"/>
    </row>
    <row r="184" spans="1:28" s="2" customFormat="1" ht="12" hidden="1" customHeight="1">
      <c r="A184" s="3"/>
      <c r="B184" s="30" t="s">
        <v>80</v>
      </c>
      <c r="C184" s="42" t="s">
        <v>12</v>
      </c>
      <c r="D184" s="64">
        <v>19423</v>
      </c>
      <c r="E184" s="88">
        <f t="shared" si="44"/>
        <v>105.06870063832091</v>
      </c>
      <c r="F184" s="68">
        <v>1716</v>
      </c>
      <c r="G184" s="88">
        <f t="shared" si="44"/>
        <v>100.88183421516754</v>
      </c>
      <c r="H184" s="77">
        <v>2234</v>
      </c>
      <c r="I184" s="88">
        <f t="shared" si="28"/>
        <v>91.482391482391478</v>
      </c>
      <c r="J184" s="68">
        <v>1599</v>
      </c>
      <c r="K184" s="88">
        <f t="shared" si="34"/>
        <v>86.572820790471042</v>
      </c>
      <c r="L184" s="68" t="s">
        <v>205</v>
      </c>
      <c r="M184" s="68" t="s">
        <v>205</v>
      </c>
      <c r="N184" s="68">
        <f t="shared" si="32"/>
        <v>624</v>
      </c>
      <c r="O184" s="88">
        <f t="shared" si="41"/>
        <v>89.913544668587903</v>
      </c>
      <c r="P184" s="68">
        <v>975</v>
      </c>
      <c r="Q184" s="88">
        <f t="shared" si="42"/>
        <v>84.562012142237649</v>
      </c>
      <c r="R184" s="68">
        <v>21022</v>
      </c>
      <c r="S184" s="88">
        <f t="shared" si="35"/>
        <v>103.38858014065804</v>
      </c>
      <c r="T184" s="101">
        <v>8363</v>
      </c>
      <c r="U184" s="102">
        <f t="shared" si="36"/>
        <v>115.24045748932066</v>
      </c>
      <c r="V184" s="103">
        <v>4423</v>
      </c>
      <c r="W184" s="102">
        <f t="shared" si="37"/>
        <v>93.469991546914628</v>
      </c>
      <c r="X184" s="103">
        <f t="shared" si="30"/>
        <v>-3940</v>
      </c>
      <c r="Y184" s="102">
        <f t="shared" si="38"/>
        <v>156.03960396039605</v>
      </c>
      <c r="Z184" s="103">
        <f t="shared" si="31"/>
        <v>17082</v>
      </c>
      <c r="AA184" s="104">
        <f t="shared" si="39"/>
        <v>95.923180592991912</v>
      </c>
      <c r="AB184" s="1"/>
    </row>
    <row r="185" spans="1:28" s="2" customFormat="1" ht="12" hidden="1" customHeight="1">
      <c r="A185" s="38"/>
      <c r="B185" s="30" t="s">
        <v>142</v>
      </c>
      <c r="C185" s="42" t="s">
        <v>143</v>
      </c>
      <c r="D185" s="64">
        <v>19211</v>
      </c>
      <c r="E185" s="88">
        <f t="shared" si="44"/>
        <v>104.34522839606757</v>
      </c>
      <c r="F185" s="68">
        <v>1386</v>
      </c>
      <c r="G185" s="88">
        <f t="shared" si="44"/>
        <v>89.650711513583431</v>
      </c>
      <c r="H185" s="77">
        <v>2373</v>
      </c>
      <c r="I185" s="88">
        <f t="shared" si="28"/>
        <v>99.747793190416147</v>
      </c>
      <c r="J185" s="68">
        <v>1687</v>
      </c>
      <c r="K185" s="88">
        <f t="shared" si="34"/>
        <v>92.236194641880815</v>
      </c>
      <c r="L185" s="68" t="s">
        <v>205</v>
      </c>
      <c r="M185" s="68" t="s">
        <v>205</v>
      </c>
      <c r="N185" s="68">
        <f t="shared" si="32"/>
        <v>640</v>
      </c>
      <c r="O185" s="88">
        <f t="shared" si="41"/>
        <v>93.979441997063134</v>
      </c>
      <c r="P185" s="68">
        <v>1047</v>
      </c>
      <c r="Q185" s="88">
        <f t="shared" si="42"/>
        <v>91.2020905923345</v>
      </c>
      <c r="R185" s="68">
        <v>20898</v>
      </c>
      <c r="S185" s="88">
        <f t="shared" si="35"/>
        <v>103.2509881422925</v>
      </c>
      <c r="T185" s="103">
        <v>8466</v>
      </c>
      <c r="U185" s="102">
        <f t="shared" si="36"/>
        <v>121.2893982808023</v>
      </c>
      <c r="V185" s="103">
        <v>4263</v>
      </c>
      <c r="W185" s="102">
        <f t="shared" si="37"/>
        <v>94.168323392975481</v>
      </c>
      <c r="X185" s="103">
        <f t="shared" si="30"/>
        <v>-4203</v>
      </c>
      <c r="Y185" s="102">
        <f t="shared" si="38"/>
        <v>171.34121483897269</v>
      </c>
      <c r="Z185" s="103">
        <f t="shared" si="31"/>
        <v>16695</v>
      </c>
      <c r="AA185" s="104">
        <f t="shared" si="39"/>
        <v>93.860684769775688</v>
      </c>
      <c r="AB185" s="1"/>
    </row>
    <row r="186" spans="1:28" s="2" customFormat="1" ht="12" hidden="1" customHeight="1">
      <c r="A186" s="38"/>
      <c r="B186" s="30" t="s">
        <v>84</v>
      </c>
      <c r="C186" s="42" t="s">
        <v>85</v>
      </c>
      <c r="D186" s="64">
        <v>18271</v>
      </c>
      <c r="E186" s="88">
        <f t="shared" si="44"/>
        <v>97.794786704490704</v>
      </c>
      <c r="F186" s="68">
        <v>1172</v>
      </c>
      <c r="G186" s="88">
        <f t="shared" si="44"/>
        <v>74.318325935320232</v>
      </c>
      <c r="H186" s="77">
        <v>2872</v>
      </c>
      <c r="I186" s="88">
        <f t="shared" si="28"/>
        <v>89.778055642388239</v>
      </c>
      <c r="J186" s="68">
        <v>1572</v>
      </c>
      <c r="K186" s="88">
        <f t="shared" si="34"/>
        <v>88.166012338754911</v>
      </c>
      <c r="L186" s="68" t="s">
        <v>205</v>
      </c>
      <c r="M186" s="68" t="s">
        <v>205</v>
      </c>
      <c r="N186" s="68">
        <f t="shared" si="32"/>
        <v>564</v>
      </c>
      <c r="O186" s="88">
        <f t="shared" si="41"/>
        <v>87.850467289719631</v>
      </c>
      <c r="P186" s="68">
        <v>1008</v>
      </c>
      <c r="Q186" s="88">
        <f t="shared" si="42"/>
        <v>88.343558282208591</v>
      </c>
      <c r="R186" s="68">
        <v>19843</v>
      </c>
      <c r="S186" s="88">
        <f t="shared" si="35"/>
        <v>96.955926903156453</v>
      </c>
      <c r="T186" s="103">
        <v>7670</v>
      </c>
      <c r="U186" s="102">
        <f t="shared" si="36"/>
        <v>109.36831598460002</v>
      </c>
      <c r="V186" s="103">
        <v>4006</v>
      </c>
      <c r="W186" s="102">
        <f t="shared" si="37"/>
        <v>88.589119858469701</v>
      </c>
      <c r="X186" s="103">
        <f t="shared" si="30"/>
        <v>-3664</v>
      </c>
      <c r="Y186" s="102">
        <f t="shared" si="38"/>
        <v>147.08952228020874</v>
      </c>
      <c r="Z186" s="103">
        <f t="shared" si="31"/>
        <v>16179</v>
      </c>
      <c r="AA186" s="104">
        <f t="shared" si="39"/>
        <v>90.008344923504865</v>
      </c>
      <c r="AB186" s="1"/>
    </row>
    <row r="187" spans="1:28" s="2" customFormat="1" ht="12" hidden="1" customHeight="1">
      <c r="A187" s="38"/>
      <c r="B187" s="31" t="s">
        <v>86</v>
      </c>
      <c r="C187" s="42" t="s">
        <v>16</v>
      </c>
      <c r="D187" s="65">
        <v>19163</v>
      </c>
      <c r="E187" s="89">
        <f t="shared" si="44"/>
        <v>106.61511071547791</v>
      </c>
      <c r="F187" s="83">
        <v>1717</v>
      </c>
      <c r="G187" s="88">
        <f t="shared" si="44"/>
        <v>99.133949191685915</v>
      </c>
      <c r="H187" s="83">
        <v>1812</v>
      </c>
      <c r="I187" s="89">
        <f t="shared" si="28"/>
        <v>101.85497470489038</v>
      </c>
      <c r="J187" s="84">
        <v>1605</v>
      </c>
      <c r="K187" s="89">
        <f t="shared" si="34"/>
        <v>86.897671900378995</v>
      </c>
      <c r="L187" s="143" t="s">
        <v>205</v>
      </c>
      <c r="M187" s="69" t="s">
        <v>205</v>
      </c>
      <c r="N187" s="69">
        <f t="shared" si="32"/>
        <v>631</v>
      </c>
      <c r="O187" s="89">
        <f t="shared" si="41"/>
        <v>96.63093415007657</v>
      </c>
      <c r="P187" s="81">
        <v>974</v>
      </c>
      <c r="Q187" s="89">
        <f t="shared" si="42"/>
        <v>81.574539363484092</v>
      </c>
      <c r="R187" s="84">
        <v>20768</v>
      </c>
      <c r="S187" s="89">
        <f t="shared" si="35"/>
        <v>104.77776096059735</v>
      </c>
      <c r="T187" s="129">
        <v>8881</v>
      </c>
      <c r="U187" s="130">
        <f t="shared" si="36"/>
        <v>121.62421254450835</v>
      </c>
      <c r="V187" s="129">
        <v>4289</v>
      </c>
      <c r="W187" s="130">
        <f t="shared" si="37"/>
        <v>90.275731424963169</v>
      </c>
      <c r="X187" s="129">
        <f t="shared" si="30"/>
        <v>-4592</v>
      </c>
      <c r="Y187" s="130">
        <f t="shared" si="38"/>
        <v>180.0078400627205</v>
      </c>
      <c r="Z187" s="129">
        <f t="shared" si="31"/>
        <v>16176</v>
      </c>
      <c r="AA187" s="131">
        <f t="shared" si="39"/>
        <v>93.665315576143598</v>
      </c>
      <c r="AB187" s="1"/>
    </row>
    <row r="188" spans="1:28" s="2" customFormat="1" ht="12" hidden="1" customHeight="1">
      <c r="A188" s="38"/>
      <c r="B188" s="29" t="s">
        <v>144</v>
      </c>
      <c r="C188" s="43" t="s">
        <v>145</v>
      </c>
      <c r="D188" s="66">
        <v>19070</v>
      </c>
      <c r="E188" s="90">
        <f t="shared" si="44"/>
        <v>104.69393357123251</v>
      </c>
      <c r="F188" s="70">
        <v>1473</v>
      </c>
      <c r="G188" s="90">
        <f t="shared" si="44"/>
        <v>87.730792138177478</v>
      </c>
      <c r="H188" s="79">
        <v>2132</v>
      </c>
      <c r="I188" s="90">
        <f t="shared" si="28"/>
        <v>103.09477756286267</v>
      </c>
      <c r="J188" s="70">
        <v>1587</v>
      </c>
      <c r="K188" s="90">
        <f t="shared" si="34"/>
        <v>77.603911980440103</v>
      </c>
      <c r="L188" s="70" t="s">
        <v>205</v>
      </c>
      <c r="M188" s="70" t="s">
        <v>205</v>
      </c>
      <c r="N188" s="68">
        <f t="shared" si="32"/>
        <v>624</v>
      </c>
      <c r="O188" s="90">
        <f t="shared" si="41"/>
        <v>88.762446657183503</v>
      </c>
      <c r="P188" s="70">
        <v>963</v>
      </c>
      <c r="Q188" s="90">
        <f t="shared" si="42"/>
        <v>71.758569299552903</v>
      </c>
      <c r="R188" s="70">
        <v>20657</v>
      </c>
      <c r="S188" s="90">
        <f t="shared" si="35"/>
        <v>101.95952615992103</v>
      </c>
      <c r="T188" s="124">
        <v>8347</v>
      </c>
      <c r="U188" s="122">
        <f t="shared" si="36"/>
        <v>111.45680331152357</v>
      </c>
      <c r="V188" s="124">
        <v>4202</v>
      </c>
      <c r="W188" s="122">
        <f t="shared" si="37"/>
        <v>83.972821742605916</v>
      </c>
      <c r="X188" s="124">
        <f t="shared" si="30"/>
        <v>-4145</v>
      </c>
      <c r="Y188" s="122">
        <f t="shared" si="38"/>
        <v>166.80080482897384</v>
      </c>
      <c r="Z188" s="124">
        <f t="shared" si="31"/>
        <v>16512</v>
      </c>
      <c r="AA188" s="125">
        <f t="shared" si="39"/>
        <v>92.894514767932492</v>
      </c>
      <c r="AB188" s="1"/>
    </row>
    <row r="189" spans="1:28" s="2" customFormat="1" ht="12" hidden="1" customHeight="1">
      <c r="A189" s="38"/>
      <c r="B189" s="30" t="s">
        <v>66</v>
      </c>
      <c r="C189" s="42" t="s">
        <v>14</v>
      </c>
      <c r="D189" s="64">
        <v>20008</v>
      </c>
      <c r="E189" s="88">
        <f t="shared" si="44"/>
        <v>103.16592760647623</v>
      </c>
      <c r="F189" s="68">
        <v>1371</v>
      </c>
      <c r="G189" s="88">
        <f t="shared" si="44"/>
        <v>96.822033898305079</v>
      </c>
      <c r="H189" s="77">
        <v>2962</v>
      </c>
      <c r="I189" s="88">
        <f t="shared" ref="I189:I200" si="45">H189/H177*100</f>
        <v>99.730639730639723</v>
      </c>
      <c r="J189" s="68">
        <v>1735</v>
      </c>
      <c r="K189" s="88">
        <f t="shared" si="34"/>
        <v>82.974653275944519</v>
      </c>
      <c r="L189" s="68" t="s">
        <v>205</v>
      </c>
      <c r="M189" s="68" t="s">
        <v>205</v>
      </c>
      <c r="N189" s="68">
        <f t="shared" si="32"/>
        <v>636</v>
      </c>
      <c r="O189" s="88">
        <f t="shared" si="41"/>
        <v>86.41304347826086</v>
      </c>
      <c r="P189" s="68">
        <v>1099</v>
      </c>
      <c r="Q189" s="88">
        <f t="shared" si="42"/>
        <v>81.107011070110701</v>
      </c>
      <c r="R189" s="68">
        <v>21743</v>
      </c>
      <c r="S189" s="88">
        <f t="shared" si="35"/>
        <v>101.20083779380964</v>
      </c>
      <c r="T189" s="103">
        <v>8671</v>
      </c>
      <c r="U189" s="102">
        <f t="shared" si="36"/>
        <v>112.99192077143603</v>
      </c>
      <c r="V189" s="103">
        <v>4470</v>
      </c>
      <c r="W189" s="102">
        <f t="shared" si="37"/>
        <v>90.669371196754568</v>
      </c>
      <c r="X189" s="103">
        <f t="shared" si="30"/>
        <v>-4201</v>
      </c>
      <c r="Y189" s="102">
        <f t="shared" si="38"/>
        <v>153.09766763848395</v>
      </c>
      <c r="Z189" s="103">
        <f t="shared" si="31"/>
        <v>17542</v>
      </c>
      <c r="AA189" s="104">
        <f t="shared" si="39"/>
        <v>93.60226241929459</v>
      </c>
      <c r="AB189" s="1"/>
    </row>
    <row r="190" spans="1:28" s="2" customFormat="1" ht="12" hidden="1" customHeight="1">
      <c r="A190" s="38"/>
      <c r="B190" s="30" t="s">
        <v>68</v>
      </c>
      <c r="C190" s="42" t="s">
        <v>6</v>
      </c>
      <c r="D190" s="64">
        <v>19983</v>
      </c>
      <c r="E190" s="88">
        <f t="shared" si="44"/>
        <v>103.10613487436149</v>
      </c>
      <c r="F190" s="68">
        <v>1123</v>
      </c>
      <c r="G190" s="88">
        <f t="shared" si="44"/>
        <v>88.425196850393704</v>
      </c>
      <c r="H190" s="77">
        <v>2851</v>
      </c>
      <c r="I190" s="88">
        <f t="shared" si="45"/>
        <v>98.141135972461271</v>
      </c>
      <c r="J190" s="68">
        <v>1639</v>
      </c>
      <c r="K190" s="88">
        <f t="shared" si="34"/>
        <v>82.237832413447066</v>
      </c>
      <c r="L190" s="68" t="s">
        <v>205</v>
      </c>
      <c r="M190" s="68" t="s">
        <v>205</v>
      </c>
      <c r="N190" s="68">
        <f t="shared" si="32"/>
        <v>646</v>
      </c>
      <c r="O190" s="88">
        <f t="shared" si="41"/>
        <v>86.944818304172273</v>
      </c>
      <c r="P190" s="68">
        <v>993</v>
      </c>
      <c r="Q190" s="88">
        <f t="shared" si="42"/>
        <v>79.44</v>
      </c>
      <c r="R190" s="68">
        <v>21622</v>
      </c>
      <c r="S190" s="88">
        <f t="shared" si="35"/>
        <v>101.16028820061757</v>
      </c>
      <c r="T190" s="103">
        <v>8451</v>
      </c>
      <c r="U190" s="102">
        <f t="shared" si="36"/>
        <v>110.26878914405009</v>
      </c>
      <c r="V190" s="103">
        <v>4603</v>
      </c>
      <c r="W190" s="102">
        <f t="shared" si="37"/>
        <v>96.986936367467337</v>
      </c>
      <c r="X190" s="103">
        <f t="shared" si="30"/>
        <v>-3848</v>
      </c>
      <c r="Y190" s="102">
        <f t="shared" si="38"/>
        <v>131.87114461960249</v>
      </c>
      <c r="Z190" s="103">
        <f t="shared" si="31"/>
        <v>17774</v>
      </c>
      <c r="AA190" s="104">
        <f t="shared" si="39"/>
        <v>96.304724750758567</v>
      </c>
      <c r="AB190" s="1"/>
    </row>
    <row r="191" spans="1:28" s="2" customFormat="1" ht="12" hidden="1" customHeight="1">
      <c r="A191" s="38"/>
      <c r="B191" s="30" t="s">
        <v>70</v>
      </c>
      <c r="C191" s="42" t="s">
        <v>71</v>
      </c>
      <c r="D191" s="64">
        <v>19797</v>
      </c>
      <c r="E191" s="88">
        <f t="shared" si="44"/>
        <v>104.54137402967736</v>
      </c>
      <c r="F191" s="68">
        <v>1064</v>
      </c>
      <c r="G191" s="88">
        <f t="shared" si="44"/>
        <v>100.85308056872037</v>
      </c>
      <c r="H191" s="77">
        <v>2123</v>
      </c>
      <c r="I191" s="88">
        <f t="shared" si="45"/>
        <v>101.82254196642685</v>
      </c>
      <c r="J191" s="68">
        <v>1701</v>
      </c>
      <c r="K191" s="88">
        <f t="shared" si="34"/>
        <v>83.834401182848694</v>
      </c>
      <c r="L191" s="68" t="s">
        <v>205</v>
      </c>
      <c r="M191" s="68" t="s">
        <v>205</v>
      </c>
      <c r="N191" s="68">
        <f t="shared" si="32"/>
        <v>676</v>
      </c>
      <c r="O191" s="88">
        <f t="shared" si="41"/>
        <v>82.944785276073617</v>
      </c>
      <c r="P191" s="68">
        <v>1025</v>
      </c>
      <c r="Q191" s="88">
        <f>P191/P179*100</f>
        <v>84.431630971993414</v>
      </c>
      <c r="R191" s="68">
        <v>21498</v>
      </c>
      <c r="S191" s="88">
        <f t="shared" si="35"/>
        <v>102.53744157206906</v>
      </c>
      <c r="T191" s="103">
        <v>8735</v>
      </c>
      <c r="U191" s="102">
        <f t="shared" si="36"/>
        <v>115.20706937483513</v>
      </c>
      <c r="V191" s="103">
        <v>4604</v>
      </c>
      <c r="W191" s="102">
        <f t="shared" si="37"/>
        <v>98.061767838125675</v>
      </c>
      <c r="X191" s="103">
        <f t="shared" si="30"/>
        <v>-4131</v>
      </c>
      <c r="Y191" s="102">
        <f t="shared" si="38"/>
        <v>143.08971250432975</v>
      </c>
      <c r="Z191" s="103">
        <f t="shared" si="31"/>
        <v>17367</v>
      </c>
      <c r="AA191" s="104">
        <f t="shared" si="39"/>
        <v>96.061729077935738</v>
      </c>
      <c r="AB191" s="3"/>
    </row>
    <row r="192" spans="1:28" s="2" customFormat="1" ht="12" hidden="1" customHeight="1">
      <c r="A192" s="38"/>
      <c r="B192" s="30" t="s">
        <v>72</v>
      </c>
      <c r="C192" s="42" t="s">
        <v>73</v>
      </c>
      <c r="D192" s="64">
        <v>19113</v>
      </c>
      <c r="E192" s="88">
        <f t="shared" si="44"/>
        <v>98.242097147262925</v>
      </c>
      <c r="F192" s="68">
        <v>1230</v>
      </c>
      <c r="G192" s="88">
        <f t="shared" si="44"/>
        <v>87.857142857142861</v>
      </c>
      <c r="H192" s="77">
        <v>923</v>
      </c>
      <c r="I192" s="88">
        <f t="shared" si="45"/>
        <v>96.54811715481172</v>
      </c>
      <c r="J192" s="68">
        <v>1651</v>
      </c>
      <c r="K192" s="88">
        <f t="shared" si="34"/>
        <v>82.057654075546722</v>
      </c>
      <c r="L192" s="68" t="s">
        <v>205</v>
      </c>
      <c r="M192" s="68" t="s">
        <v>205</v>
      </c>
      <c r="N192" s="68">
        <f t="shared" si="32"/>
        <v>631</v>
      </c>
      <c r="O192" s="88">
        <f t="shared" si="41"/>
        <v>78.482587064676608</v>
      </c>
      <c r="P192" s="68">
        <v>1020</v>
      </c>
      <c r="Q192" s="88">
        <f t="shared" si="42"/>
        <v>84.437086092715234</v>
      </c>
      <c r="R192" s="68">
        <v>20764</v>
      </c>
      <c r="S192" s="88">
        <f t="shared" si="35"/>
        <v>96.725206130339586</v>
      </c>
      <c r="T192" s="103">
        <v>9026</v>
      </c>
      <c r="U192" s="102">
        <f t="shared" si="36"/>
        <v>104.21429396143634</v>
      </c>
      <c r="V192" s="103">
        <v>4792</v>
      </c>
      <c r="W192" s="102">
        <f t="shared" si="37"/>
        <v>99.833333333333329</v>
      </c>
      <c r="X192" s="103">
        <f t="shared" si="30"/>
        <v>-4234</v>
      </c>
      <c r="Y192" s="102">
        <f t="shared" si="38"/>
        <v>109.66070966070967</v>
      </c>
      <c r="Z192" s="103">
        <f t="shared" si="31"/>
        <v>16530</v>
      </c>
      <c r="AA192" s="104">
        <f t="shared" si="39"/>
        <v>93.888447120299901</v>
      </c>
      <c r="AB192" s="3"/>
    </row>
    <row r="193" spans="1:28" s="2" customFormat="1" ht="12" hidden="1" customHeight="1">
      <c r="A193" s="38"/>
      <c r="B193" s="30" t="s">
        <v>74</v>
      </c>
      <c r="C193" s="42" t="s">
        <v>9</v>
      </c>
      <c r="D193" s="64">
        <v>20362</v>
      </c>
      <c r="E193" s="88">
        <f t="shared" si="44"/>
        <v>98.229533503786968</v>
      </c>
      <c r="F193" s="68">
        <v>1554</v>
      </c>
      <c r="G193" s="88">
        <f t="shared" si="44"/>
        <v>103.53097934710193</v>
      </c>
      <c r="H193" s="77">
        <v>2660</v>
      </c>
      <c r="I193" s="88">
        <f t="shared" si="45"/>
        <v>100.68130204390613</v>
      </c>
      <c r="J193" s="68">
        <v>1560</v>
      </c>
      <c r="K193" s="88">
        <f t="shared" si="34"/>
        <v>76.847290640394078</v>
      </c>
      <c r="L193" s="68" t="s">
        <v>205</v>
      </c>
      <c r="M193" s="68" t="s">
        <v>205</v>
      </c>
      <c r="N193" s="68">
        <f t="shared" si="32"/>
        <v>598</v>
      </c>
      <c r="O193" s="88">
        <f t="shared" si="41"/>
        <v>77.2609819121447</v>
      </c>
      <c r="P193" s="68">
        <v>962</v>
      </c>
      <c r="Q193" s="88">
        <f t="shared" si="42"/>
        <v>76.592356687898089</v>
      </c>
      <c r="R193" s="68">
        <v>21922</v>
      </c>
      <c r="S193" s="88">
        <f t="shared" si="35"/>
        <v>96.3223340217057</v>
      </c>
      <c r="T193" s="103">
        <v>9103</v>
      </c>
      <c r="U193" s="102">
        <f t="shared" si="36"/>
        <v>101.26821670931139</v>
      </c>
      <c r="V193" s="103">
        <v>4759</v>
      </c>
      <c r="W193" s="102">
        <f t="shared" si="37"/>
        <v>97.380806220585228</v>
      </c>
      <c r="X193" s="103">
        <f t="shared" si="30"/>
        <v>-4344</v>
      </c>
      <c r="Y193" s="102">
        <f t="shared" si="38"/>
        <v>105.89956118966357</v>
      </c>
      <c r="Z193" s="103">
        <f t="shared" si="31"/>
        <v>17578</v>
      </c>
      <c r="AA193" s="104">
        <f t="shared" si="39"/>
        <v>94.216647906951806</v>
      </c>
      <c r="AB193" s="3"/>
    </row>
    <row r="194" spans="1:28" s="2" customFormat="1" ht="12" hidden="1" customHeight="1">
      <c r="A194" s="38"/>
      <c r="B194" s="30" t="s">
        <v>76</v>
      </c>
      <c r="C194" s="42" t="s">
        <v>10</v>
      </c>
      <c r="D194" s="64">
        <v>20876</v>
      </c>
      <c r="E194" s="88">
        <f t="shared" si="44"/>
        <v>99.060453639555845</v>
      </c>
      <c r="F194" s="68">
        <v>1746</v>
      </c>
      <c r="G194" s="88">
        <f t="shared" si="44"/>
        <v>115.09558338826631</v>
      </c>
      <c r="H194" s="77">
        <v>2947</v>
      </c>
      <c r="I194" s="88">
        <f t="shared" si="45"/>
        <v>98.793161247066706</v>
      </c>
      <c r="J194" s="68">
        <v>1564</v>
      </c>
      <c r="K194" s="88">
        <f t="shared" si="34"/>
        <v>82.707562136435754</v>
      </c>
      <c r="L194" s="68" t="s">
        <v>205</v>
      </c>
      <c r="M194" s="68" t="s">
        <v>205</v>
      </c>
      <c r="N194" s="68">
        <f t="shared" si="32"/>
        <v>577</v>
      </c>
      <c r="O194" s="88">
        <f t="shared" si="41"/>
        <v>82.546494992846917</v>
      </c>
      <c r="P194" s="68">
        <v>987</v>
      </c>
      <c r="Q194" s="88">
        <f t="shared" si="42"/>
        <v>82.802013422818789</v>
      </c>
      <c r="R194" s="68">
        <v>22440</v>
      </c>
      <c r="S194" s="88">
        <f t="shared" si="35"/>
        <v>97.713912475506206</v>
      </c>
      <c r="T194" s="103">
        <v>9499</v>
      </c>
      <c r="U194" s="102">
        <f t="shared" si="36"/>
        <v>106.37178051511758</v>
      </c>
      <c r="V194" s="103">
        <v>4626</v>
      </c>
      <c r="W194" s="102">
        <f t="shared" si="37"/>
        <v>98.446477974037023</v>
      </c>
      <c r="X194" s="103">
        <f t="shared" si="30"/>
        <v>-4873</v>
      </c>
      <c r="Y194" s="102">
        <f t="shared" si="38"/>
        <v>115.17371779721105</v>
      </c>
      <c r="Z194" s="103">
        <f t="shared" si="31"/>
        <v>17567</v>
      </c>
      <c r="AA194" s="104">
        <f t="shared" si="39"/>
        <v>93.770684317284079</v>
      </c>
      <c r="AB194" s="3"/>
    </row>
    <row r="195" spans="1:28" s="2" customFormat="1" ht="12" hidden="1" customHeight="1">
      <c r="A195" s="38"/>
      <c r="B195" s="30" t="s">
        <v>78</v>
      </c>
      <c r="C195" s="42" t="s">
        <v>11</v>
      </c>
      <c r="D195" s="64">
        <v>19252</v>
      </c>
      <c r="E195" s="88">
        <f t="shared" si="44"/>
        <v>96.034319349528602</v>
      </c>
      <c r="F195" s="68">
        <v>1260</v>
      </c>
      <c r="G195" s="87">
        <f t="shared" si="44"/>
        <v>74.29245283018868</v>
      </c>
      <c r="H195" s="85">
        <v>2809</v>
      </c>
      <c r="I195" s="88">
        <f t="shared" si="45"/>
        <v>91.02397926117952</v>
      </c>
      <c r="J195" s="71">
        <v>1404</v>
      </c>
      <c r="K195" s="87">
        <f t="shared" si="34"/>
        <v>86.293792255685304</v>
      </c>
      <c r="L195" s="68" t="s">
        <v>205</v>
      </c>
      <c r="M195" s="68" t="s">
        <v>205</v>
      </c>
      <c r="N195" s="68">
        <f t="shared" si="32"/>
        <v>528</v>
      </c>
      <c r="O195" s="88">
        <f t="shared" si="41"/>
        <v>85.161290322580641</v>
      </c>
      <c r="P195" s="71">
        <v>876</v>
      </c>
      <c r="Q195" s="88">
        <f t="shared" si="42"/>
        <v>86.991062562065551</v>
      </c>
      <c r="R195" s="71">
        <v>20656</v>
      </c>
      <c r="S195" s="88">
        <f t="shared" si="35"/>
        <v>95.303128172003326</v>
      </c>
      <c r="T195" s="103">
        <v>8612</v>
      </c>
      <c r="U195" s="102">
        <f t="shared" si="36"/>
        <v>101.5446291710883</v>
      </c>
      <c r="V195" s="101">
        <v>4305</v>
      </c>
      <c r="W195" s="102">
        <f t="shared" si="37"/>
        <v>102.79369627507164</v>
      </c>
      <c r="X195" s="103">
        <f t="shared" si="30"/>
        <v>-4307</v>
      </c>
      <c r="Y195" s="102">
        <f t="shared" si="38"/>
        <v>100.32611227579781</v>
      </c>
      <c r="Z195" s="103">
        <f t="shared" si="31"/>
        <v>16349</v>
      </c>
      <c r="AA195" s="104">
        <f t="shared" si="39"/>
        <v>94.062482020597201</v>
      </c>
      <c r="AB195" s="1"/>
    </row>
    <row r="196" spans="1:28" s="2" customFormat="1" ht="12" hidden="1" customHeight="1">
      <c r="A196" s="38"/>
      <c r="B196" s="30" t="s">
        <v>80</v>
      </c>
      <c r="C196" s="42" t="s">
        <v>12</v>
      </c>
      <c r="D196" s="74">
        <v>18905</v>
      </c>
      <c r="E196" s="88">
        <f t="shared" si="44"/>
        <v>97.33305874478711</v>
      </c>
      <c r="F196" s="71">
        <v>1316</v>
      </c>
      <c r="G196" s="87">
        <f t="shared" si="44"/>
        <v>76.689976689976689</v>
      </c>
      <c r="H196" s="85">
        <v>2219</v>
      </c>
      <c r="I196" s="88">
        <f t="shared" si="45"/>
        <v>99.328558639212176</v>
      </c>
      <c r="J196" s="71">
        <v>1395</v>
      </c>
      <c r="K196" s="87">
        <f t="shared" si="34"/>
        <v>87.242026266416502</v>
      </c>
      <c r="L196" s="68" t="s">
        <v>205</v>
      </c>
      <c r="M196" s="68" t="s">
        <v>205</v>
      </c>
      <c r="N196" s="68">
        <f t="shared" si="32"/>
        <v>509</v>
      </c>
      <c r="O196" s="88">
        <f t="shared" si="41"/>
        <v>81.570512820512818</v>
      </c>
      <c r="P196" s="71">
        <v>886</v>
      </c>
      <c r="Q196" s="88">
        <f t="shared" si="42"/>
        <v>90.871794871794876</v>
      </c>
      <c r="R196" s="71">
        <v>20300</v>
      </c>
      <c r="S196" s="88">
        <f t="shared" si="35"/>
        <v>96.565502806583581</v>
      </c>
      <c r="T196" s="103">
        <v>8810</v>
      </c>
      <c r="U196" s="102">
        <f t="shared" si="36"/>
        <v>105.34497190003587</v>
      </c>
      <c r="V196" s="101">
        <v>4414</v>
      </c>
      <c r="W196" s="102">
        <f t="shared" si="37"/>
        <v>99.796518200316527</v>
      </c>
      <c r="X196" s="103">
        <f t="shared" si="30"/>
        <v>-4396</v>
      </c>
      <c r="Y196" s="102">
        <f t="shared" si="38"/>
        <v>111.57360406091369</v>
      </c>
      <c r="Z196" s="103">
        <f t="shared" si="31"/>
        <v>15904</v>
      </c>
      <c r="AA196" s="104">
        <f t="shared" si="39"/>
        <v>93.103852007961592</v>
      </c>
      <c r="AB196" s="1"/>
    </row>
    <row r="197" spans="1:28" s="61" customFormat="1" ht="12" hidden="1" customHeight="1">
      <c r="A197" s="59"/>
      <c r="B197" s="30" t="s">
        <v>150</v>
      </c>
      <c r="C197" s="42" t="s">
        <v>151</v>
      </c>
      <c r="D197" s="74">
        <v>19016</v>
      </c>
      <c r="E197" s="87">
        <f t="shared" ref="E197:E208" si="46">D197/D185*100</f>
        <v>98.984956535318304</v>
      </c>
      <c r="F197" s="71">
        <v>1198</v>
      </c>
      <c r="G197" s="87">
        <f t="shared" ref="G197:G208" si="47">F197/F185*100</f>
        <v>86.435786435786426</v>
      </c>
      <c r="H197" s="85">
        <v>2273</v>
      </c>
      <c r="I197" s="87">
        <f t="shared" si="45"/>
        <v>95.785924989464803</v>
      </c>
      <c r="J197" s="71">
        <v>1397</v>
      </c>
      <c r="K197" s="87">
        <f t="shared" ref="K197:K208" si="48">J197/J185*100</f>
        <v>82.809721398933007</v>
      </c>
      <c r="L197" s="68" t="s">
        <v>205</v>
      </c>
      <c r="M197" s="68" t="s">
        <v>205</v>
      </c>
      <c r="N197" s="71">
        <f t="shared" ref="N197:N208" si="49">J197-P197</f>
        <v>514</v>
      </c>
      <c r="O197" s="87">
        <f t="shared" ref="O197:O208" si="50">N197/N185*100</f>
        <v>80.3125</v>
      </c>
      <c r="P197" s="71">
        <v>883</v>
      </c>
      <c r="Q197" s="87">
        <f t="shared" ref="Q197:Q208" si="51">P197/P185*100</f>
        <v>84.336198662846229</v>
      </c>
      <c r="R197" s="71">
        <v>20413</v>
      </c>
      <c r="S197" s="87">
        <f t="shared" ref="S197:S208" si="52">R197/R185*100</f>
        <v>97.679203751555178</v>
      </c>
      <c r="T197" s="101">
        <v>8614</v>
      </c>
      <c r="U197" s="132">
        <f t="shared" ref="U197:U208" si="53">T197/T185*100</f>
        <v>101.74816914717695</v>
      </c>
      <c r="V197" s="101">
        <v>4152</v>
      </c>
      <c r="W197" s="132">
        <f t="shared" ref="W197:W208" si="54">V197/V185*100</f>
        <v>97.396199859254054</v>
      </c>
      <c r="X197" s="101">
        <f t="shared" ref="X197:X208" si="55">V197-T197</f>
        <v>-4462</v>
      </c>
      <c r="Y197" s="132">
        <f t="shared" ref="Y197:Y208" si="56">X197/X185*100</f>
        <v>106.16226504877469</v>
      </c>
      <c r="Z197" s="101">
        <f t="shared" ref="Z197:Z208" si="57">R197+X197</f>
        <v>15951</v>
      </c>
      <c r="AA197" s="133">
        <f t="shared" ref="AA197:AA208" si="58">Z197/Z185*100</f>
        <v>95.543575920934416</v>
      </c>
      <c r="AB197" s="60"/>
    </row>
    <row r="198" spans="1:28" s="61" customFormat="1" ht="12" hidden="1" customHeight="1">
      <c r="A198" s="59"/>
      <c r="B198" s="30" t="s">
        <v>84</v>
      </c>
      <c r="C198" s="42" t="s">
        <v>85</v>
      </c>
      <c r="D198" s="74">
        <v>18534</v>
      </c>
      <c r="E198" s="87">
        <f t="shared" si="46"/>
        <v>101.43943954901209</v>
      </c>
      <c r="F198" s="71">
        <v>1108</v>
      </c>
      <c r="G198" s="87">
        <f t="shared" si="47"/>
        <v>94.539249146757669</v>
      </c>
      <c r="H198" s="85">
        <v>2752</v>
      </c>
      <c r="I198" s="87">
        <f t="shared" si="45"/>
        <v>95.82172701949861</v>
      </c>
      <c r="J198" s="71">
        <v>1286</v>
      </c>
      <c r="K198" s="87">
        <f t="shared" si="48"/>
        <v>81.806615776081429</v>
      </c>
      <c r="L198" s="68" t="s">
        <v>205</v>
      </c>
      <c r="M198" s="68" t="s">
        <v>205</v>
      </c>
      <c r="N198" s="71">
        <f t="shared" si="49"/>
        <v>466</v>
      </c>
      <c r="O198" s="87">
        <f t="shared" si="50"/>
        <v>82.62411347517731</v>
      </c>
      <c r="P198" s="71">
        <v>820</v>
      </c>
      <c r="Q198" s="87">
        <f t="shared" si="51"/>
        <v>81.349206349206355</v>
      </c>
      <c r="R198" s="71">
        <v>19820</v>
      </c>
      <c r="S198" s="87">
        <f t="shared" si="52"/>
        <v>99.884090107342644</v>
      </c>
      <c r="T198" s="101">
        <v>7958</v>
      </c>
      <c r="U198" s="132">
        <f t="shared" si="53"/>
        <v>103.75488917861799</v>
      </c>
      <c r="V198" s="101">
        <v>4001</v>
      </c>
      <c r="W198" s="132">
        <f t="shared" si="54"/>
        <v>99.875187219171252</v>
      </c>
      <c r="X198" s="101">
        <f t="shared" si="55"/>
        <v>-3957</v>
      </c>
      <c r="Y198" s="132">
        <f t="shared" si="56"/>
        <v>107.9967248908297</v>
      </c>
      <c r="Z198" s="101">
        <f t="shared" si="57"/>
        <v>15863</v>
      </c>
      <c r="AA198" s="133">
        <f t="shared" si="58"/>
        <v>98.046850856047968</v>
      </c>
      <c r="AB198" s="60"/>
    </row>
    <row r="199" spans="1:28" s="61" customFormat="1" ht="12" hidden="1" customHeight="1">
      <c r="A199" s="59"/>
      <c r="B199" s="31" t="s">
        <v>62</v>
      </c>
      <c r="C199" s="44" t="s">
        <v>16</v>
      </c>
      <c r="D199" s="86">
        <v>18648</v>
      </c>
      <c r="E199" s="91">
        <f t="shared" si="46"/>
        <v>97.312529353441519</v>
      </c>
      <c r="F199" s="83">
        <v>1391</v>
      </c>
      <c r="G199" s="91">
        <f t="shared" si="47"/>
        <v>81.013395457192786</v>
      </c>
      <c r="H199" s="83">
        <v>1656</v>
      </c>
      <c r="I199" s="91">
        <f t="shared" si="45"/>
        <v>91.390728476821195</v>
      </c>
      <c r="J199" s="81">
        <v>1335</v>
      </c>
      <c r="K199" s="91">
        <f t="shared" si="48"/>
        <v>83.177570093457945</v>
      </c>
      <c r="L199" s="143" t="s">
        <v>205</v>
      </c>
      <c r="M199" s="69" t="s">
        <v>205</v>
      </c>
      <c r="N199" s="72">
        <f t="shared" si="49"/>
        <v>472</v>
      </c>
      <c r="O199" s="91">
        <f t="shared" si="50"/>
        <v>74.801901743264651</v>
      </c>
      <c r="P199" s="81">
        <v>863</v>
      </c>
      <c r="Q199" s="91">
        <f t="shared" si="51"/>
        <v>88.603696098562622</v>
      </c>
      <c r="R199" s="81">
        <v>19983</v>
      </c>
      <c r="S199" s="91">
        <f t="shared" si="52"/>
        <v>96.220146379044678</v>
      </c>
      <c r="T199" s="135">
        <v>8350</v>
      </c>
      <c r="U199" s="136">
        <f t="shared" si="53"/>
        <v>94.020943587433848</v>
      </c>
      <c r="V199" s="135">
        <v>4402</v>
      </c>
      <c r="W199" s="136">
        <f t="shared" si="54"/>
        <v>102.63464677080904</v>
      </c>
      <c r="X199" s="135">
        <f t="shared" si="55"/>
        <v>-3948</v>
      </c>
      <c r="Y199" s="136">
        <f t="shared" si="56"/>
        <v>85.975609756097555</v>
      </c>
      <c r="Z199" s="135">
        <f t="shared" si="57"/>
        <v>16035</v>
      </c>
      <c r="AA199" s="137">
        <f t="shared" si="58"/>
        <v>99.12833827893175</v>
      </c>
      <c r="AB199" s="60"/>
    </row>
    <row r="200" spans="1:28" s="61" customFormat="1" ht="12" hidden="1" customHeight="1">
      <c r="A200" s="59"/>
      <c r="B200" s="30" t="s">
        <v>157</v>
      </c>
      <c r="C200" s="42" t="s">
        <v>158</v>
      </c>
      <c r="D200" s="74">
        <v>18856</v>
      </c>
      <c r="E200" s="87">
        <f t="shared" si="46"/>
        <v>98.877818563188256</v>
      </c>
      <c r="F200" s="71">
        <v>2033</v>
      </c>
      <c r="G200" s="87">
        <f t="shared" si="47"/>
        <v>138.01765105227426</v>
      </c>
      <c r="H200" s="85">
        <v>2104</v>
      </c>
      <c r="I200" s="87">
        <f t="shared" si="45"/>
        <v>98.686679174484055</v>
      </c>
      <c r="J200" s="71">
        <v>1235</v>
      </c>
      <c r="K200" s="87">
        <f t="shared" si="48"/>
        <v>77.819785759294263</v>
      </c>
      <c r="L200" s="70" t="s">
        <v>205</v>
      </c>
      <c r="M200" s="70" t="s">
        <v>205</v>
      </c>
      <c r="N200" s="71">
        <f t="shared" si="49"/>
        <v>472</v>
      </c>
      <c r="O200" s="87">
        <f t="shared" si="50"/>
        <v>75.641025641025635</v>
      </c>
      <c r="P200" s="71">
        <v>763</v>
      </c>
      <c r="Q200" s="87">
        <f t="shared" si="51"/>
        <v>79.231568016614744</v>
      </c>
      <c r="R200" s="71">
        <v>20091</v>
      </c>
      <c r="S200" s="87">
        <f t="shared" si="52"/>
        <v>97.260008713753209</v>
      </c>
      <c r="T200" s="101">
        <v>8459</v>
      </c>
      <c r="U200" s="132">
        <f t="shared" si="53"/>
        <v>101.3417994489038</v>
      </c>
      <c r="V200" s="101">
        <v>4197</v>
      </c>
      <c r="W200" s="132">
        <f t="shared" si="54"/>
        <v>99.881009043312702</v>
      </c>
      <c r="X200" s="101">
        <f t="shared" si="55"/>
        <v>-4262</v>
      </c>
      <c r="Y200" s="132">
        <f t="shared" si="56"/>
        <v>102.8226779252111</v>
      </c>
      <c r="Z200" s="101">
        <f t="shared" si="57"/>
        <v>15829</v>
      </c>
      <c r="AA200" s="133">
        <f t="shared" si="58"/>
        <v>95.863614341085267</v>
      </c>
      <c r="AB200" s="60"/>
    </row>
    <row r="201" spans="1:28" s="61" customFormat="1" ht="12" hidden="1" customHeight="1">
      <c r="A201" s="59"/>
      <c r="B201" s="30" t="s">
        <v>159</v>
      </c>
      <c r="C201" s="42" t="s">
        <v>14</v>
      </c>
      <c r="D201" s="74">
        <v>20397</v>
      </c>
      <c r="E201" s="87">
        <f t="shared" si="46"/>
        <v>101.94422231107556</v>
      </c>
      <c r="F201" s="71">
        <v>1823</v>
      </c>
      <c r="G201" s="87">
        <f t="shared" si="47"/>
        <v>132.96863603209337</v>
      </c>
      <c r="H201" s="85">
        <v>2770</v>
      </c>
      <c r="I201" s="87">
        <f t="shared" ref="I201:I212" si="59">H201/H189*100</f>
        <v>93.517893315327484</v>
      </c>
      <c r="J201" s="71">
        <v>1334</v>
      </c>
      <c r="K201" s="87">
        <f t="shared" si="48"/>
        <v>76.887608069164273</v>
      </c>
      <c r="L201" s="68" t="s">
        <v>205</v>
      </c>
      <c r="M201" s="68" t="s">
        <v>205</v>
      </c>
      <c r="N201" s="71">
        <f t="shared" si="49"/>
        <v>499</v>
      </c>
      <c r="O201" s="87">
        <f t="shared" si="50"/>
        <v>78.459119496855351</v>
      </c>
      <c r="P201" s="71">
        <v>835</v>
      </c>
      <c r="Q201" s="87">
        <f t="shared" si="51"/>
        <v>75.978161965423112</v>
      </c>
      <c r="R201" s="71">
        <v>21731</v>
      </c>
      <c r="S201" s="87">
        <f t="shared" si="52"/>
        <v>99.944809823851358</v>
      </c>
      <c r="T201" s="101">
        <v>9222</v>
      </c>
      <c r="U201" s="132">
        <f t="shared" si="53"/>
        <v>106.35451505016722</v>
      </c>
      <c r="V201" s="101">
        <v>4339</v>
      </c>
      <c r="W201" s="132">
        <f t="shared" si="54"/>
        <v>97.069351230425056</v>
      </c>
      <c r="X201" s="101">
        <f t="shared" si="55"/>
        <v>-4883</v>
      </c>
      <c r="Y201" s="132">
        <f t="shared" si="56"/>
        <v>116.23422994525112</v>
      </c>
      <c r="Z201" s="101">
        <f t="shared" si="57"/>
        <v>16848</v>
      </c>
      <c r="AA201" s="133">
        <f t="shared" si="58"/>
        <v>96.043780640747926</v>
      </c>
      <c r="AB201" s="60"/>
    </row>
    <row r="202" spans="1:28" s="61" customFormat="1" ht="12" hidden="1" customHeight="1">
      <c r="A202" s="59"/>
      <c r="B202" s="30" t="s">
        <v>160</v>
      </c>
      <c r="C202" s="42" t="s">
        <v>6</v>
      </c>
      <c r="D202" s="74">
        <v>20343</v>
      </c>
      <c r="E202" s="87">
        <f t="shared" si="46"/>
        <v>101.80153130160636</v>
      </c>
      <c r="F202" s="71">
        <v>1636</v>
      </c>
      <c r="G202" s="87">
        <f t="shared" si="47"/>
        <v>145.68121104185218</v>
      </c>
      <c r="H202" s="85">
        <v>2859</v>
      </c>
      <c r="I202" s="87">
        <f t="shared" si="59"/>
        <v>100.28060329708875</v>
      </c>
      <c r="J202" s="71">
        <v>1294</v>
      </c>
      <c r="K202" s="87">
        <f t="shared" si="48"/>
        <v>78.950579621720564</v>
      </c>
      <c r="L202" s="68" t="s">
        <v>205</v>
      </c>
      <c r="M202" s="68" t="s">
        <v>205</v>
      </c>
      <c r="N202" s="71">
        <f t="shared" si="49"/>
        <v>492</v>
      </c>
      <c r="O202" s="87">
        <f t="shared" si="50"/>
        <v>76.160990712074309</v>
      </c>
      <c r="P202" s="71">
        <v>802</v>
      </c>
      <c r="Q202" s="87">
        <f t="shared" si="51"/>
        <v>80.765357502517617</v>
      </c>
      <c r="R202" s="71">
        <v>21637</v>
      </c>
      <c r="S202" s="87">
        <f t="shared" si="52"/>
        <v>100.06937378595875</v>
      </c>
      <c r="T202" s="101">
        <v>8854</v>
      </c>
      <c r="U202" s="132">
        <f t="shared" si="53"/>
        <v>104.76866643000828</v>
      </c>
      <c r="V202" s="101">
        <v>4362</v>
      </c>
      <c r="W202" s="132">
        <f t="shared" si="54"/>
        <v>94.764284162502719</v>
      </c>
      <c r="X202" s="101">
        <f t="shared" si="55"/>
        <v>-4492</v>
      </c>
      <c r="Y202" s="132">
        <f t="shared" si="56"/>
        <v>116.73596673596674</v>
      </c>
      <c r="Z202" s="101">
        <f t="shared" si="57"/>
        <v>17145</v>
      </c>
      <c r="AA202" s="133">
        <f t="shared" si="58"/>
        <v>96.461122988635083</v>
      </c>
      <c r="AB202" s="60"/>
    </row>
    <row r="203" spans="1:28" s="61" customFormat="1" ht="12" hidden="1" customHeight="1">
      <c r="A203" s="59"/>
      <c r="B203" s="30" t="s">
        <v>161</v>
      </c>
      <c r="C203" s="42" t="s">
        <v>162</v>
      </c>
      <c r="D203" s="74">
        <v>20019</v>
      </c>
      <c r="E203" s="87">
        <f t="shared" si="46"/>
        <v>101.12138202757994</v>
      </c>
      <c r="F203" s="71">
        <v>1709</v>
      </c>
      <c r="G203" s="87">
        <f t="shared" si="47"/>
        <v>160.62030075187971</v>
      </c>
      <c r="H203" s="85">
        <v>2035</v>
      </c>
      <c r="I203" s="87">
        <f t="shared" si="59"/>
        <v>95.854922279792746</v>
      </c>
      <c r="J203" s="71">
        <v>1315</v>
      </c>
      <c r="K203" s="87">
        <f t="shared" si="48"/>
        <v>77.307466196355094</v>
      </c>
      <c r="L203" s="68" t="s">
        <v>205</v>
      </c>
      <c r="M203" s="68" t="s">
        <v>205</v>
      </c>
      <c r="N203" s="71">
        <f t="shared" si="49"/>
        <v>507</v>
      </c>
      <c r="O203" s="87">
        <f t="shared" si="50"/>
        <v>75</v>
      </c>
      <c r="P203" s="71">
        <v>808</v>
      </c>
      <c r="Q203" s="87">
        <f t="shared" si="51"/>
        <v>78.829268292682926</v>
      </c>
      <c r="R203" s="71">
        <v>21334</v>
      </c>
      <c r="S203" s="87">
        <f t="shared" si="52"/>
        <v>99.237138338450094</v>
      </c>
      <c r="T203" s="101">
        <v>9274</v>
      </c>
      <c r="U203" s="132">
        <f t="shared" si="53"/>
        <v>106.17057813394391</v>
      </c>
      <c r="V203" s="101">
        <v>4377</v>
      </c>
      <c r="W203" s="132">
        <f t="shared" si="54"/>
        <v>95.069504778453521</v>
      </c>
      <c r="X203" s="101">
        <f t="shared" si="55"/>
        <v>-4897</v>
      </c>
      <c r="Y203" s="132">
        <f t="shared" si="56"/>
        <v>118.54272573226821</v>
      </c>
      <c r="Z203" s="101">
        <f t="shared" si="57"/>
        <v>16437</v>
      </c>
      <c r="AA203" s="133">
        <f t="shared" si="58"/>
        <v>94.645016410433584</v>
      </c>
      <c r="AB203" s="60"/>
    </row>
    <row r="204" spans="1:28" s="61" customFormat="1" ht="12" hidden="1" customHeight="1">
      <c r="A204" s="59"/>
      <c r="B204" s="30" t="s">
        <v>163</v>
      </c>
      <c r="C204" s="42" t="s">
        <v>164</v>
      </c>
      <c r="D204" s="74">
        <v>18801</v>
      </c>
      <c r="E204" s="87">
        <f t="shared" si="46"/>
        <v>98.367603202009107</v>
      </c>
      <c r="F204" s="71">
        <v>1823</v>
      </c>
      <c r="G204" s="87">
        <f t="shared" si="47"/>
        <v>148.21138211382114</v>
      </c>
      <c r="H204" s="85">
        <v>866</v>
      </c>
      <c r="I204" s="87">
        <f t="shared" si="59"/>
        <v>93.824485373781158</v>
      </c>
      <c r="J204" s="71">
        <v>1318</v>
      </c>
      <c r="K204" s="87">
        <f t="shared" si="48"/>
        <v>79.83040581465778</v>
      </c>
      <c r="L204" s="68" t="s">
        <v>205</v>
      </c>
      <c r="M204" s="68" t="s">
        <v>205</v>
      </c>
      <c r="N204" s="71">
        <f t="shared" si="49"/>
        <v>505</v>
      </c>
      <c r="O204" s="87">
        <f t="shared" si="50"/>
        <v>80.031695721077654</v>
      </c>
      <c r="P204" s="71">
        <v>813</v>
      </c>
      <c r="Q204" s="87">
        <f t="shared" si="51"/>
        <v>79.705882352941188</v>
      </c>
      <c r="R204" s="71">
        <v>20119</v>
      </c>
      <c r="S204" s="87">
        <f t="shared" si="52"/>
        <v>96.893662107493739</v>
      </c>
      <c r="T204" s="101">
        <v>9102</v>
      </c>
      <c r="U204" s="132">
        <f t="shared" si="53"/>
        <v>100.84201196543319</v>
      </c>
      <c r="V204" s="101">
        <v>4369</v>
      </c>
      <c r="W204" s="132">
        <f t="shared" si="54"/>
        <v>91.172787979966614</v>
      </c>
      <c r="X204" s="101">
        <f t="shared" si="55"/>
        <v>-4733</v>
      </c>
      <c r="Y204" s="132">
        <f t="shared" si="56"/>
        <v>111.78554558337271</v>
      </c>
      <c r="Z204" s="101">
        <f t="shared" si="57"/>
        <v>15386</v>
      </c>
      <c r="AA204" s="133">
        <f t="shared" si="58"/>
        <v>93.079249848759829</v>
      </c>
      <c r="AB204" s="60"/>
    </row>
    <row r="205" spans="1:28" s="61" customFormat="1" ht="12" hidden="1" customHeight="1">
      <c r="A205" s="59"/>
      <c r="B205" s="30" t="s">
        <v>165</v>
      </c>
      <c r="C205" s="42" t="s">
        <v>9</v>
      </c>
      <c r="D205" s="74">
        <v>20115</v>
      </c>
      <c r="E205" s="87">
        <f t="shared" si="46"/>
        <v>98.78695609468619</v>
      </c>
      <c r="F205" s="71">
        <v>1977</v>
      </c>
      <c r="G205" s="87">
        <f t="shared" si="47"/>
        <v>127.22007722007721</v>
      </c>
      <c r="H205" s="85">
        <v>2672</v>
      </c>
      <c r="I205" s="87">
        <f t="shared" si="59"/>
        <v>100.45112781954887</v>
      </c>
      <c r="J205" s="71">
        <v>1216</v>
      </c>
      <c r="K205" s="87">
        <f t="shared" si="48"/>
        <v>77.948717948717956</v>
      </c>
      <c r="L205" s="68" t="s">
        <v>205</v>
      </c>
      <c r="M205" s="68" t="s">
        <v>205</v>
      </c>
      <c r="N205" s="71">
        <f t="shared" si="49"/>
        <v>491</v>
      </c>
      <c r="O205" s="87">
        <f t="shared" si="50"/>
        <v>82.107023411371244</v>
      </c>
      <c r="P205" s="71">
        <v>725</v>
      </c>
      <c r="Q205" s="87">
        <f t="shared" si="51"/>
        <v>75.36382536382537</v>
      </c>
      <c r="R205" s="71">
        <v>21331</v>
      </c>
      <c r="S205" s="87">
        <f t="shared" si="52"/>
        <v>97.304078095064312</v>
      </c>
      <c r="T205" s="101">
        <v>9153</v>
      </c>
      <c r="U205" s="132">
        <f t="shared" si="53"/>
        <v>100.54926947160277</v>
      </c>
      <c r="V205" s="101">
        <v>4398</v>
      </c>
      <c r="W205" s="132">
        <f t="shared" si="54"/>
        <v>92.414372767388102</v>
      </c>
      <c r="X205" s="101">
        <f t="shared" si="55"/>
        <v>-4755</v>
      </c>
      <c r="Y205" s="132">
        <f t="shared" si="56"/>
        <v>109.46132596685084</v>
      </c>
      <c r="Z205" s="101">
        <f t="shared" si="57"/>
        <v>16576</v>
      </c>
      <c r="AA205" s="133">
        <f t="shared" si="58"/>
        <v>94.299692797815453</v>
      </c>
      <c r="AB205" s="60"/>
    </row>
    <row r="206" spans="1:28" s="61" customFormat="1" ht="12" hidden="1" customHeight="1">
      <c r="A206" s="59"/>
      <c r="B206" s="30" t="s">
        <v>166</v>
      </c>
      <c r="C206" s="42" t="s">
        <v>10</v>
      </c>
      <c r="D206" s="74">
        <v>20603</v>
      </c>
      <c r="E206" s="87">
        <f t="shared" si="46"/>
        <v>98.692278214217282</v>
      </c>
      <c r="F206" s="71">
        <v>2275</v>
      </c>
      <c r="G206" s="87">
        <f t="shared" si="47"/>
        <v>130.29782359679268</v>
      </c>
      <c r="H206" s="85">
        <v>2725</v>
      </c>
      <c r="I206" s="87">
        <f t="shared" si="59"/>
        <v>92.466915507295553</v>
      </c>
      <c r="J206" s="71">
        <v>1218</v>
      </c>
      <c r="K206" s="87">
        <f t="shared" si="48"/>
        <v>77.8772378516624</v>
      </c>
      <c r="L206" s="68" t="s">
        <v>205</v>
      </c>
      <c r="M206" s="68" t="s">
        <v>205</v>
      </c>
      <c r="N206" s="71">
        <f t="shared" si="49"/>
        <v>487</v>
      </c>
      <c r="O206" s="87">
        <f t="shared" si="50"/>
        <v>84.402079722703633</v>
      </c>
      <c r="P206" s="71">
        <v>731</v>
      </c>
      <c r="Q206" s="87">
        <f t="shared" si="51"/>
        <v>74.062816616008107</v>
      </c>
      <c r="R206" s="71">
        <v>21821</v>
      </c>
      <c r="S206" s="87">
        <f t="shared" si="52"/>
        <v>97.241532976827088</v>
      </c>
      <c r="T206" s="101">
        <v>9272</v>
      </c>
      <c r="U206" s="132">
        <f t="shared" si="53"/>
        <v>97.610274765764814</v>
      </c>
      <c r="V206" s="101">
        <v>4452</v>
      </c>
      <c r="W206" s="132">
        <f t="shared" si="54"/>
        <v>96.238651102464331</v>
      </c>
      <c r="X206" s="101">
        <f t="shared" si="55"/>
        <v>-4820</v>
      </c>
      <c r="Y206" s="132">
        <f t="shared" si="56"/>
        <v>98.912374307408172</v>
      </c>
      <c r="Z206" s="101">
        <f>R206+X206</f>
        <v>17001</v>
      </c>
      <c r="AA206" s="133">
        <f t="shared" si="58"/>
        <v>96.778049752376617</v>
      </c>
      <c r="AB206" s="60"/>
    </row>
    <row r="207" spans="1:28" s="61" customFormat="1" ht="12" hidden="1" customHeight="1">
      <c r="A207" s="59"/>
      <c r="B207" s="30" t="s">
        <v>167</v>
      </c>
      <c r="C207" s="42" t="s">
        <v>11</v>
      </c>
      <c r="D207" s="74">
        <v>19728</v>
      </c>
      <c r="E207" s="87">
        <f t="shared" si="46"/>
        <v>102.47247039268647</v>
      </c>
      <c r="F207" s="71">
        <v>2218</v>
      </c>
      <c r="G207" s="87">
        <f t="shared" si="47"/>
        <v>176.03174603174602</v>
      </c>
      <c r="H207" s="85">
        <v>2552</v>
      </c>
      <c r="I207" s="87">
        <f t="shared" si="59"/>
        <v>90.850836596653622</v>
      </c>
      <c r="J207" s="71">
        <v>1111</v>
      </c>
      <c r="K207" s="87">
        <f t="shared" si="48"/>
        <v>79.131054131054128</v>
      </c>
      <c r="L207" s="68" t="s">
        <v>205</v>
      </c>
      <c r="M207" s="68" t="s">
        <v>205</v>
      </c>
      <c r="N207" s="71">
        <f t="shared" si="49"/>
        <v>443</v>
      </c>
      <c r="O207" s="87">
        <f t="shared" si="50"/>
        <v>83.901515151515156</v>
      </c>
      <c r="P207" s="71">
        <v>668</v>
      </c>
      <c r="Q207" s="87">
        <f t="shared" si="51"/>
        <v>76.25570776255708</v>
      </c>
      <c r="R207" s="71">
        <v>20839</v>
      </c>
      <c r="S207" s="87">
        <f t="shared" si="52"/>
        <v>100.88594113090628</v>
      </c>
      <c r="T207" s="101">
        <v>9137</v>
      </c>
      <c r="U207" s="132">
        <f t="shared" si="53"/>
        <v>106.09614491407338</v>
      </c>
      <c r="V207" s="101">
        <v>4089</v>
      </c>
      <c r="W207" s="132">
        <f t="shared" si="54"/>
        <v>94.982578397212549</v>
      </c>
      <c r="X207" s="101">
        <f t="shared" si="55"/>
        <v>-5048</v>
      </c>
      <c r="Y207" s="132">
        <f t="shared" si="56"/>
        <v>117.20455073136755</v>
      </c>
      <c r="Z207" s="101">
        <f t="shared" si="57"/>
        <v>15791</v>
      </c>
      <c r="AA207" s="133">
        <f t="shared" si="58"/>
        <v>96.586947213896877</v>
      </c>
      <c r="AB207" s="60"/>
    </row>
    <row r="208" spans="1:28" s="61" customFormat="1" ht="12" hidden="1" customHeight="1">
      <c r="A208" s="59"/>
      <c r="B208" s="30" t="s">
        <v>168</v>
      </c>
      <c r="C208" s="42" t="s">
        <v>12</v>
      </c>
      <c r="D208" s="74">
        <v>19027</v>
      </c>
      <c r="E208" s="87">
        <f t="shared" si="46"/>
        <v>100.64533192277176</v>
      </c>
      <c r="F208" s="71">
        <v>1992</v>
      </c>
      <c r="G208" s="87">
        <f t="shared" si="47"/>
        <v>151.36778115501519</v>
      </c>
      <c r="H208" s="85">
        <v>2292</v>
      </c>
      <c r="I208" s="87">
        <f t="shared" si="59"/>
        <v>103.28977016674176</v>
      </c>
      <c r="J208" s="71">
        <v>1105</v>
      </c>
      <c r="K208" s="87">
        <f t="shared" si="48"/>
        <v>79.211469534050181</v>
      </c>
      <c r="L208" s="68" t="s">
        <v>205</v>
      </c>
      <c r="M208" s="68" t="s">
        <v>205</v>
      </c>
      <c r="N208" s="71">
        <f t="shared" si="49"/>
        <v>434</v>
      </c>
      <c r="O208" s="87">
        <f t="shared" si="50"/>
        <v>85.265225933202359</v>
      </c>
      <c r="P208" s="71">
        <v>671</v>
      </c>
      <c r="Q208" s="87">
        <f t="shared" si="51"/>
        <v>75.733634311512404</v>
      </c>
      <c r="R208" s="71">
        <v>20132</v>
      </c>
      <c r="S208" s="87">
        <f t="shared" si="52"/>
        <v>99.172413793103459</v>
      </c>
      <c r="T208" s="101">
        <v>8979</v>
      </c>
      <c r="U208" s="132">
        <f t="shared" si="53"/>
        <v>101.91827468785471</v>
      </c>
      <c r="V208" s="101">
        <v>4170</v>
      </c>
      <c r="W208" s="132">
        <f t="shared" si="54"/>
        <v>94.472134118713186</v>
      </c>
      <c r="X208" s="101">
        <f t="shared" si="55"/>
        <v>-4809</v>
      </c>
      <c r="Y208" s="132">
        <f t="shared" si="56"/>
        <v>109.39490445859872</v>
      </c>
      <c r="Z208" s="101">
        <f t="shared" si="57"/>
        <v>15323</v>
      </c>
      <c r="AA208" s="133">
        <f t="shared" si="58"/>
        <v>96.346830985915489</v>
      </c>
      <c r="AB208" s="60"/>
    </row>
    <row r="209" spans="1:28" s="61" customFormat="1" ht="12" hidden="1" customHeight="1">
      <c r="A209" s="59"/>
      <c r="B209" s="30" t="s">
        <v>169</v>
      </c>
      <c r="C209" s="42" t="s">
        <v>170</v>
      </c>
      <c r="D209" s="74">
        <v>19381</v>
      </c>
      <c r="E209" s="87">
        <f t="shared" ref="E209:E220" si="60">D209/D197*100</f>
        <v>101.91943626419857</v>
      </c>
      <c r="F209" s="71">
        <v>1844</v>
      </c>
      <c r="G209" s="87">
        <f t="shared" ref="G209:G220" si="61">F209/F197*100</f>
        <v>153.92320534223705</v>
      </c>
      <c r="H209" s="85">
        <v>2148</v>
      </c>
      <c r="I209" s="87">
        <f t="shared" si="59"/>
        <v>94.500659920809511</v>
      </c>
      <c r="J209" s="71">
        <v>1112</v>
      </c>
      <c r="K209" s="87">
        <f t="shared" ref="K209:K220" si="62">J209/J197*100</f>
        <v>79.599141016463847</v>
      </c>
      <c r="L209" s="68" t="s">
        <v>205</v>
      </c>
      <c r="M209" s="68" t="s">
        <v>205</v>
      </c>
      <c r="N209" s="71">
        <f t="shared" ref="N209:N220" si="63">J209-P209</f>
        <v>437</v>
      </c>
      <c r="O209" s="87">
        <f t="shared" ref="O209:O220" si="64">N209/N197*100</f>
        <v>85.019455252918291</v>
      </c>
      <c r="P209" s="71">
        <v>675</v>
      </c>
      <c r="Q209" s="87">
        <f t="shared" ref="Q209:Q220" si="65">P209/P197*100</f>
        <v>76.443941109852773</v>
      </c>
      <c r="R209" s="71">
        <v>20493</v>
      </c>
      <c r="S209" s="87">
        <f t="shared" ref="S209:S220" si="66">R209/R197*100</f>
        <v>100.39190711801302</v>
      </c>
      <c r="T209" s="101">
        <v>8680</v>
      </c>
      <c r="U209" s="132">
        <f t="shared" ref="U209:U220" si="67">T209/T197*100</f>
        <v>100.76619456698397</v>
      </c>
      <c r="V209" s="101">
        <v>4004</v>
      </c>
      <c r="W209" s="132">
        <f t="shared" ref="W209:W220" si="68">V209/V197*100</f>
        <v>96.435452793834301</v>
      </c>
      <c r="X209" s="101">
        <f t="shared" ref="X209:X220" si="69">V209-T209</f>
        <v>-4676</v>
      </c>
      <c r="Y209" s="132">
        <f t="shared" ref="Y209:Y220" si="70">X209/X197*100</f>
        <v>104.79605558045719</v>
      </c>
      <c r="Z209" s="101">
        <f t="shared" ref="Z209:Z217" si="71">R209+X209</f>
        <v>15817</v>
      </c>
      <c r="AA209" s="133">
        <f t="shared" ref="AA209:AA220" si="72">Z209/Z197*100</f>
        <v>99.159927277286684</v>
      </c>
      <c r="AB209" s="60"/>
    </row>
    <row r="210" spans="1:28" s="2" customFormat="1" ht="12" hidden="1" customHeight="1">
      <c r="A210" s="59"/>
      <c r="B210" s="30" t="s">
        <v>171</v>
      </c>
      <c r="C210" s="42" t="s">
        <v>172</v>
      </c>
      <c r="D210" s="64">
        <v>18633</v>
      </c>
      <c r="E210" s="88">
        <f t="shared" si="60"/>
        <v>100.5341534477177</v>
      </c>
      <c r="F210" s="71">
        <v>1487</v>
      </c>
      <c r="G210" s="88">
        <f t="shared" si="61"/>
        <v>134.20577617328519</v>
      </c>
      <c r="H210" s="77">
        <v>2779</v>
      </c>
      <c r="I210" s="88">
        <f t="shared" si="59"/>
        <v>100.98110465116279</v>
      </c>
      <c r="J210" s="68">
        <v>1023</v>
      </c>
      <c r="K210" s="88">
        <f t="shared" si="62"/>
        <v>79.548989113530325</v>
      </c>
      <c r="L210" s="68" t="s">
        <v>205</v>
      </c>
      <c r="M210" s="68" t="s">
        <v>205</v>
      </c>
      <c r="N210" s="68">
        <f t="shared" si="63"/>
        <v>381</v>
      </c>
      <c r="O210" s="88">
        <f t="shared" si="64"/>
        <v>81.759656652360519</v>
      </c>
      <c r="P210" s="68">
        <v>642</v>
      </c>
      <c r="Q210" s="88">
        <f t="shared" si="65"/>
        <v>78.292682926829272</v>
      </c>
      <c r="R210" s="68">
        <v>19656</v>
      </c>
      <c r="S210" s="88">
        <f t="shared" si="66"/>
        <v>99.172552976791124</v>
      </c>
      <c r="T210" s="103">
        <v>8200</v>
      </c>
      <c r="U210" s="102">
        <f t="shared" si="67"/>
        <v>103.04096506659965</v>
      </c>
      <c r="V210" s="103">
        <v>3940</v>
      </c>
      <c r="W210" s="102">
        <f t="shared" si="68"/>
        <v>98.475381154711314</v>
      </c>
      <c r="X210" s="103">
        <f t="shared" si="69"/>
        <v>-4260</v>
      </c>
      <c r="Y210" s="102">
        <f t="shared" si="70"/>
        <v>107.65731614859742</v>
      </c>
      <c r="Z210" s="103">
        <f t="shared" si="71"/>
        <v>15396</v>
      </c>
      <c r="AA210" s="104">
        <f t="shared" si="72"/>
        <v>97.056042362730892</v>
      </c>
      <c r="AB210" s="1"/>
    </row>
    <row r="211" spans="1:28" s="2" customFormat="1" ht="12" hidden="1" customHeight="1">
      <c r="A211" s="59"/>
      <c r="B211" s="30" t="s">
        <v>173</v>
      </c>
      <c r="C211" s="42" t="s">
        <v>16</v>
      </c>
      <c r="D211" s="64">
        <v>19020</v>
      </c>
      <c r="E211" s="88">
        <f t="shared" si="60"/>
        <v>101.99485199485198</v>
      </c>
      <c r="F211" s="110">
        <v>1748</v>
      </c>
      <c r="G211" s="88">
        <f t="shared" si="61"/>
        <v>125.66498921639109</v>
      </c>
      <c r="H211" s="110">
        <v>1828</v>
      </c>
      <c r="I211" s="88">
        <f t="shared" si="59"/>
        <v>110.38647342995169</v>
      </c>
      <c r="J211" s="80">
        <v>1136</v>
      </c>
      <c r="K211" s="88">
        <f t="shared" si="62"/>
        <v>85.093632958801507</v>
      </c>
      <c r="L211" s="143" t="s">
        <v>205</v>
      </c>
      <c r="M211" s="69" t="s">
        <v>205</v>
      </c>
      <c r="N211" s="68">
        <f t="shared" si="63"/>
        <v>442</v>
      </c>
      <c r="O211" s="88">
        <f t="shared" si="64"/>
        <v>93.644067796610159</v>
      </c>
      <c r="P211" s="115">
        <v>694</v>
      </c>
      <c r="Q211" s="88">
        <f t="shared" si="65"/>
        <v>80.417149478563161</v>
      </c>
      <c r="R211" s="80">
        <v>20156</v>
      </c>
      <c r="S211" s="88">
        <f t="shared" si="66"/>
        <v>100.86573587549417</v>
      </c>
      <c r="T211" s="103">
        <v>9009</v>
      </c>
      <c r="U211" s="102">
        <f t="shared" si="67"/>
        <v>107.89221556886228</v>
      </c>
      <c r="V211" s="103">
        <v>4320</v>
      </c>
      <c r="W211" s="102">
        <f t="shared" si="68"/>
        <v>98.13721035892776</v>
      </c>
      <c r="X211" s="103">
        <f t="shared" si="69"/>
        <v>-4689</v>
      </c>
      <c r="Y211" s="102">
        <f t="shared" si="70"/>
        <v>118.76899696048633</v>
      </c>
      <c r="Z211" s="103">
        <f t="shared" si="71"/>
        <v>15467</v>
      </c>
      <c r="AA211" s="104">
        <f t="shared" si="72"/>
        <v>96.457748674773939</v>
      </c>
      <c r="AB211" s="1"/>
    </row>
    <row r="212" spans="1:28" s="2" customFormat="1" ht="12" hidden="1" customHeight="1">
      <c r="A212" s="59"/>
      <c r="B212" s="57" t="s">
        <v>176</v>
      </c>
      <c r="C212" s="58" t="s">
        <v>177</v>
      </c>
      <c r="D212" s="113">
        <v>18674</v>
      </c>
      <c r="E212" s="114">
        <f t="shared" si="60"/>
        <v>99.034789987271949</v>
      </c>
      <c r="F212" s="112">
        <v>1701</v>
      </c>
      <c r="G212" s="114">
        <f t="shared" si="61"/>
        <v>83.669454008853904</v>
      </c>
      <c r="H212" s="111">
        <v>2137</v>
      </c>
      <c r="I212" s="114">
        <f t="shared" si="59"/>
        <v>101.56844106463878</v>
      </c>
      <c r="J212" s="116">
        <v>1248</v>
      </c>
      <c r="K212" s="114">
        <f t="shared" si="62"/>
        <v>101.05263157894737</v>
      </c>
      <c r="L212" s="116" t="s">
        <v>5</v>
      </c>
      <c r="M212" s="116" t="s">
        <v>5</v>
      </c>
      <c r="N212" s="116">
        <f t="shared" si="63"/>
        <v>464</v>
      </c>
      <c r="O212" s="114">
        <f t="shared" si="64"/>
        <v>98.305084745762713</v>
      </c>
      <c r="P212" s="116">
        <v>784</v>
      </c>
      <c r="Q212" s="114">
        <f t="shared" si="65"/>
        <v>102.75229357798166</v>
      </c>
      <c r="R212" s="116">
        <v>19922</v>
      </c>
      <c r="S212" s="114">
        <f t="shared" si="66"/>
        <v>99.158827335622917</v>
      </c>
      <c r="T212" s="138">
        <v>8518</v>
      </c>
      <c r="U212" s="139">
        <f t="shared" si="67"/>
        <v>100.69748197186428</v>
      </c>
      <c r="V212" s="138">
        <v>4337</v>
      </c>
      <c r="W212" s="139">
        <f t="shared" si="68"/>
        <v>103.3357159876102</v>
      </c>
      <c r="X212" s="138">
        <f t="shared" si="69"/>
        <v>-4181</v>
      </c>
      <c r="Y212" s="139">
        <f t="shared" si="70"/>
        <v>98.099483810417638</v>
      </c>
      <c r="Z212" s="138">
        <f t="shared" si="71"/>
        <v>15741</v>
      </c>
      <c r="AA212" s="140">
        <f t="shared" si="72"/>
        <v>99.444058373870746</v>
      </c>
      <c r="AB212" s="1"/>
    </row>
    <row r="213" spans="1:28" s="2" customFormat="1" ht="12" hidden="1" customHeight="1">
      <c r="A213" s="59"/>
      <c r="B213" s="30" t="s">
        <v>14</v>
      </c>
      <c r="C213" s="42" t="s">
        <v>14</v>
      </c>
      <c r="D213" s="64">
        <v>19323</v>
      </c>
      <c r="E213" s="88">
        <f t="shared" si="60"/>
        <v>94.73451978232093</v>
      </c>
      <c r="F213" s="68">
        <v>1114</v>
      </c>
      <c r="G213" s="88">
        <f t="shared" si="61"/>
        <v>61.108063631376851</v>
      </c>
      <c r="H213" s="77">
        <v>2472</v>
      </c>
      <c r="I213" s="88">
        <f t="shared" ref="I213:I224" si="73">H213/H201*100</f>
        <v>89.241877256317693</v>
      </c>
      <c r="J213" s="68">
        <v>1256</v>
      </c>
      <c r="K213" s="88">
        <f t="shared" si="62"/>
        <v>94.15292353823088</v>
      </c>
      <c r="L213" s="68">
        <v>1</v>
      </c>
      <c r="M213" s="68" t="s">
        <v>5</v>
      </c>
      <c r="N213" s="68">
        <f t="shared" si="63"/>
        <v>510</v>
      </c>
      <c r="O213" s="88">
        <f t="shared" si="64"/>
        <v>102.20440881763525</v>
      </c>
      <c r="P213" s="68">
        <v>746</v>
      </c>
      <c r="Q213" s="88">
        <f t="shared" si="65"/>
        <v>89.341317365269461</v>
      </c>
      <c r="R213" s="68">
        <v>20579</v>
      </c>
      <c r="S213" s="88">
        <f t="shared" si="66"/>
        <v>94.69881735769178</v>
      </c>
      <c r="T213" s="103">
        <v>8159</v>
      </c>
      <c r="U213" s="102">
        <f t="shared" si="67"/>
        <v>88.473216222077639</v>
      </c>
      <c r="V213" s="103">
        <v>4756</v>
      </c>
      <c r="W213" s="102">
        <f t="shared" si="68"/>
        <v>109.61050933394792</v>
      </c>
      <c r="X213" s="103">
        <f t="shared" si="69"/>
        <v>-3403</v>
      </c>
      <c r="Y213" s="102">
        <f t="shared" si="70"/>
        <v>69.690763874667212</v>
      </c>
      <c r="Z213" s="103">
        <f t="shared" si="71"/>
        <v>17176</v>
      </c>
      <c r="AA213" s="104">
        <f t="shared" si="72"/>
        <v>101.94681861348529</v>
      </c>
      <c r="AB213" s="1"/>
    </row>
    <row r="214" spans="1:28" s="2" customFormat="1" ht="12" hidden="1" customHeight="1">
      <c r="A214" s="59"/>
      <c r="B214" s="30" t="s">
        <v>6</v>
      </c>
      <c r="C214" s="42" t="s">
        <v>6</v>
      </c>
      <c r="D214" s="64">
        <v>19505</v>
      </c>
      <c r="E214" s="88">
        <f t="shared" si="60"/>
        <v>95.880646905569492</v>
      </c>
      <c r="F214" s="68">
        <v>1279</v>
      </c>
      <c r="G214" s="88">
        <f t="shared" si="61"/>
        <v>78.178484107579465</v>
      </c>
      <c r="H214" s="77">
        <v>2932</v>
      </c>
      <c r="I214" s="88">
        <f t="shared" si="73"/>
        <v>102.55334032878629</v>
      </c>
      <c r="J214" s="68">
        <v>1326</v>
      </c>
      <c r="K214" s="88">
        <f t="shared" si="62"/>
        <v>102.47295208655332</v>
      </c>
      <c r="L214" s="68" t="s">
        <v>205</v>
      </c>
      <c r="M214" s="68" t="s">
        <v>5</v>
      </c>
      <c r="N214" s="68">
        <f t="shared" si="63"/>
        <v>491</v>
      </c>
      <c r="O214" s="88">
        <f t="shared" si="64"/>
        <v>99.796747967479675</v>
      </c>
      <c r="P214" s="68">
        <v>835</v>
      </c>
      <c r="Q214" s="88">
        <f t="shared" si="65"/>
        <v>104.1147132169576</v>
      </c>
      <c r="R214" s="68">
        <v>20831</v>
      </c>
      <c r="S214" s="88">
        <f t="shared" si="66"/>
        <v>96.274899477746459</v>
      </c>
      <c r="T214" s="103">
        <v>8163</v>
      </c>
      <c r="U214" s="102">
        <f t="shared" si="67"/>
        <v>92.195617799864465</v>
      </c>
      <c r="V214" s="103">
        <v>4834</v>
      </c>
      <c r="W214" s="102">
        <f t="shared" si="68"/>
        <v>110.82072443833104</v>
      </c>
      <c r="X214" s="103">
        <f t="shared" si="69"/>
        <v>-3329</v>
      </c>
      <c r="Y214" s="102">
        <f t="shared" si="70"/>
        <v>74.109528049866427</v>
      </c>
      <c r="Z214" s="103">
        <f>R214+X214</f>
        <v>17502</v>
      </c>
      <c r="AA214" s="104">
        <f t="shared" si="72"/>
        <v>102.08223972003501</v>
      </c>
      <c r="AB214" s="1"/>
    </row>
    <row r="215" spans="1:28" s="2" customFormat="1" ht="12" hidden="1" customHeight="1">
      <c r="A215" s="59"/>
      <c r="B215" s="30" t="s">
        <v>7</v>
      </c>
      <c r="C215" s="42" t="s">
        <v>7</v>
      </c>
      <c r="D215" s="64">
        <v>19341</v>
      </c>
      <c r="E215" s="88">
        <f t="shared" si="60"/>
        <v>96.613217443428738</v>
      </c>
      <c r="F215" s="68">
        <v>1849</v>
      </c>
      <c r="G215" s="88">
        <f t="shared" si="61"/>
        <v>108.19192510239905</v>
      </c>
      <c r="H215" s="77">
        <v>1919</v>
      </c>
      <c r="I215" s="88">
        <f t="shared" si="73"/>
        <v>94.299754299754298</v>
      </c>
      <c r="J215" s="68">
        <v>1317</v>
      </c>
      <c r="K215" s="88">
        <f t="shared" si="62"/>
        <v>100.15209125475286</v>
      </c>
      <c r="L215" s="68" t="s">
        <v>205</v>
      </c>
      <c r="M215" s="68" t="s">
        <v>5</v>
      </c>
      <c r="N215" s="68">
        <f t="shared" si="63"/>
        <v>514</v>
      </c>
      <c r="O215" s="88">
        <f t="shared" si="64"/>
        <v>101.38067061143985</v>
      </c>
      <c r="P215" s="68">
        <v>803</v>
      </c>
      <c r="Q215" s="88">
        <f t="shared" si="65"/>
        <v>99.381188118811878</v>
      </c>
      <c r="R215" s="68">
        <v>20658</v>
      </c>
      <c r="S215" s="88">
        <f t="shared" si="66"/>
        <v>96.831349020343112</v>
      </c>
      <c r="T215" s="103">
        <v>8843</v>
      </c>
      <c r="U215" s="102">
        <f t="shared" si="67"/>
        <v>95.352598662928628</v>
      </c>
      <c r="V215" s="103">
        <v>4866</v>
      </c>
      <c r="W215" s="102">
        <f t="shared" si="68"/>
        <v>111.1720356408499</v>
      </c>
      <c r="X215" s="103">
        <f t="shared" si="69"/>
        <v>-3977</v>
      </c>
      <c r="Y215" s="102">
        <f t="shared" si="70"/>
        <v>81.212987543393908</v>
      </c>
      <c r="Z215" s="103">
        <f t="shared" si="71"/>
        <v>16681</v>
      </c>
      <c r="AA215" s="104">
        <f t="shared" si="72"/>
        <v>101.4844558009369</v>
      </c>
      <c r="AB215" s="3"/>
    </row>
    <row r="216" spans="1:28" s="2" customFormat="1" ht="12" hidden="1" customHeight="1">
      <c r="A216" s="59"/>
      <c r="B216" s="30" t="s">
        <v>8</v>
      </c>
      <c r="C216" s="42" t="s">
        <v>8</v>
      </c>
      <c r="D216" s="64">
        <v>18816</v>
      </c>
      <c r="E216" s="88">
        <f t="shared" si="60"/>
        <v>100.07978299026648</v>
      </c>
      <c r="F216" s="68">
        <v>1653</v>
      </c>
      <c r="G216" s="88">
        <f t="shared" si="61"/>
        <v>90.67471201316512</v>
      </c>
      <c r="H216" s="77">
        <v>925</v>
      </c>
      <c r="I216" s="88">
        <f t="shared" si="73"/>
        <v>106.81293302540415</v>
      </c>
      <c r="J216" s="68">
        <v>1309</v>
      </c>
      <c r="K216" s="88">
        <f t="shared" si="62"/>
        <v>99.317147192716234</v>
      </c>
      <c r="L216" s="68" t="s">
        <v>205</v>
      </c>
      <c r="M216" s="68" t="s">
        <v>5</v>
      </c>
      <c r="N216" s="68">
        <f t="shared" si="63"/>
        <v>524</v>
      </c>
      <c r="O216" s="88">
        <f t="shared" si="64"/>
        <v>103.76237623762377</v>
      </c>
      <c r="P216" s="68">
        <v>785</v>
      </c>
      <c r="Q216" s="88">
        <f t="shared" si="65"/>
        <v>96.555965559655604</v>
      </c>
      <c r="R216" s="68">
        <v>20125</v>
      </c>
      <c r="S216" s="88">
        <f t="shared" si="66"/>
        <v>100.02982255579302</v>
      </c>
      <c r="T216" s="103">
        <v>8790</v>
      </c>
      <c r="U216" s="102">
        <f t="shared" si="67"/>
        <v>96.572181938035598</v>
      </c>
      <c r="V216" s="103">
        <v>4791</v>
      </c>
      <c r="W216" s="102">
        <f t="shared" si="68"/>
        <v>109.65896086060884</v>
      </c>
      <c r="X216" s="103">
        <f t="shared" si="69"/>
        <v>-3999</v>
      </c>
      <c r="Y216" s="102">
        <f t="shared" si="70"/>
        <v>84.491865624339752</v>
      </c>
      <c r="Z216" s="103">
        <f t="shared" si="71"/>
        <v>16126</v>
      </c>
      <c r="AA216" s="104">
        <f t="shared" si="72"/>
        <v>104.8095671389575</v>
      </c>
      <c r="AB216" s="3"/>
    </row>
    <row r="217" spans="1:28" s="2" customFormat="1" ht="12" hidden="1" customHeight="1">
      <c r="A217" s="59"/>
      <c r="B217" s="30" t="s">
        <v>9</v>
      </c>
      <c r="C217" s="42" t="s">
        <v>9</v>
      </c>
      <c r="D217" s="64">
        <v>18905</v>
      </c>
      <c r="E217" s="88">
        <f t="shared" si="60"/>
        <v>93.984588615461092</v>
      </c>
      <c r="F217" s="68">
        <v>1936</v>
      </c>
      <c r="G217" s="88">
        <f t="shared" si="61"/>
        <v>97.926150733434497</v>
      </c>
      <c r="H217" s="77">
        <v>2505</v>
      </c>
      <c r="I217" s="88">
        <f t="shared" si="73"/>
        <v>93.75</v>
      </c>
      <c r="J217" s="68">
        <v>1219</v>
      </c>
      <c r="K217" s="88">
        <f t="shared" si="62"/>
        <v>100.24671052631579</v>
      </c>
      <c r="L217" s="68" t="s">
        <v>205</v>
      </c>
      <c r="M217" s="68" t="s">
        <v>5</v>
      </c>
      <c r="N217" s="68">
        <f t="shared" si="63"/>
        <v>461</v>
      </c>
      <c r="O217" s="88">
        <f t="shared" si="64"/>
        <v>93.890020366598776</v>
      </c>
      <c r="P217" s="68">
        <v>758</v>
      </c>
      <c r="Q217" s="88">
        <f t="shared" si="65"/>
        <v>104.55172413793103</v>
      </c>
      <c r="R217" s="68">
        <v>20124</v>
      </c>
      <c r="S217" s="88">
        <f t="shared" si="66"/>
        <v>94.341568609066613</v>
      </c>
      <c r="T217" s="103">
        <v>8502</v>
      </c>
      <c r="U217" s="102">
        <f t="shared" si="67"/>
        <v>92.887577843330064</v>
      </c>
      <c r="V217" s="103">
        <v>4687</v>
      </c>
      <c r="W217" s="102">
        <f t="shared" si="68"/>
        <v>106.57116871305139</v>
      </c>
      <c r="X217" s="103">
        <f t="shared" si="69"/>
        <v>-3815</v>
      </c>
      <c r="Y217" s="102">
        <f t="shared" si="70"/>
        <v>80.23133543638275</v>
      </c>
      <c r="Z217" s="103">
        <f t="shared" si="71"/>
        <v>16309</v>
      </c>
      <c r="AA217" s="104">
        <f t="shared" si="72"/>
        <v>98.389237451737458</v>
      </c>
      <c r="AB217" s="3"/>
    </row>
    <row r="218" spans="1:28" s="2" customFormat="1" ht="12" hidden="1" customHeight="1">
      <c r="A218" s="59"/>
      <c r="B218" s="30" t="s">
        <v>10</v>
      </c>
      <c r="C218" s="42" t="s">
        <v>10</v>
      </c>
      <c r="D218" s="64">
        <v>19429</v>
      </c>
      <c r="E218" s="88">
        <f t="shared" si="60"/>
        <v>94.301800708634659</v>
      </c>
      <c r="F218" s="68">
        <v>1785</v>
      </c>
      <c r="G218" s="88">
        <f t="shared" si="61"/>
        <v>78.461538461538467</v>
      </c>
      <c r="H218" s="77">
        <v>2666</v>
      </c>
      <c r="I218" s="88">
        <f t="shared" si="73"/>
        <v>97.834862385321102</v>
      </c>
      <c r="J218" s="68">
        <v>1287</v>
      </c>
      <c r="K218" s="88">
        <f t="shared" si="62"/>
        <v>105.66502463054188</v>
      </c>
      <c r="L218" s="68" t="s">
        <v>205</v>
      </c>
      <c r="M218" s="68" t="s">
        <v>5</v>
      </c>
      <c r="N218" s="68">
        <f t="shared" si="63"/>
        <v>459</v>
      </c>
      <c r="O218" s="88">
        <f t="shared" si="64"/>
        <v>94.25051334702259</v>
      </c>
      <c r="P218" s="68">
        <v>828</v>
      </c>
      <c r="Q218" s="88">
        <f t="shared" si="65"/>
        <v>113.26949384404925</v>
      </c>
      <c r="R218" s="68">
        <v>20716</v>
      </c>
      <c r="S218" s="88">
        <f t="shared" si="66"/>
        <v>94.936070757527162</v>
      </c>
      <c r="T218" s="103">
        <v>8501</v>
      </c>
      <c r="U218" s="102">
        <f t="shared" si="67"/>
        <v>91.6846419327006</v>
      </c>
      <c r="V218" s="103">
        <v>4753</v>
      </c>
      <c r="W218" s="102">
        <f t="shared" si="68"/>
        <v>106.76100628930818</v>
      </c>
      <c r="X218" s="103">
        <f t="shared" si="69"/>
        <v>-3748</v>
      </c>
      <c r="Y218" s="102">
        <f t="shared" si="70"/>
        <v>77.75933609958507</v>
      </c>
      <c r="Z218" s="103">
        <f>R218+X218</f>
        <v>16968</v>
      </c>
      <c r="AA218" s="104">
        <f t="shared" si="72"/>
        <v>99.80589377095464</v>
      </c>
      <c r="AB218" s="3"/>
    </row>
    <row r="219" spans="1:28" s="2" customFormat="1" ht="12" hidden="1" customHeight="1">
      <c r="A219" s="59"/>
      <c r="B219" s="30" t="s">
        <v>11</v>
      </c>
      <c r="C219" s="42" t="s">
        <v>11</v>
      </c>
      <c r="D219" s="64">
        <v>18403</v>
      </c>
      <c r="E219" s="88">
        <f t="shared" si="60"/>
        <v>93.283657745336583</v>
      </c>
      <c r="F219" s="68">
        <v>1872</v>
      </c>
      <c r="G219" s="88">
        <f t="shared" si="61"/>
        <v>84.400360685302076</v>
      </c>
      <c r="H219" s="77">
        <v>2645</v>
      </c>
      <c r="I219" s="88">
        <f t="shared" si="73"/>
        <v>103.64420062695925</v>
      </c>
      <c r="J219" s="68">
        <v>1265</v>
      </c>
      <c r="K219" s="88">
        <f t="shared" si="62"/>
        <v>113.86138613861385</v>
      </c>
      <c r="L219" s="68" t="s">
        <v>205</v>
      </c>
      <c r="M219" s="68" t="s">
        <v>5</v>
      </c>
      <c r="N219" s="68">
        <f t="shared" si="63"/>
        <v>416</v>
      </c>
      <c r="O219" s="88">
        <f t="shared" si="64"/>
        <v>93.90519187358916</v>
      </c>
      <c r="P219" s="68">
        <v>849</v>
      </c>
      <c r="Q219" s="88">
        <f t="shared" si="65"/>
        <v>127.09580838323353</v>
      </c>
      <c r="R219" s="68">
        <v>19668</v>
      </c>
      <c r="S219" s="88">
        <f t="shared" si="66"/>
        <v>94.380728441863809</v>
      </c>
      <c r="T219" s="103">
        <v>8149</v>
      </c>
      <c r="U219" s="102">
        <f t="shared" si="67"/>
        <v>89.186822808361612</v>
      </c>
      <c r="V219" s="103">
        <v>4687</v>
      </c>
      <c r="W219" s="102">
        <f t="shared" si="68"/>
        <v>114.62460259232085</v>
      </c>
      <c r="X219" s="103">
        <f t="shared" si="69"/>
        <v>-3462</v>
      </c>
      <c r="Y219" s="102">
        <f t="shared" si="70"/>
        <v>68.581616481774972</v>
      </c>
      <c r="Z219" s="103">
        <f t="shared" ref="Z219:Z229" si="74">R219+X219</f>
        <v>16206</v>
      </c>
      <c r="AA219" s="104">
        <f t="shared" si="72"/>
        <v>102.62807928566906</v>
      </c>
      <c r="AB219" s="1"/>
    </row>
    <row r="220" spans="1:28" s="2" customFormat="1" ht="12" hidden="1" customHeight="1">
      <c r="A220" s="59"/>
      <c r="B220" s="30" t="s">
        <v>12</v>
      </c>
      <c r="C220" s="42" t="s">
        <v>12</v>
      </c>
      <c r="D220" s="64">
        <v>18113</v>
      </c>
      <c r="E220" s="88">
        <f t="shared" si="60"/>
        <v>95.196299994744322</v>
      </c>
      <c r="F220" s="68">
        <v>2160</v>
      </c>
      <c r="G220" s="88">
        <f t="shared" si="61"/>
        <v>108.43373493975903</v>
      </c>
      <c r="H220" s="77">
        <v>2236</v>
      </c>
      <c r="I220" s="88">
        <f t="shared" si="73"/>
        <v>97.556719022687616</v>
      </c>
      <c r="J220" s="68">
        <v>1190</v>
      </c>
      <c r="K220" s="88">
        <f t="shared" si="62"/>
        <v>107.69230769230769</v>
      </c>
      <c r="L220" s="68" t="s">
        <v>205</v>
      </c>
      <c r="M220" s="68" t="s">
        <v>5</v>
      </c>
      <c r="N220" s="68">
        <f t="shared" si="63"/>
        <v>410</v>
      </c>
      <c r="O220" s="88">
        <f t="shared" si="64"/>
        <v>94.47004608294931</v>
      </c>
      <c r="P220" s="68">
        <v>780</v>
      </c>
      <c r="Q220" s="88">
        <f t="shared" si="65"/>
        <v>116.24441132637855</v>
      </c>
      <c r="R220" s="68">
        <v>19303</v>
      </c>
      <c r="S220" s="88">
        <f t="shared" si="66"/>
        <v>95.882177627657455</v>
      </c>
      <c r="T220" s="103">
        <v>8218</v>
      </c>
      <c r="U220" s="102">
        <f t="shared" si="67"/>
        <v>91.524668671344244</v>
      </c>
      <c r="V220" s="103">
        <v>4650</v>
      </c>
      <c r="W220" s="102">
        <f t="shared" si="68"/>
        <v>111.51079136690647</v>
      </c>
      <c r="X220" s="103">
        <f t="shared" si="69"/>
        <v>-3568</v>
      </c>
      <c r="Y220" s="102">
        <f t="shared" si="70"/>
        <v>74.194219172385118</v>
      </c>
      <c r="Z220" s="103">
        <f t="shared" si="74"/>
        <v>15735</v>
      </c>
      <c r="AA220" s="104">
        <f t="shared" si="72"/>
        <v>102.68876851791424</v>
      </c>
      <c r="AB220" s="1"/>
    </row>
    <row r="221" spans="1:28" s="2" customFormat="1" ht="12" hidden="1" customHeight="1">
      <c r="A221" s="38"/>
      <c r="B221" s="30" t="s">
        <v>178</v>
      </c>
      <c r="C221" s="42" t="s">
        <v>179</v>
      </c>
      <c r="D221" s="64">
        <v>17907</v>
      </c>
      <c r="E221" s="88">
        <f t="shared" ref="E221:E232" si="75">D221/D209*100</f>
        <v>92.39461328104845</v>
      </c>
      <c r="F221" s="68">
        <v>1691</v>
      </c>
      <c r="G221" s="88">
        <f t="shared" ref="G221:G232" si="76">F221/F209*100</f>
        <v>91.702819956616054</v>
      </c>
      <c r="H221" s="77">
        <v>2014</v>
      </c>
      <c r="I221" s="88">
        <f t="shared" si="73"/>
        <v>93.76163873370578</v>
      </c>
      <c r="J221" s="68">
        <v>1233</v>
      </c>
      <c r="K221" s="88">
        <f t="shared" ref="K221:K232" si="77">J221/J209*100</f>
        <v>110.88129496402878</v>
      </c>
      <c r="L221" s="68">
        <v>1</v>
      </c>
      <c r="M221" s="68" t="s">
        <v>5</v>
      </c>
      <c r="N221" s="68">
        <f t="shared" ref="N221:N232" si="78">J221-P221</f>
        <v>422</v>
      </c>
      <c r="O221" s="88">
        <f t="shared" ref="O221:O232" si="79">N221/N209*100</f>
        <v>96.567505720823803</v>
      </c>
      <c r="P221" s="68">
        <v>811</v>
      </c>
      <c r="Q221" s="88">
        <f t="shared" ref="Q221:Q232" si="80">P221/P209*100</f>
        <v>120.14814814814814</v>
      </c>
      <c r="R221" s="68">
        <v>19140</v>
      </c>
      <c r="S221" s="88">
        <f t="shared" ref="S221:S232" si="81">R221/R209*100</f>
        <v>93.397745571658618</v>
      </c>
      <c r="T221" s="103">
        <v>7918</v>
      </c>
      <c r="U221" s="102">
        <f t="shared" ref="U221:U232" si="82">T221/T209*100</f>
        <v>91.221198156682021</v>
      </c>
      <c r="V221" s="103">
        <v>4602</v>
      </c>
      <c r="W221" s="102">
        <f t="shared" ref="W221:W232" si="83">V221/V209*100</f>
        <v>114.93506493506493</v>
      </c>
      <c r="X221" s="103">
        <f t="shared" ref="X221:X232" si="84">V221-T221</f>
        <v>-3316</v>
      </c>
      <c r="Y221" s="102">
        <f t="shared" ref="Y221:Y232" si="85">X221/X209*100</f>
        <v>70.915312232677508</v>
      </c>
      <c r="Z221" s="103">
        <f t="shared" si="74"/>
        <v>15824</v>
      </c>
      <c r="AA221" s="104">
        <f t="shared" ref="AA221:AA232" si="86">Z221/Z209*100</f>
        <v>100.04425618005943</v>
      </c>
      <c r="AB221" s="1"/>
    </row>
    <row r="222" spans="1:28" s="2" customFormat="1" ht="12" hidden="1" customHeight="1">
      <c r="A222" s="38"/>
      <c r="B222" s="30" t="s">
        <v>15</v>
      </c>
      <c r="C222" s="42" t="s">
        <v>15</v>
      </c>
      <c r="D222" s="64">
        <v>17859</v>
      </c>
      <c r="E222" s="88">
        <f t="shared" si="75"/>
        <v>95.846079536306547</v>
      </c>
      <c r="F222" s="68">
        <v>1545</v>
      </c>
      <c r="G222" s="88">
        <f t="shared" si="76"/>
        <v>103.9004707464694</v>
      </c>
      <c r="H222" s="77">
        <v>2868</v>
      </c>
      <c r="I222" s="88">
        <f t="shared" si="73"/>
        <v>103.20259086002159</v>
      </c>
      <c r="J222" s="68">
        <v>1138</v>
      </c>
      <c r="K222" s="88">
        <f t="shared" si="77"/>
        <v>111.24144672531769</v>
      </c>
      <c r="L222" s="68" t="s">
        <v>205</v>
      </c>
      <c r="M222" s="68" t="s">
        <v>5</v>
      </c>
      <c r="N222" s="68">
        <f t="shared" si="78"/>
        <v>388</v>
      </c>
      <c r="O222" s="88">
        <f t="shared" si="79"/>
        <v>101.83727034120736</v>
      </c>
      <c r="P222" s="68">
        <v>750</v>
      </c>
      <c r="Q222" s="88">
        <f t="shared" si="80"/>
        <v>116.82242990654206</v>
      </c>
      <c r="R222" s="68">
        <v>18997</v>
      </c>
      <c r="S222" s="88">
        <f t="shared" si="81"/>
        <v>96.647334147334149</v>
      </c>
      <c r="T222" s="27">
        <v>7564</v>
      </c>
      <c r="U222" s="26">
        <f t="shared" si="82"/>
        <v>92.243902439024396</v>
      </c>
      <c r="V222" s="27">
        <v>4402</v>
      </c>
      <c r="W222" s="26">
        <f t="shared" si="83"/>
        <v>111.7258883248731</v>
      </c>
      <c r="X222" s="27">
        <f t="shared" si="84"/>
        <v>-3162</v>
      </c>
      <c r="Y222" s="26">
        <f t="shared" si="85"/>
        <v>74.225352112676063</v>
      </c>
      <c r="Z222" s="27">
        <f t="shared" si="74"/>
        <v>15835</v>
      </c>
      <c r="AA222" s="28">
        <f t="shared" si="86"/>
        <v>102.85138997142116</v>
      </c>
      <c r="AB222" s="1"/>
    </row>
    <row r="223" spans="1:28" s="2" customFormat="1" ht="12" hidden="1" customHeight="1">
      <c r="A223" s="38"/>
      <c r="B223" s="31" t="s">
        <v>16</v>
      </c>
      <c r="C223" s="44" t="s">
        <v>16</v>
      </c>
      <c r="D223" s="65">
        <v>17619</v>
      </c>
      <c r="E223" s="89">
        <f t="shared" si="75"/>
        <v>92.634069400630921</v>
      </c>
      <c r="F223" s="83">
        <v>1562</v>
      </c>
      <c r="G223" s="89">
        <f t="shared" si="76"/>
        <v>89.359267734553768</v>
      </c>
      <c r="H223" s="83">
        <v>1735</v>
      </c>
      <c r="I223" s="89">
        <f t="shared" si="73"/>
        <v>94.912472647702401</v>
      </c>
      <c r="J223" s="84">
        <v>1207</v>
      </c>
      <c r="K223" s="89">
        <f t="shared" si="77"/>
        <v>106.25</v>
      </c>
      <c r="L223" s="83">
        <v>1</v>
      </c>
      <c r="M223" s="69" t="s">
        <v>5</v>
      </c>
      <c r="N223" s="69">
        <f t="shared" si="78"/>
        <v>405</v>
      </c>
      <c r="O223" s="89">
        <f t="shared" si="79"/>
        <v>91.628959276018094</v>
      </c>
      <c r="P223" s="81">
        <v>802</v>
      </c>
      <c r="Q223" s="89">
        <f t="shared" si="80"/>
        <v>115.56195965417868</v>
      </c>
      <c r="R223" s="84">
        <v>18826</v>
      </c>
      <c r="S223" s="89">
        <f t="shared" si="81"/>
        <v>93.401468545346304</v>
      </c>
      <c r="T223" s="108">
        <v>7913</v>
      </c>
      <c r="U223" s="107">
        <f t="shared" si="82"/>
        <v>87.83438783438784</v>
      </c>
      <c r="V223" s="108">
        <v>4551</v>
      </c>
      <c r="W223" s="107">
        <f t="shared" si="83"/>
        <v>105.34722222222221</v>
      </c>
      <c r="X223" s="108">
        <f t="shared" si="84"/>
        <v>-3362</v>
      </c>
      <c r="Y223" s="107">
        <f t="shared" si="85"/>
        <v>71.69972275538494</v>
      </c>
      <c r="Z223" s="108">
        <f t="shared" si="74"/>
        <v>15464</v>
      </c>
      <c r="AA223" s="109">
        <f t="shared" si="86"/>
        <v>99.980603866295979</v>
      </c>
      <c r="AB223" s="1"/>
    </row>
    <row r="224" spans="1:28" s="2" customFormat="1" ht="12" hidden="1" customHeight="1">
      <c r="A224" s="38"/>
      <c r="B224" s="30" t="s">
        <v>185</v>
      </c>
      <c r="C224" s="42" t="s">
        <v>182</v>
      </c>
      <c r="D224" s="64">
        <v>18357</v>
      </c>
      <c r="E224" s="88">
        <f t="shared" si="75"/>
        <v>98.30245260790403</v>
      </c>
      <c r="F224" s="71">
        <v>1736</v>
      </c>
      <c r="G224" s="88">
        <f t="shared" si="76"/>
        <v>102.05761316872429</v>
      </c>
      <c r="H224" s="77">
        <v>2024</v>
      </c>
      <c r="I224" s="88">
        <f t="shared" si="73"/>
        <v>94.712213383247544</v>
      </c>
      <c r="J224" s="68">
        <v>1141</v>
      </c>
      <c r="K224" s="88">
        <f t="shared" si="77"/>
        <v>91.426282051282044</v>
      </c>
      <c r="L224" s="70" t="s">
        <v>205</v>
      </c>
      <c r="M224" s="68" t="s">
        <v>5</v>
      </c>
      <c r="N224" s="68">
        <f t="shared" si="78"/>
        <v>387</v>
      </c>
      <c r="O224" s="88">
        <f t="shared" si="79"/>
        <v>83.40517241379311</v>
      </c>
      <c r="P224" s="68">
        <v>754</v>
      </c>
      <c r="Q224" s="88">
        <f t="shared" si="80"/>
        <v>96.173469387755105</v>
      </c>
      <c r="R224" s="68">
        <v>19498</v>
      </c>
      <c r="S224" s="88">
        <f t="shared" si="81"/>
        <v>97.87169962855134</v>
      </c>
      <c r="T224" s="103">
        <v>8145</v>
      </c>
      <c r="U224" s="102">
        <f t="shared" si="82"/>
        <v>95.621037802301018</v>
      </c>
      <c r="V224" s="103">
        <v>4273</v>
      </c>
      <c r="W224" s="102">
        <f t="shared" si="83"/>
        <v>98.524325570670968</v>
      </c>
      <c r="X224" s="103">
        <f t="shared" si="84"/>
        <v>-3872</v>
      </c>
      <c r="Y224" s="102">
        <f t="shared" si="85"/>
        <v>92.609423582874911</v>
      </c>
      <c r="Z224" s="103">
        <f t="shared" si="74"/>
        <v>15626</v>
      </c>
      <c r="AA224" s="104">
        <f t="shared" si="86"/>
        <v>99.269423797725693</v>
      </c>
      <c r="AB224" s="1"/>
    </row>
    <row r="225" spans="1:28" s="2" customFormat="1" ht="12" hidden="1" customHeight="1">
      <c r="A225" s="38"/>
      <c r="B225" s="30" t="s">
        <v>14</v>
      </c>
      <c r="C225" s="42" t="s">
        <v>14</v>
      </c>
      <c r="D225" s="64">
        <v>20233</v>
      </c>
      <c r="E225" s="88">
        <f t="shared" si="75"/>
        <v>104.70941365212441</v>
      </c>
      <c r="F225" s="68">
        <v>2012</v>
      </c>
      <c r="G225" s="88">
        <f t="shared" si="76"/>
        <v>180.61041292639138</v>
      </c>
      <c r="H225" s="77">
        <v>2621</v>
      </c>
      <c r="I225" s="88">
        <f t="shared" ref="I225:I236" si="87">H225/H213*100</f>
        <v>106.0275080906149</v>
      </c>
      <c r="J225" s="68">
        <v>1226</v>
      </c>
      <c r="K225" s="88">
        <f t="shared" si="77"/>
        <v>97.611464968152859</v>
      </c>
      <c r="L225" s="68" t="s">
        <v>205</v>
      </c>
      <c r="M225" s="68" t="s">
        <v>5</v>
      </c>
      <c r="N225" s="68">
        <f t="shared" si="78"/>
        <v>398</v>
      </c>
      <c r="O225" s="88">
        <f t="shared" si="79"/>
        <v>78.039215686274517</v>
      </c>
      <c r="P225" s="68">
        <v>828</v>
      </c>
      <c r="Q225" s="88">
        <f t="shared" si="80"/>
        <v>110.99195710455764</v>
      </c>
      <c r="R225" s="68">
        <v>21459</v>
      </c>
      <c r="S225" s="88">
        <f t="shared" si="81"/>
        <v>104.27620389717673</v>
      </c>
      <c r="T225" s="103">
        <v>8950</v>
      </c>
      <c r="U225" s="102">
        <f t="shared" si="82"/>
        <v>109.69481554112024</v>
      </c>
      <c r="V225" s="103">
        <v>4544</v>
      </c>
      <c r="W225" s="102">
        <f t="shared" si="83"/>
        <v>95.542472666105965</v>
      </c>
      <c r="X225" s="103">
        <f t="shared" si="84"/>
        <v>-4406</v>
      </c>
      <c r="Y225" s="102">
        <f t="shared" si="85"/>
        <v>129.47399353511608</v>
      </c>
      <c r="Z225" s="103">
        <f t="shared" si="74"/>
        <v>17053</v>
      </c>
      <c r="AA225" s="104">
        <f t="shared" si="86"/>
        <v>99.283884489986036</v>
      </c>
      <c r="AB225" s="1"/>
    </row>
    <row r="226" spans="1:28" s="2" customFormat="1" ht="12" hidden="1" customHeight="1">
      <c r="A226" s="38"/>
      <c r="B226" s="30" t="s">
        <v>6</v>
      </c>
      <c r="C226" s="42" t="s">
        <v>6</v>
      </c>
      <c r="D226" s="64">
        <v>19597</v>
      </c>
      <c r="E226" s="88">
        <f t="shared" si="75"/>
        <v>100.47167392976159</v>
      </c>
      <c r="F226" s="68">
        <v>1543</v>
      </c>
      <c r="G226" s="88">
        <f t="shared" si="76"/>
        <v>120.64112587959343</v>
      </c>
      <c r="H226" s="77">
        <v>2936</v>
      </c>
      <c r="I226" s="88">
        <f t="shared" si="87"/>
        <v>100.13642564802183</v>
      </c>
      <c r="J226" s="68">
        <v>1186</v>
      </c>
      <c r="K226" s="88">
        <f t="shared" si="77"/>
        <v>89.441930618401216</v>
      </c>
      <c r="L226" s="68" t="s">
        <v>205</v>
      </c>
      <c r="M226" s="68" t="s">
        <v>5</v>
      </c>
      <c r="N226" s="68">
        <f t="shared" si="78"/>
        <v>383</v>
      </c>
      <c r="O226" s="88">
        <f t="shared" si="79"/>
        <v>78.004073319755591</v>
      </c>
      <c r="P226" s="68">
        <v>803</v>
      </c>
      <c r="Q226" s="88">
        <f t="shared" si="80"/>
        <v>96.167664670658681</v>
      </c>
      <c r="R226" s="68">
        <v>20783</v>
      </c>
      <c r="S226" s="88">
        <f t="shared" si="81"/>
        <v>99.769574192309534</v>
      </c>
      <c r="T226" s="103">
        <v>8413</v>
      </c>
      <c r="U226" s="102">
        <f t="shared" si="82"/>
        <v>103.06259953448486</v>
      </c>
      <c r="V226" s="103">
        <v>4475</v>
      </c>
      <c r="W226" s="102">
        <f t="shared" si="83"/>
        <v>92.573438146462564</v>
      </c>
      <c r="X226" s="103">
        <f t="shared" si="84"/>
        <v>-3938</v>
      </c>
      <c r="Y226" s="102">
        <f t="shared" si="85"/>
        <v>118.29378191649144</v>
      </c>
      <c r="Z226" s="103">
        <f t="shared" si="74"/>
        <v>16845</v>
      </c>
      <c r="AA226" s="104">
        <f t="shared" si="86"/>
        <v>96.246143297908816</v>
      </c>
      <c r="AB226" s="1"/>
    </row>
    <row r="227" spans="1:28" s="2" customFormat="1" ht="12" hidden="1" customHeight="1">
      <c r="A227" s="38"/>
      <c r="B227" s="30" t="s">
        <v>7</v>
      </c>
      <c r="C227" s="42" t="s">
        <v>7</v>
      </c>
      <c r="D227" s="64">
        <v>19004</v>
      </c>
      <c r="E227" s="88">
        <f t="shared" si="75"/>
        <v>98.257587508401841</v>
      </c>
      <c r="F227" s="68">
        <v>1600</v>
      </c>
      <c r="G227" s="88">
        <f t="shared" si="76"/>
        <v>86.533261222282306</v>
      </c>
      <c r="H227" s="77">
        <v>1916</v>
      </c>
      <c r="I227" s="88">
        <f t="shared" si="87"/>
        <v>99.843668577384065</v>
      </c>
      <c r="J227" s="68">
        <v>1203</v>
      </c>
      <c r="K227" s="88">
        <f t="shared" si="77"/>
        <v>91.343963553530756</v>
      </c>
      <c r="L227" s="68" t="s">
        <v>205</v>
      </c>
      <c r="M227" s="68" t="s">
        <v>5</v>
      </c>
      <c r="N227" s="68">
        <f t="shared" si="78"/>
        <v>410</v>
      </c>
      <c r="O227" s="88">
        <f t="shared" si="79"/>
        <v>79.766536964980546</v>
      </c>
      <c r="P227" s="68">
        <v>793</v>
      </c>
      <c r="Q227" s="88">
        <f t="shared" si="80"/>
        <v>98.754669987546691</v>
      </c>
      <c r="R227" s="68">
        <v>20207</v>
      </c>
      <c r="S227" s="88">
        <f t="shared" si="81"/>
        <v>97.81682641107561</v>
      </c>
      <c r="T227" s="27">
        <v>8666</v>
      </c>
      <c r="U227" s="26">
        <f t="shared" si="82"/>
        <v>97.998416826868706</v>
      </c>
      <c r="V227" s="27">
        <v>4519</v>
      </c>
      <c r="W227" s="26">
        <f t="shared" si="83"/>
        <v>92.86888614878751</v>
      </c>
      <c r="X227" s="27">
        <f t="shared" si="84"/>
        <v>-4147</v>
      </c>
      <c r="Y227" s="26">
        <f t="shared" si="85"/>
        <v>104.27457882826249</v>
      </c>
      <c r="Z227" s="27">
        <f t="shared" si="74"/>
        <v>16060</v>
      </c>
      <c r="AA227" s="28">
        <f t="shared" si="86"/>
        <v>96.277201606618306</v>
      </c>
      <c r="AB227" s="3"/>
    </row>
    <row r="228" spans="1:28" s="2" customFormat="1" ht="12" hidden="1" customHeight="1">
      <c r="A228" s="38"/>
      <c r="B228" s="30" t="s">
        <v>8</v>
      </c>
      <c r="C228" s="42" t="s">
        <v>8</v>
      </c>
      <c r="D228" s="64">
        <v>18946</v>
      </c>
      <c r="E228" s="88">
        <f t="shared" si="75"/>
        <v>100.69090136054422</v>
      </c>
      <c r="F228" s="68">
        <v>1803</v>
      </c>
      <c r="G228" s="88">
        <f t="shared" si="76"/>
        <v>109.07441016333938</v>
      </c>
      <c r="H228" s="77">
        <v>905</v>
      </c>
      <c r="I228" s="88">
        <f t="shared" si="87"/>
        <v>97.837837837837839</v>
      </c>
      <c r="J228" s="68">
        <v>1275</v>
      </c>
      <c r="K228" s="88">
        <f t="shared" si="77"/>
        <v>97.402597402597408</v>
      </c>
      <c r="L228" s="68" t="s">
        <v>205</v>
      </c>
      <c r="M228" s="68" t="s">
        <v>5</v>
      </c>
      <c r="N228" s="68">
        <f t="shared" si="78"/>
        <v>426</v>
      </c>
      <c r="O228" s="88">
        <f t="shared" si="79"/>
        <v>81.297709923664115</v>
      </c>
      <c r="P228" s="68">
        <v>849</v>
      </c>
      <c r="Q228" s="88">
        <f t="shared" si="80"/>
        <v>108.15286624203821</v>
      </c>
      <c r="R228" s="68">
        <v>20221</v>
      </c>
      <c r="S228" s="88">
        <f t="shared" si="81"/>
        <v>100.47701863354037</v>
      </c>
      <c r="T228" s="27">
        <v>8939</v>
      </c>
      <c r="U228" s="26">
        <f t="shared" si="82"/>
        <v>101.69510807736064</v>
      </c>
      <c r="V228" s="27">
        <v>4644</v>
      </c>
      <c r="W228" s="26">
        <f t="shared" si="83"/>
        <v>96.931747025673133</v>
      </c>
      <c r="X228" s="27">
        <f t="shared" si="84"/>
        <v>-4295</v>
      </c>
      <c r="Y228" s="26">
        <f t="shared" si="85"/>
        <v>107.40185046261566</v>
      </c>
      <c r="Z228" s="27">
        <f t="shared" si="74"/>
        <v>15926</v>
      </c>
      <c r="AA228" s="28">
        <f t="shared" si="86"/>
        <v>98.759766836165198</v>
      </c>
      <c r="AB228" s="3"/>
    </row>
    <row r="229" spans="1:28" s="2" customFormat="1" ht="12" hidden="1" customHeight="1">
      <c r="A229" s="38"/>
      <c r="B229" s="30" t="s">
        <v>9</v>
      </c>
      <c r="C229" s="42" t="s">
        <v>9</v>
      </c>
      <c r="D229" s="64">
        <v>19996</v>
      </c>
      <c r="E229" s="88">
        <f t="shared" si="75"/>
        <v>105.77096006347526</v>
      </c>
      <c r="F229" s="68">
        <v>2030</v>
      </c>
      <c r="G229" s="88">
        <f t="shared" si="76"/>
        <v>104.85537190082646</v>
      </c>
      <c r="H229" s="77">
        <v>2630</v>
      </c>
      <c r="I229" s="88">
        <f t="shared" si="87"/>
        <v>104.99001996007983</v>
      </c>
      <c r="J229" s="68">
        <v>1209</v>
      </c>
      <c r="K229" s="88">
        <f t="shared" si="77"/>
        <v>99.179655455291226</v>
      </c>
      <c r="L229" s="68" t="s">
        <v>205</v>
      </c>
      <c r="M229" s="68" t="s">
        <v>5</v>
      </c>
      <c r="N229" s="68">
        <f t="shared" si="78"/>
        <v>404</v>
      </c>
      <c r="O229" s="88">
        <f t="shared" si="79"/>
        <v>87.635574837310187</v>
      </c>
      <c r="P229" s="68">
        <v>805</v>
      </c>
      <c r="Q229" s="88">
        <f t="shared" si="80"/>
        <v>106.20052770448549</v>
      </c>
      <c r="R229" s="68">
        <v>21205</v>
      </c>
      <c r="S229" s="88">
        <f t="shared" si="81"/>
        <v>105.37169548797456</v>
      </c>
      <c r="T229" s="27">
        <v>9221</v>
      </c>
      <c r="U229" s="26">
        <f t="shared" si="82"/>
        <v>108.45683368619147</v>
      </c>
      <c r="V229" s="27">
        <v>4841</v>
      </c>
      <c r="W229" s="26">
        <f t="shared" si="83"/>
        <v>103.28568380627267</v>
      </c>
      <c r="X229" s="27">
        <f t="shared" si="84"/>
        <v>-4380</v>
      </c>
      <c r="Y229" s="26">
        <f t="shared" si="85"/>
        <v>114.80996068152032</v>
      </c>
      <c r="Z229" s="27">
        <f t="shared" si="74"/>
        <v>16825</v>
      </c>
      <c r="AA229" s="28">
        <f t="shared" si="86"/>
        <v>103.16389723465571</v>
      </c>
      <c r="AB229" s="3"/>
    </row>
    <row r="230" spans="1:28" s="2" customFormat="1" ht="12" hidden="1" customHeight="1">
      <c r="A230" s="38"/>
      <c r="B230" s="30" t="s">
        <v>10</v>
      </c>
      <c r="C230" s="42" t="s">
        <v>10</v>
      </c>
      <c r="D230" s="64">
        <v>20382</v>
      </c>
      <c r="E230" s="88">
        <f t="shared" si="75"/>
        <v>104.90503885943691</v>
      </c>
      <c r="F230" s="68">
        <v>2222</v>
      </c>
      <c r="G230" s="88">
        <f t="shared" si="76"/>
        <v>124.48179271708683</v>
      </c>
      <c r="H230" s="77">
        <v>2627</v>
      </c>
      <c r="I230" s="88">
        <f t="shared" si="87"/>
        <v>98.537134283570893</v>
      </c>
      <c r="J230" s="68">
        <v>1195</v>
      </c>
      <c r="K230" s="88">
        <f t="shared" si="77"/>
        <v>92.851592851592855</v>
      </c>
      <c r="L230" s="68" t="s">
        <v>205</v>
      </c>
      <c r="M230" s="68" t="s">
        <v>5</v>
      </c>
      <c r="N230" s="68">
        <f t="shared" si="78"/>
        <v>403</v>
      </c>
      <c r="O230" s="88">
        <f t="shared" si="79"/>
        <v>87.799564270152501</v>
      </c>
      <c r="P230" s="68">
        <v>792</v>
      </c>
      <c r="Q230" s="88">
        <f t="shared" si="80"/>
        <v>95.652173913043484</v>
      </c>
      <c r="R230" s="68">
        <v>21577</v>
      </c>
      <c r="S230" s="88">
        <f t="shared" si="81"/>
        <v>104.15620776211625</v>
      </c>
      <c r="T230" s="27">
        <v>9224</v>
      </c>
      <c r="U230" s="26">
        <f t="shared" si="82"/>
        <v>108.50488177861428</v>
      </c>
      <c r="V230" s="27">
        <v>4716</v>
      </c>
      <c r="W230" s="26">
        <f t="shared" si="83"/>
        <v>99.221544287818219</v>
      </c>
      <c r="X230" s="27">
        <f t="shared" si="84"/>
        <v>-4508</v>
      </c>
      <c r="Y230" s="26">
        <f t="shared" si="85"/>
        <v>120.27748132337246</v>
      </c>
      <c r="Z230" s="27">
        <f>R230+X230</f>
        <v>17069</v>
      </c>
      <c r="AA230" s="28">
        <f t="shared" si="86"/>
        <v>100.59523809523809</v>
      </c>
      <c r="AB230" s="3"/>
    </row>
    <row r="231" spans="1:28" s="2" customFormat="1" ht="12" hidden="1" customHeight="1">
      <c r="A231" s="38"/>
      <c r="B231" s="30" t="s">
        <v>11</v>
      </c>
      <c r="C231" s="42" t="s">
        <v>11</v>
      </c>
      <c r="D231" s="64">
        <v>19597</v>
      </c>
      <c r="E231" s="88">
        <f t="shared" si="75"/>
        <v>106.48807259685921</v>
      </c>
      <c r="F231" s="68">
        <v>2364</v>
      </c>
      <c r="G231" s="88">
        <f t="shared" si="76"/>
        <v>126.28205128205127</v>
      </c>
      <c r="H231" s="77">
        <v>2757</v>
      </c>
      <c r="I231" s="88">
        <f t="shared" si="87"/>
        <v>104.23440453686202</v>
      </c>
      <c r="J231" s="68">
        <v>1201</v>
      </c>
      <c r="K231" s="88">
        <f t="shared" si="77"/>
        <v>94.940711462450594</v>
      </c>
      <c r="L231" s="68" t="s">
        <v>205</v>
      </c>
      <c r="M231" s="68" t="s">
        <v>5</v>
      </c>
      <c r="N231" s="68">
        <f t="shared" si="78"/>
        <v>414</v>
      </c>
      <c r="O231" s="88">
        <f t="shared" si="79"/>
        <v>99.519230769230774</v>
      </c>
      <c r="P231" s="68">
        <v>787</v>
      </c>
      <c r="Q231" s="88">
        <f t="shared" si="80"/>
        <v>92.697290930506483</v>
      </c>
      <c r="R231" s="68">
        <v>20798</v>
      </c>
      <c r="S231" s="88">
        <f t="shared" si="81"/>
        <v>105.74537319503763</v>
      </c>
      <c r="T231" s="27">
        <v>8879</v>
      </c>
      <c r="U231" s="26">
        <f t="shared" si="82"/>
        <v>108.9581543747699</v>
      </c>
      <c r="V231" s="27">
        <v>4522</v>
      </c>
      <c r="W231" s="26">
        <f t="shared" si="83"/>
        <v>96.479624493279275</v>
      </c>
      <c r="X231" s="27">
        <f t="shared" si="84"/>
        <v>-4357</v>
      </c>
      <c r="Y231" s="26">
        <f t="shared" si="85"/>
        <v>125.85210860774119</v>
      </c>
      <c r="Z231" s="27">
        <f t="shared" ref="Z231:Z241" si="88">R231+X231</f>
        <v>16441</v>
      </c>
      <c r="AA231" s="28">
        <f t="shared" si="86"/>
        <v>101.45008021720349</v>
      </c>
      <c r="AB231" s="1"/>
    </row>
    <row r="232" spans="1:28" s="2" customFormat="1" ht="12" hidden="1" customHeight="1">
      <c r="A232" s="38"/>
      <c r="B232" s="30" t="s">
        <v>12</v>
      </c>
      <c r="C232" s="42" t="s">
        <v>12</v>
      </c>
      <c r="D232" s="64">
        <v>19057</v>
      </c>
      <c r="E232" s="88">
        <f t="shared" si="75"/>
        <v>105.21172638436482</v>
      </c>
      <c r="F232" s="68">
        <v>2017</v>
      </c>
      <c r="G232" s="88">
        <f t="shared" si="76"/>
        <v>93.379629629629633</v>
      </c>
      <c r="H232" s="77">
        <v>2220</v>
      </c>
      <c r="I232" s="88">
        <f t="shared" si="87"/>
        <v>99.284436493738809</v>
      </c>
      <c r="J232" s="68">
        <v>1208</v>
      </c>
      <c r="K232" s="88">
        <f t="shared" si="77"/>
        <v>101.5126050420168</v>
      </c>
      <c r="L232" s="68" t="s">
        <v>205</v>
      </c>
      <c r="M232" s="68" t="s">
        <v>5</v>
      </c>
      <c r="N232" s="68">
        <f t="shared" si="78"/>
        <v>422</v>
      </c>
      <c r="O232" s="88">
        <f t="shared" si="79"/>
        <v>102.92682926829269</v>
      </c>
      <c r="P232" s="68">
        <v>786</v>
      </c>
      <c r="Q232" s="88">
        <f t="shared" si="80"/>
        <v>100.76923076923077</v>
      </c>
      <c r="R232" s="68">
        <v>20265</v>
      </c>
      <c r="S232" s="88">
        <f t="shared" si="81"/>
        <v>104.98368129306326</v>
      </c>
      <c r="T232" s="27">
        <v>8850</v>
      </c>
      <c r="U232" s="26">
        <f t="shared" si="82"/>
        <v>107.69043562910683</v>
      </c>
      <c r="V232" s="27">
        <v>4503</v>
      </c>
      <c r="W232" s="26">
        <f t="shared" si="83"/>
        <v>96.838709677419359</v>
      </c>
      <c r="X232" s="27">
        <f t="shared" si="84"/>
        <v>-4347</v>
      </c>
      <c r="Y232" s="26">
        <f t="shared" si="85"/>
        <v>121.8329596412556</v>
      </c>
      <c r="Z232" s="27">
        <f t="shared" si="88"/>
        <v>15918</v>
      </c>
      <c r="AA232" s="28">
        <f t="shared" si="86"/>
        <v>101.16301239275501</v>
      </c>
      <c r="AB232" s="1"/>
    </row>
    <row r="233" spans="1:28" s="2" customFormat="1" hidden="1">
      <c r="A233" s="38"/>
      <c r="B233" s="30" t="s">
        <v>184</v>
      </c>
      <c r="C233" s="42" t="s">
        <v>183</v>
      </c>
      <c r="D233" s="64">
        <v>18469</v>
      </c>
      <c r="E233" s="88">
        <f t="shared" ref="E233:E244" si="89">D233/D221*100</f>
        <v>103.13843748254871</v>
      </c>
      <c r="F233" s="68">
        <v>1987</v>
      </c>
      <c r="G233" s="88">
        <f t="shared" ref="G233:G244" si="90">F233/F221*100</f>
        <v>117.50443524541691</v>
      </c>
      <c r="H233" s="77">
        <v>2133</v>
      </c>
      <c r="I233" s="88">
        <f t="shared" si="87"/>
        <v>105.90863952333665</v>
      </c>
      <c r="J233" s="68">
        <v>1355</v>
      </c>
      <c r="K233" s="88">
        <f t="shared" ref="K233:K244" si="91">J233/J221*100</f>
        <v>109.89456609894566</v>
      </c>
      <c r="L233" s="68">
        <v>2</v>
      </c>
      <c r="M233" s="88">
        <f>L233/L221*100</f>
        <v>200</v>
      </c>
      <c r="N233" s="68">
        <f t="shared" ref="N233:N244" si="92">J233-P233</f>
        <v>508</v>
      </c>
      <c r="O233" s="88">
        <f t="shared" ref="O233:O244" si="93">N233/N221*100</f>
        <v>120.37914691943128</v>
      </c>
      <c r="P233" s="68">
        <v>847</v>
      </c>
      <c r="Q233" s="88">
        <f t="shared" ref="Q233:Q244" si="94">P233/P221*100</f>
        <v>104.43896424167693</v>
      </c>
      <c r="R233" s="68">
        <v>19824</v>
      </c>
      <c r="S233" s="88">
        <f t="shared" ref="S233:S244" si="95">R233/R221*100</f>
        <v>103.57366771159874</v>
      </c>
      <c r="T233" s="27">
        <v>8025</v>
      </c>
      <c r="U233" s="26">
        <f t="shared" ref="U233:U244" si="96">T233/T221*100</f>
        <v>101.35135135135135</v>
      </c>
      <c r="V233" s="27">
        <v>4553</v>
      </c>
      <c r="W233" s="26">
        <f t="shared" ref="W233:W244" si="97">V233/V221*100</f>
        <v>98.935245545415043</v>
      </c>
      <c r="X233" s="27">
        <f t="shared" ref="X233:X244" si="98">V233-T233</f>
        <v>-3472</v>
      </c>
      <c r="Y233" s="26">
        <f t="shared" ref="Y233:Y244" si="99">X233/X221*100</f>
        <v>104.70446320868515</v>
      </c>
      <c r="Z233" s="27">
        <f t="shared" si="88"/>
        <v>16352</v>
      </c>
      <c r="AA233" s="28">
        <f t="shared" ref="AA233:AA244" si="100">Z233/Z221*100</f>
        <v>103.33670374115268</v>
      </c>
      <c r="AB233" s="1"/>
    </row>
    <row r="234" spans="1:28" s="2" customFormat="1" hidden="1">
      <c r="A234" s="38"/>
      <c r="B234" s="30" t="s">
        <v>15</v>
      </c>
      <c r="C234" s="42" t="s">
        <v>15</v>
      </c>
      <c r="D234" s="64">
        <v>17015</v>
      </c>
      <c r="E234" s="88">
        <f t="shared" si="89"/>
        <v>95.274091494484566</v>
      </c>
      <c r="F234" s="68">
        <v>1758</v>
      </c>
      <c r="G234" s="88">
        <f t="shared" si="90"/>
        <v>113.78640776699029</v>
      </c>
      <c r="H234" s="77">
        <v>2887</v>
      </c>
      <c r="I234" s="88">
        <f t="shared" si="87"/>
        <v>100.66248256624826</v>
      </c>
      <c r="J234" s="68">
        <v>1190</v>
      </c>
      <c r="K234" s="88">
        <f t="shared" si="91"/>
        <v>104.56942003514938</v>
      </c>
      <c r="L234" s="68" t="s">
        <v>205</v>
      </c>
      <c r="M234" s="68" t="s">
        <v>5</v>
      </c>
      <c r="N234" s="68">
        <f t="shared" si="92"/>
        <v>427</v>
      </c>
      <c r="O234" s="88">
        <f t="shared" si="93"/>
        <v>110.05154639175258</v>
      </c>
      <c r="P234" s="68">
        <v>763</v>
      </c>
      <c r="Q234" s="88">
        <f t="shared" si="94"/>
        <v>101.73333333333335</v>
      </c>
      <c r="R234" s="68">
        <v>18205</v>
      </c>
      <c r="S234" s="88">
        <f t="shared" si="95"/>
        <v>95.830920671685007</v>
      </c>
      <c r="T234" s="27">
        <v>7013</v>
      </c>
      <c r="U234" s="26">
        <f t="shared" si="96"/>
        <v>92.715494447382341</v>
      </c>
      <c r="V234" s="27">
        <v>4423</v>
      </c>
      <c r="W234" s="26">
        <f t="shared" si="97"/>
        <v>100.47705588368923</v>
      </c>
      <c r="X234" s="27">
        <f t="shared" si="98"/>
        <v>-2590</v>
      </c>
      <c r="Y234" s="26">
        <f t="shared" si="99"/>
        <v>81.91018342820999</v>
      </c>
      <c r="Z234" s="27">
        <f t="shared" si="88"/>
        <v>15615</v>
      </c>
      <c r="AA234" s="28">
        <f t="shared" si="100"/>
        <v>98.610672560783073</v>
      </c>
      <c r="AB234" s="1"/>
    </row>
    <row r="235" spans="1:28" s="2" customFormat="1" hidden="1">
      <c r="A235" s="38"/>
      <c r="B235" s="30" t="s">
        <v>16</v>
      </c>
      <c r="C235" s="42" t="s">
        <v>16</v>
      </c>
      <c r="D235" s="64">
        <v>17784</v>
      </c>
      <c r="E235" s="88">
        <f t="shared" si="89"/>
        <v>100.93648901753789</v>
      </c>
      <c r="F235" s="110">
        <v>1883</v>
      </c>
      <c r="G235" s="88">
        <f t="shared" si="90"/>
        <v>120.55057618437901</v>
      </c>
      <c r="H235" s="110">
        <v>1794</v>
      </c>
      <c r="I235" s="88">
        <f t="shared" si="87"/>
        <v>103.40057636887607</v>
      </c>
      <c r="J235" s="80">
        <v>1259</v>
      </c>
      <c r="K235" s="88">
        <f t="shared" si="91"/>
        <v>104.30820215410108</v>
      </c>
      <c r="L235" s="143">
        <v>2</v>
      </c>
      <c r="M235" s="89">
        <f>L235/L223*100</f>
        <v>200</v>
      </c>
      <c r="N235" s="68">
        <f t="shared" si="92"/>
        <v>101</v>
      </c>
      <c r="O235" s="88">
        <f t="shared" si="93"/>
        <v>24.938271604938272</v>
      </c>
      <c r="P235" s="115">
        <v>1158</v>
      </c>
      <c r="Q235" s="88">
        <f t="shared" si="94"/>
        <v>144.38902743142145</v>
      </c>
      <c r="R235" s="80">
        <v>19043</v>
      </c>
      <c r="S235" s="88">
        <f t="shared" si="95"/>
        <v>101.15266121321575</v>
      </c>
      <c r="T235" s="27">
        <v>7565</v>
      </c>
      <c r="U235" s="26">
        <f t="shared" si="96"/>
        <v>95.602173638316685</v>
      </c>
      <c r="V235" s="27">
        <v>4989</v>
      </c>
      <c r="W235" s="26">
        <f t="shared" si="97"/>
        <v>109.62425840474621</v>
      </c>
      <c r="X235" s="27">
        <f t="shared" si="98"/>
        <v>-2576</v>
      </c>
      <c r="Y235" s="26">
        <f t="shared" si="99"/>
        <v>76.621058893515766</v>
      </c>
      <c r="Z235" s="27">
        <f t="shared" si="88"/>
        <v>16467</v>
      </c>
      <c r="AA235" s="28">
        <f t="shared" si="100"/>
        <v>106.48603207449561</v>
      </c>
      <c r="AB235" s="1"/>
    </row>
    <row r="236" spans="1:28" s="2" customFormat="1" ht="12" hidden="1" customHeight="1">
      <c r="A236" s="38"/>
      <c r="B236" s="29" t="s">
        <v>188</v>
      </c>
      <c r="C236" s="43" t="s">
        <v>189</v>
      </c>
      <c r="D236" s="66">
        <v>18097</v>
      </c>
      <c r="E236" s="90">
        <f t="shared" si="89"/>
        <v>98.583646565342917</v>
      </c>
      <c r="F236" s="75">
        <v>1831</v>
      </c>
      <c r="G236" s="90">
        <f t="shared" si="90"/>
        <v>105.47235023041475</v>
      </c>
      <c r="H236" s="79">
        <v>1977</v>
      </c>
      <c r="I236" s="90">
        <f t="shared" si="87"/>
        <v>97.677865612648219</v>
      </c>
      <c r="J236" s="70">
        <v>1252</v>
      </c>
      <c r="K236" s="90">
        <f t="shared" si="91"/>
        <v>109.72830850131463</v>
      </c>
      <c r="L236" s="70">
        <v>3</v>
      </c>
      <c r="M236" s="70" t="s">
        <v>5</v>
      </c>
      <c r="N236" s="70">
        <f t="shared" si="92"/>
        <v>101</v>
      </c>
      <c r="O236" s="90">
        <f t="shared" si="93"/>
        <v>26.098191214470283</v>
      </c>
      <c r="P236" s="70">
        <v>1151</v>
      </c>
      <c r="Q236" s="90">
        <f t="shared" si="94"/>
        <v>152.65251989389921</v>
      </c>
      <c r="R236" s="70">
        <v>19349</v>
      </c>
      <c r="S236" s="90">
        <f t="shared" si="95"/>
        <v>99.235819058364967</v>
      </c>
      <c r="T236" s="124">
        <v>7503</v>
      </c>
      <c r="U236" s="122">
        <f t="shared" si="96"/>
        <v>92.117863720073672</v>
      </c>
      <c r="V236" s="124">
        <v>4993</v>
      </c>
      <c r="W236" s="122">
        <f t="shared" si="97"/>
        <v>116.84998829861924</v>
      </c>
      <c r="X236" s="124">
        <f t="shared" si="98"/>
        <v>-2510</v>
      </c>
      <c r="Y236" s="122">
        <f t="shared" si="99"/>
        <v>64.824380165289256</v>
      </c>
      <c r="Z236" s="124">
        <f t="shared" si="88"/>
        <v>16839</v>
      </c>
      <c r="AA236" s="125">
        <f t="shared" si="100"/>
        <v>107.76270318699603</v>
      </c>
      <c r="AB236" s="1"/>
    </row>
    <row r="237" spans="1:28" s="2" customFormat="1" ht="12" hidden="1" customHeight="1">
      <c r="A237" s="38"/>
      <c r="B237" s="30" t="s">
        <v>190</v>
      </c>
      <c r="C237" s="42" t="s">
        <v>14</v>
      </c>
      <c r="D237" s="64">
        <v>19331</v>
      </c>
      <c r="E237" s="88">
        <f t="shared" si="89"/>
        <v>95.541936440468547</v>
      </c>
      <c r="F237" s="68">
        <v>1875</v>
      </c>
      <c r="G237" s="88">
        <f t="shared" si="90"/>
        <v>93.190854870775354</v>
      </c>
      <c r="H237" s="77">
        <v>2592</v>
      </c>
      <c r="I237" s="88">
        <f t="shared" ref="I237:I248" si="101">H237/H225*100</f>
        <v>98.893552079359026</v>
      </c>
      <c r="J237" s="68">
        <v>1297</v>
      </c>
      <c r="K237" s="88">
        <f t="shared" si="91"/>
        <v>105.79119086460031</v>
      </c>
      <c r="L237" s="68">
        <v>3</v>
      </c>
      <c r="M237" s="68" t="s">
        <v>5</v>
      </c>
      <c r="N237" s="68">
        <f t="shared" si="92"/>
        <v>101</v>
      </c>
      <c r="O237" s="88">
        <f t="shared" si="93"/>
        <v>25.376884422110553</v>
      </c>
      <c r="P237" s="68">
        <v>1196</v>
      </c>
      <c r="Q237" s="88">
        <f t="shared" si="94"/>
        <v>144.44444444444443</v>
      </c>
      <c r="R237" s="68">
        <v>20628</v>
      </c>
      <c r="S237" s="88">
        <f t="shared" si="95"/>
        <v>96.127498951488889</v>
      </c>
      <c r="T237" s="103">
        <v>7888</v>
      </c>
      <c r="U237" s="102">
        <f t="shared" si="96"/>
        <v>88.134078212290504</v>
      </c>
      <c r="V237" s="103">
        <v>4964</v>
      </c>
      <c r="W237" s="102">
        <f t="shared" si="97"/>
        <v>109.24295774647888</v>
      </c>
      <c r="X237" s="103">
        <f t="shared" si="98"/>
        <v>-2924</v>
      </c>
      <c r="Y237" s="102">
        <f t="shared" si="99"/>
        <v>66.364049024058104</v>
      </c>
      <c r="Z237" s="103">
        <f t="shared" si="88"/>
        <v>17704</v>
      </c>
      <c r="AA237" s="104">
        <f t="shared" si="100"/>
        <v>103.81751011552221</v>
      </c>
      <c r="AB237" s="1"/>
    </row>
    <row r="238" spans="1:28" s="2" customFormat="1" ht="12" hidden="1" customHeight="1">
      <c r="A238" s="38"/>
      <c r="B238" s="30" t="s">
        <v>191</v>
      </c>
      <c r="C238" s="42" t="s">
        <v>6</v>
      </c>
      <c r="D238" s="64">
        <v>18729</v>
      </c>
      <c r="E238" s="88">
        <f t="shared" si="89"/>
        <v>95.570750625095684</v>
      </c>
      <c r="F238" s="68">
        <v>1425</v>
      </c>
      <c r="G238" s="88">
        <f t="shared" si="90"/>
        <v>92.352559948152944</v>
      </c>
      <c r="H238" s="77">
        <v>2890</v>
      </c>
      <c r="I238" s="88">
        <f t="shared" si="101"/>
        <v>98.433242506811993</v>
      </c>
      <c r="J238" s="68">
        <v>1264</v>
      </c>
      <c r="K238" s="88">
        <f t="shared" si="91"/>
        <v>106.57672849915683</v>
      </c>
      <c r="L238" s="68">
        <v>3</v>
      </c>
      <c r="M238" s="68" t="s">
        <v>5</v>
      </c>
      <c r="N238" s="68">
        <f t="shared" si="92"/>
        <v>95</v>
      </c>
      <c r="O238" s="88">
        <f t="shared" si="93"/>
        <v>24.804177545691903</v>
      </c>
      <c r="P238" s="68">
        <v>1169</v>
      </c>
      <c r="Q238" s="88">
        <f t="shared" si="94"/>
        <v>145.57907845579078</v>
      </c>
      <c r="R238" s="68">
        <v>19993</v>
      </c>
      <c r="S238" s="88">
        <f t="shared" si="95"/>
        <v>96.198816340278114</v>
      </c>
      <c r="T238" s="103">
        <v>7472</v>
      </c>
      <c r="U238" s="102">
        <f t="shared" si="96"/>
        <v>88.814929276120296</v>
      </c>
      <c r="V238" s="103">
        <v>4923</v>
      </c>
      <c r="W238" s="102">
        <f t="shared" si="97"/>
        <v>110.01117318435753</v>
      </c>
      <c r="X238" s="103">
        <f t="shared" si="98"/>
        <v>-2549</v>
      </c>
      <c r="Y238" s="102">
        <f t="shared" si="99"/>
        <v>64.728288471305234</v>
      </c>
      <c r="Z238" s="103">
        <f t="shared" si="88"/>
        <v>17444</v>
      </c>
      <c r="AA238" s="104">
        <f t="shared" si="100"/>
        <v>103.55595132086673</v>
      </c>
      <c r="AB238" s="1"/>
    </row>
    <row r="239" spans="1:28" s="2" customFormat="1" ht="12" hidden="1" customHeight="1">
      <c r="A239" s="38"/>
      <c r="B239" s="30" t="s">
        <v>192</v>
      </c>
      <c r="C239" s="42" t="s">
        <v>193</v>
      </c>
      <c r="D239" s="64">
        <v>19087</v>
      </c>
      <c r="E239" s="88">
        <f t="shared" si="89"/>
        <v>100.43675015786151</v>
      </c>
      <c r="F239" s="68">
        <v>1852</v>
      </c>
      <c r="G239" s="88">
        <f t="shared" si="90"/>
        <v>115.75</v>
      </c>
      <c r="H239" s="77">
        <v>1862</v>
      </c>
      <c r="I239" s="88">
        <f t="shared" si="101"/>
        <v>97.181628392484342</v>
      </c>
      <c r="J239" s="68">
        <v>1353</v>
      </c>
      <c r="K239" s="88">
        <f t="shared" si="91"/>
        <v>112.46882793017457</v>
      </c>
      <c r="L239" s="68">
        <v>4</v>
      </c>
      <c r="M239" s="68" t="s">
        <v>5</v>
      </c>
      <c r="N239" s="68">
        <f t="shared" si="92"/>
        <v>103</v>
      </c>
      <c r="O239" s="88">
        <f t="shared" si="93"/>
        <v>25.121951219512194</v>
      </c>
      <c r="P239" s="68">
        <v>1250</v>
      </c>
      <c r="Q239" s="88">
        <f t="shared" si="94"/>
        <v>157.62925598991174</v>
      </c>
      <c r="R239" s="68">
        <v>20440</v>
      </c>
      <c r="S239" s="88">
        <f t="shared" si="95"/>
        <v>101.15306576928786</v>
      </c>
      <c r="T239" s="27">
        <v>8178</v>
      </c>
      <c r="U239" s="26">
        <f t="shared" si="96"/>
        <v>94.368797599815366</v>
      </c>
      <c r="V239" s="27">
        <v>5141</v>
      </c>
      <c r="W239" s="26">
        <f t="shared" si="97"/>
        <v>113.76410710334144</v>
      </c>
      <c r="X239" s="27">
        <f t="shared" si="98"/>
        <v>-3037</v>
      </c>
      <c r="Y239" s="26">
        <f t="shared" si="99"/>
        <v>73.233662888835312</v>
      </c>
      <c r="Z239" s="27">
        <f t="shared" si="88"/>
        <v>17403</v>
      </c>
      <c r="AA239" s="28">
        <f t="shared" si="100"/>
        <v>108.36239103362391</v>
      </c>
      <c r="AB239" s="3"/>
    </row>
    <row r="240" spans="1:28" s="2" customFormat="1" ht="12" hidden="1" customHeight="1">
      <c r="A240" s="38"/>
      <c r="B240" s="30" t="s">
        <v>194</v>
      </c>
      <c r="C240" s="42" t="s">
        <v>195</v>
      </c>
      <c r="D240" s="64">
        <v>18428</v>
      </c>
      <c r="E240" s="88">
        <f t="shared" si="89"/>
        <v>97.265913649319117</v>
      </c>
      <c r="F240" s="68">
        <v>2287</v>
      </c>
      <c r="G240" s="88">
        <f t="shared" si="90"/>
        <v>126.84414864115364</v>
      </c>
      <c r="H240" s="77">
        <v>930</v>
      </c>
      <c r="I240" s="88">
        <f t="shared" si="101"/>
        <v>102.76243093922652</v>
      </c>
      <c r="J240" s="68">
        <v>1337</v>
      </c>
      <c r="K240" s="88">
        <f t="shared" si="91"/>
        <v>104.86274509803921</v>
      </c>
      <c r="L240" s="68">
        <v>4</v>
      </c>
      <c r="M240" s="68" t="s">
        <v>5</v>
      </c>
      <c r="N240" s="68">
        <f t="shared" si="92"/>
        <v>102</v>
      </c>
      <c r="O240" s="88">
        <f t="shared" si="93"/>
        <v>23.943661971830984</v>
      </c>
      <c r="P240" s="68">
        <v>1235</v>
      </c>
      <c r="Q240" s="88">
        <f t="shared" si="94"/>
        <v>145.46525323910481</v>
      </c>
      <c r="R240" s="68">
        <v>19765</v>
      </c>
      <c r="S240" s="88">
        <f t="shared" si="95"/>
        <v>97.744918648929342</v>
      </c>
      <c r="T240" s="27">
        <v>8010</v>
      </c>
      <c r="U240" s="26">
        <f t="shared" si="96"/>
        <v>89.607338628481941</v>
      </c>
      <c r="V240" s="27">
        <v>5097</v>
      </c>
      <c r="W240" s="26">
        <f t="shared" si="97"/>
        <v>109.75452196382429</v>
      </c>
      <c r="X240" s="27">
        <f t="shared" si="98"/>
        <v>-2913</v>
      </c>
      <c r="Y240" s="26">
        <f t="shared" si="99"/>
        <v>67.823050058207215</v>
      </c>
      <c r="Z240" s="27">
        <f t="shared" si="88"/>
        <v>16852</v>
      </c>
      <c r="AA240" s="28">
        <f t="shared" si="100"/>
        <v>105.81439156096948</v>
      </c>
      <c r="AB240" s="3"/>
    </row>
    <row r="241" spans="1:29" s="2" customFormat="1" ht="12" hidden="1" customHeight="1">
      <c r="A241" s="38"/>
      <c r="B241" s="30" t="s">
        <v>196</v>
      </c>
      <c r="C241" s="42" t="s">
        <v>9</v>
      </c>
      <c r="D241" s="64">
        <v>19677</v>
      </c>
      <c r="E241" s="88">
        <f t="shared" si="89"/>
        <v>98.404680936187233</v>
      </c>
      <c r="F241" s="68">
        <v>2113</v>
      </c>
      <c r="G241" s="88">
        <f t="shared" si="90"/>
        <v>104.0886699507389</v>
      </c>
      <c r="H241" s="77">
        <v>2577</v>
      </c>
      <c r="I241" s="88">
        <f t="shared" si="101"/>
        <v>97.98479087452472</v>
      </c>
      <c r="J241" s="68">
        <v>1316</v>
      </c>
      <c r="K241" s="88">
        <f t="shared" si="91"/>
        <v>108.8502894954508</v>
      </c>
      <c r="L241" s="68">
        <v>4</v>
      </c>
      <c r="M241" s="68" t="s">
        <v>5</v>
      </c>
      <c r="N241" s="68">
        <f t="shared" si="92"/>
        <v>107</v>
      </c>
      <c r="O241" s="88">
        <f t="shared" si="93"/>
        <v>26.485148514851488</v>
      </c>
      <c r="P241" s="68">
        <v>1209</v>
      </c>
      <c r="Q241" s="88">
        <f t="shared" si="94"/>
        <v>150.1863354037267</v>
      </c>
      <c r="R241" s="68">
        <v>20993</v>
      </c>
      <c r="S241" s="88">
        <f t="shared" si="95"/>
        <v>99.000235793444944</v>
      </c>
      <c r="T241" s="27">
        <v>8644</v>
      </c>
      <c r="U241" s="26">
        <f t="shared" si="96"/>
        <v>93.742544192603845</v>
      </c>
      <c r="V241" s="27">
        <v>5329</v>
      </c>
      <c r="W241" s="26">
        <f t="shared" si="97"/>
        <v>110.08056186738277</v>
      </c>
      <c r="X241" s="27">
        <f t="shared" si="98"/>
        <v>-3315</v>
      </c>
      <c r="Y241" s="26">
        <f t="shared" si="99"/>
        <v>75.684931506849324</v>
      </c>
      <c r="Z241" s="27">
        <f t="shared" si="88"/>
        <v>17678</v>
      </c>
      <c r="AA241" s="28">
        <f t="shared" si="100"/>
        <v>105.06983655274888</v>
      </c>
      <c r="AB241" s="3"/>
    </row>
    <row r="242" spans="1:29" s="2" customFormat="1" ht="12" hidden="1" customHeight="1">
      <c r="A242" s="38"/>
      <c r="B242" s="30" t="s">
        <v>197</v>
      </c>
      <c r="C242" s="42" t="s">
        <v>10</v>
      </c>
      <c r="D242" s="64">
        <v>19861</v>
      </c>
      <c r="E242" s="88">
        <f t="shared" si="89"/>
        <v>97.443822981061729</v>
      </c>
      <c r="F242" s="68">
        <v>2414</v>
      </c>
      <c r="G242" s="88">
        <f t="shared" si="90"/>
        <v>108.64086408640865</v>
      </c>
      <c r="H242" s="77">
        <v>2612</v>
      </c>
      <c r="I242" s="88">
        <f t="shared" si="101"/>
        <v>99.429006471259996</v>
      </c>
      <c r="J242" s="68">
        <v>1424</v>
      </c>
      <c r="K242" s="88">
        <f t="shared" si="91"/>
        <v>119.163179916318</v>
      </c>
      <c r="L242" s="68">
        <v>4</v>
      </c>
      <c r="M242" s="68" t="s">
        <v>5</v>
      </c>
      <c r="N242" s="68">
        <f t="shared" si="92"/>
        <v>240</v>
      </c>
      <c r="O242" s="88">
        <f t="shared" si="93"/>
        <v>59.553349875930515</v>
      </c>
      <c r="P242" s="68">
        <v>1184</v>
      </c>
      <c r="Q242" s="88">
        <f t="shared" si="94"/>
        <v>149.49494949494951</v>
      </c>
      <c r="R242" s="68">
        <v>21285</v>
      </c>
      <c r="S242" s="88">
        <f t="shared" si="95"/>
        <v>98.646707141864027</v>
      </c>
      <c r="T242" s="27">
        <v>8591</v>
      </c>
      <c r="U242" s="26">
        <f t="shared" si="96"/>
        <v>93.137467476149169</v>
      </c>
      <c r="V242" s="27">
        <v>4940</v>
      </c>
      <c r="W242" s="26">
        <f t="shared" si="97"/>
        <v>104.74978795589482</v>
      </c>
      <c r="X242" s="27">
        <f t="shared" si="98"/>
        <v>-3651</v>
      </c>
      <c r="Y242" s="26">
        <f t="shared" si="99"/>
        <v>80.989352262644189</v>
      </c>
      <c r="Z242" s="27">
        <f>R242+X242</f>
        <v>17634</v>
      </c>
      <c r="AA242" s="28">
        <f t="shared" si="100"/>
        <v>103.31009432304177</v>
      </c>
      <c r="AB242" s="3"/>
    </row>
    <row r="243" spans="1:29" s="2" customFormat="1" ht="12" hidden="1" customHeight="1">
      <c r="A243" s="38"/>
      <c r="B243" s="30" t="s">
        <v>198</v>
      </c>
      <c r="C243" s="42" t="s">
        <v>11</v>
      </c>
      <c r="D243" s="64">
        <v>19402</v>
      </c>
      <c r="E243" s="88">
        <f t="shared" si="89"/>
        <v>99.004949737204669</v>
      </c>
      <c r="F243" s="68">
        <v>2097</v>
      </c>
      <c r="G243" s="88">
        <f t="shared" si="90"/>
        <v>88.705583756345177</v>
      </c>
      <c r="H243" s="77">
        <v>2685</v>
      </c>
      <c r="I243" s="88">
        <f t="shared" si="101"/>
        <v>97.388465723612626</v>
      </c>
      <c r="J243" s="68">
        <v>1429</v>
      </c>
      <c r="K243" s="88">
        <f t="shared" si="91"/>
        <v>118.9841798501249</v>
      </c>
      <c r="L243" s="68">
        <v>5</v>
      </c>
      <c r="M243" s="68" t="s">
        <v>5</v>
      </c>
      <c r="N243" s="68">
        <f t="shared" si="92"/>
        <v>284</v>
      </c>
      <c r="O243" s="88">
        <f t="shared" si="93"/>
        <v>68.59903381642512</v>
      </c>
      <c r="P243" s="68">
        <v>1145</v>
      </c>
      <c r="Q243" s="88">
        <f t="shared" si="94"/>
        <v>145.48919949174081</v>
      </c>
      <c r="R243" s="68">
        <v>20831</v>
      </c>
      <c r="S243" s="88">
        <f t="shared" si="95"/>
        <v>100.15866910279834</v>
      </c>
      <c r="T243" s="27">
        <v>8443</v>
      </c>
      <c r="U243" s="26">
        <f t="shared" si="96"/>
        <v>95.089537110034911</v>
      </c>
      <c r="V243" s="27">
        <v>4579</v>
      </c>
      <c r="W243" s="26">
        <f t="shared" si="97"/>
        <v>101.26050420168067</v>
      </c>
      <c r="X243" s="27">
        <f t="shared" si="98"/>
        <v>-3864</v>
      </c>
      <c r="Y243" s="26">
        <f t="shared" si="99"/>
        <v>88.684874913931594</v>
      </c>
      <c r="Z243" s="27">
        <f t="shared" ref="Z243:Z253" si="102">R243+X243</f>
        <v>16967</v>
      </c>
      <c r="AA243" s="28">
        <f t="shared" si="100"/>
        <v>103.19931877623017</v>
      </c>
      <c r="AB243" s="1"/>
    </row>
    <row r="244" spans="1:29" s="2" customFormat="1" ht="12" hidden="1" customHeight="1">
      <c r="A244" s="38"/>
      <c r="B244" s="30" t="s">
        <v>199</v>
      </c>
      <c r="C244" s="42" t="s">
        <v>12</v>
      </c>
      <c r="D244" s="64">
        <v>18809</v>
      </c>
      <c r="E244" s="88">
        <f t="shared" si="89"/>
        <v>98.698640919347227</v>
      </c>
      <c r="F244" s="68">
        <v>2021</v>
      </c>
      <c r="G244" s="88">
        <f t="shared" si="90"/>
        <v>100.1983143282102</v>
      </c>
      <c r="H244" s="77">
        <v>2162</v>
      </c>
      <c r="I244" s="88">
        <f t="shared" si="101"/>
        <v>97.387387387387392</v>
      </c>
      <c r="J244" s="68">
        <v>1426</v>
      </c>
      <c r="K244" s="88">
        <f t="shared" si="91"/>
        <v>118.04635761589404</v>
      </c>
      <c r="L244" s="68">
        <v>6</v>
      </c>
      <c r="M244" s="68" t="s">
        <v>5</v>
      </c>
      <c r="N244" s="68">
        <f t="shared" si="92"/>
        <v>323</v>
      </c>
      <c r="O244" s="88">
        <f t="shared" si="93"/>
        <v>76.540284360189574</v>
      </c>
      <c r="P244" s="68">
        <v>1103</v>
      </c>
      <c r="Q244" s="88">
        <f t="shared" si="94"/>
        <v>140.33078880407123</v>
      </c>
      <c r="R244" s="68">
        <v>20235</v>
      </c>
      <c r="S244" s="88">
        <f t="shared" si="95"/>
        <v>99.851961509992591</v>
      </c>
      <c r="T244" s="27">
        <v>8475</v>
      </c>
      <c r="U244" s="26">
        <f t="shared" si="96"/>
        <v>95.762711864406782</v>
      </c>
      <c r="V244" s="27">
        <v>4606</v>
      </c>
      <c r="W244" s="26">
        <f t="shared" si="97"/>
        <v>102.28736397956916</v>
      </c>
      <c r="X244" s="27">
        <f t="shared" si="98"/>
        <v>-3869</v>
      </c>
      <c r="Y244" s="26">
        <f t="shared" si="99"/>
        <v>89.003910743041175</v>
      </c>
      <c r="Z244" s="27">
        <f t="shared" si="102"/>
        <v>16366</v>
      </c>
      <c r="AA244" s="28">
        <f t="shared" si="100"/>
        <v>102.81442392260334</v>
      </c>
      <c r="AB244" s="1"/>
      <c r="AC244" s="63"/>
    </row>
    <row r="245" spans="1:29" s="2" customFormat="1" ht="12" customHeight="1">
      <c r="A245" s="38"/>
      <c r="B245" s="30" t="s">
        <v>200</v>
      </c>
      <c r="C245" s="42" t="s">
        <v>201</v>
      </c>
      <c r="D245" s="64">
        <v>18972</v>
      </c>
      <c r="E245" s="88">
        <f t="shared" ref="E245:E256" si="103">D245/D233*100</f>
        <v>102.72348259245221</v>
      </c>
      <c r="F245" s="68">
        <v>1824</v>
      </c>
      <c r="G245" s="88">
        <f t="shared" ref="G245:G256" si="104">F245/F233*100</f>
        <v>91.796678409662817</v>
      </c>
      <c r="H245" s="77">
        <v>2103</v>
      </c>
      <c r="I245" s="88">
        <f t="shared" si="101"/>
        <v>98.593530239099863</v>
      </c>
      <c r="J245" s="68">
        <v>1412</v>
      </c>
      <c r="K245" s="88">
        <f t="shared" ref="K245:K256" si="105">J245/J233*100</f>
        <v>104.20664206642067</v>
      </c>
      <c r="L245" s="68">
        <v>4</v>
      </c>
      <c r="M245" s="88">
        <f>L245/L233*100</f>
        <v>200</v>
      </c>
      <c r="N245" s="68">
        <f t="shared" ref="N245:N256" si="106">J245-P245</f>
        <v>263</v>
      </c>
      <c r="O245" s="88">
        <f t="shared" ref="O245:O256" si="107">N245/N233*100</f>
        <v>51.771653543307082</v>
      </c>
      <c r="P245" s="68">
        <v>1149</v>
      </c>
      <c r="Q245" s="88">
        <f t="shared" ref="Q245:Q256" si="108">P245/P233*100</f>
        <v>135.65525383707202</v>
      </c>
      <c r="R245" s="68">
        <v>20384</v>
      </c>
      <c r="S245" s="88">
        <f t="shared" ref="S245:S256" si="109">R245/R233*100</f>
        <v>102.82485875706216</v>
      </c>
      <c r="T245" s="27">
        <v>8257</v>
      </c>
      <c r="U245" s="26">
        <f t="shared" ref="U245:U256" si="110">T245/T233*100</f>
        <v>102.89096573208722</v>
      </c>
      <c r="V245" s="68">
        <v>4456</v>
      </c>
      <c r="W245" s="88">
        <f t="shared" ref="W245:W256" si="111">V245/V233*100</f>
        <v>97.869536569294965</v>
      </c>
      <c r="X245" s="27">
        <f t="shared" ref="X245:X256" si="112">V245-T245</f>
        <v>-3801</v>
      </c>
      <c r="Y245" s="26">
        <f t="shared" ref="Y245:Y256" si="113">X245/X233*100</f>
        <v>109.4758064516129</v>
      </c>
      <c r="Z245" s="27">
        <f t="shared" si="102"/>
        <v>16583</v>
      </c>
      <c r="AA245" s="28">
        <f t="shared" ref="AA245:AA256" si="114">Z245/Z233*100</f>
        <v>101.41267123287672</v>
      </c>
      <c r="AB245" s="160"/>
      <c r="AC245" s="161"/>
    </row>
    <row r="246" spans="1:29" s="2" customFormat="1" ht="12" customHeight="1">
      <c r="A246" s="38"/>
      <c r="B246" s="30" t="s">
        <v>15</v>
      </c>
      <c r="C246" s="42" t="s">
        <v>15</v>
      </c>
      <c r="D246" s="64">
        <v>18149</v>
      </c>
      <c r="E246" s="88">
        <f t="shared" si="103"/>
        <v>106.66470761093154</v>
      </c>
      <c r="F246" s="68">
        <v>1653</v>
      </c>
      <c r="G246" s="88">
        <f t="shared" si="104"/>
        <v>94.027303754266214</v>
      </c>
      <c r="H246" s="77">
        <v>2634</v>
      </c>
      <c r="I246" s="88">
        <f t="shared" si="101"/>
        <v>91.236577762383092</v>
      </c>
      <c r="J246" s="68">
        <v>1272</v>
      </c>
      <c r="K246" s="88">
        <f t="shared" si="105"/>
        <v>106.89075630252101</v>
      </c>
      <c r="L246" s="68">
        <v>4</v>
      </c>
      <c r="M246" s="88" t="s">
        <v>219</v>
      </c>
      <c r="N246" s="68">
        <f t="shared" si="106"/>
        <v>247</v>
      </c>
      <c r="O246" s="88">
        <f t="shared" si="107"/>
        <v>57.84543325526932</v>
      </c>
      <c r="P246" s="68">
        <v>1025</v>
      </c>
      <c r="Q246" s="88">
        <f t="shared" si="108"/>
        <v>134.33813892529488</v>
      </c>
      <c r="R246" s="68">
        <v>19421</v>
      </c>
      <c r="S246" s="88">
        <f t="shared" si="109"/>
        <v>106.67948365833561</v>
      </c>
      <c r="T246" s="27">
        <v>7696</v>
      </c>
      <c r="U246" s="26">
        <f t="shared" si="110"/>
        <v>109.73905603878511</v>
      </c>
      <c r="V246" s="68">
        <v>4120</v>
      </c>
      <c r="W246" s="88">
        <f t="shared" si="111"/>
        <v>93.149446077323077</v>
      </c>
      <c r="X246" s="27">
        <f t="shared" si="112"/>
        <v>-3576</v>
      </c>
      <c r="Y246" s="26">
        <f t="shared" si="113"/>
        <v>138.06949806949805</v>
      </c>
      <c r="Z246" s="27">
        <f t="shared" si="102"/>
        <v>15845</v>
      </c>
      <c r="AA246" s="28">
        <f t="shared" si="114"/>
        <v>101.47294268331733</v>
      </c>
      <c r="AB246" s="160"/>
      <c r="AC246" s="161"/>
    </row>
    <row r="247" spans="1:29" s="2" customFormat="1" ht="12" customHeight="1">
      <c r="A247" s="38"/>
      <c r="B247" s="31" t="s">
        <v>16</v>
      </c>
      <c r="C247" s="44" t="s">
        <v>16</v>
      </c>
      <c r="D247" s="65">
        <v>18099</v>
      </c>
      <c r="E247" s="89">
        <f t="shared" si="103"/>
        <v>101.77125506072875</v>
      </c>
      <c r="F247" s="83">
        <v>1727</v>
      </c>
      <c r="G247" s="89">
        <f t="shared" si="104"/>
        <v>91.715347849176837</v>
      </c>
      <c r="H247" s="83">
        <v>1619</v>
      </c>
      <c r="I247" s="89">
        <f t="shared" si="101"/>
        <v>90.245261984392428</v>
      </c>
      <c r="J247" s="84">
        <v>1384</v>
      </c>
      <c r="K247" s="89">
        <f t="shared" si="105"/>
        <v>109.92851469420175</v>
      </c>
      <c r="L247" s="83">
        <v>5</v>
      </c>
      <c r="M247" s="89">
        <f t="shared" ref="M247:M257" si="115">L247/L235*100</f>
        <v>250</v>
      </c>
      <c r="N247" s="69">
        <f t="shared" si="106"/>
        <v>273</v>
      </c>
      <c r="O247" s="89">
        <f t="shared" si="107"/>
        <v>270.29702970297029</v>
      </c>
      <c r="P247" s="81">
        <v>1111</v>
      </c>
      <c r="Q247" s="89">
        <f t="shared" si="108"/>
        <v>95.941278065630399</v>
      </c>
      <c r="R247" s="84">
        <v>19483</v>
      </c>
      <c r="S247" s="89">
        <f t="shared" si="109"/>
        <v>102.3105603108754</v>
      </c>
      <c r="T247" s="108">
        <v>8138</v>
      </c>
      <c r="U247" s="107">
        <f t="shared" si="110"/>
        <v>107.5743555849306</v>
      </c>
      <c r="V247" s="69">
        <v>4614</v>
      </c>
      <c r="W247" s="89">
        <f t="shared" si="111"/>
        <v>92.483463619963928</v>
      </c>
      <c r="X247" s="108">
        <f t="shared" si="112"/>
        <v>-3524</v>
      </c>
      <c r="Y247" s="107">
        <f t="shared" si="113"/>
        <v>136.80124223602485</v>
      </c>
      <c r="Z247" s="108">
        <f t="shared" si="102"/>
        <v>15959</v>
      </c>
      <c r="AA247" s="109">
        <f t="shared" si="114"/>
        <v>96.915042205623365</v>
      </c>
      <c r="AB247" s="160"/>
      <c r="AC247" s="161"/>
    </row>
    <row r="248" spans="1:29" s="2" customFormat="1" ht="12" customHeight="1">
      <c r="A248" s="38"/>
      <c r="B248" s="29" t="s">
        <v>208</v>
      </c>
      <c r="C248" s="43" t="s">
        <v>209</v>
      </c>
      <c r="D248" s="66">
        <v>18418</v>
      </c>
      <c r="E248" s="90">
        <f t="shared" si="103"/>
        <v>101.77377465878324</v>
      </c>
      <c r="F248" s="75">
        <v>1712</v>
      </c>
      <c r="G248" s="90">
        <f t="shared" si="104"/>
        <v>93.500819224467506</v>
      </c>
      <c r="H248" s="79">
        <v>1892</v>
      </c>
      <c r="I248" s="90">
        <f t="shared" si="101"/>
        <v>95.700556398583714</v>
      </c>
      <c r="J248" s="70">
        <v>1324</v>
      </c>
      <c r="K248" s="90">
        <f t="shared" si="105"/>
        <v>105.75079872204473</v>
      </c>
      <c r="L248" s="70">
        <v>6</v>
      </c>
      <c r="M248" s="90">
        <f t="shared" si="115"/>
        <v>200</v>
      </c>
      <c r="N248" s="70">
        <f t="shared" si="106"/>
        <v>236</v>
      </c>
      <c r="O248" s="90">
        <f t="shared" si="107"/>
        <v>233.66336633663366</v>
      </c>
      <c r="P248" s="70">
        <v>1088</v>
      </c>
      <c r="Q248" s="90">
        <f t="shared" si="108"/>
        <v>94.526498696785396</v>
      </c>
      <c r="R248" s="70">
        <v>19742</v>
      </c>
      <c r="S248" s="90">
        <f t="shared" si="109"/>
        <v>102.03111271900356</v>
      </c>
      <c r="T248" s="124">
        <v>8067</v>
      </c>
      <c r="U248" s="122">
        <f t="shared" si="110"/>
        <v>107.51699320271891</v>
      </c>
      <c r="V248" s="70">
        <v>4746</v>
      </c>
      <c r="W248" s="90">
        <f t="shared" si="111"/>
        <v>95.053074304025628</v>
      </c>
      <c r="X248" s="124">
        <f t="shared" si="112"/>
        <v>-3321</v>
      </c>
      <c r="Y248" s="122">
        <f t="shared" si="113"/>
        <v>132.31075697211153</v>
      </c>
      <c r="Z248" s="124">
        <f t="shared" si="102"/>
        <v>16421</v>
      </c>
      <c r="AA248" s="125">
        <f t="shared" si="114"/>
        <v>97.517667319912107</v>
      </c>
      <c r="AB248" s="160"/>
      <c r="AC248" s="161"/>
    </row>
    <row r="249" spans="1:29" s="2" customFormat="1" ht="12" customHeight="1">
      <c r="A249" s="38"/>
      <c r="B249" s="30" t="s">
        <v>190</v>
      </c>
      <c r="C249" s="42" t="s">
        <v>14</v>
      </c>
      <c r="D249" s="64">
        <v>20397</v>
      </c>
      <c r="E249" s="88">
        <f t="shared" si="103"/>
        <v>105.5144586415602</v>
      </c>
      <c r="F249" s="68">
        <v>2002</v>
      </c>
      <c r="G249" s="88">
        <f t="shared" si="104"/>
        <v>106.77333333333334</v>
      </c>
      <c r="H249" s="77">
        <v>2729</v>
      </c>
      <c r="I249" s="88">
        <f t="shared" ref="I249:I260" si="116">H249/H237*100</f>
        <v>105.28549382716051</v>
      </c>
      <c r="J249" s="68">
        <v>1248</v>
      </c>
      <c r="K249" s="88">
        <f t="shared" si="105"/>
        <v>96.222050886661521</v>
      </c>
      <c r="L249" s="68">
        <v>7</v>
      </c>
      <c r="M249" s="88">
        <f t="shared" si="115"/>
        <v>233.33333333333334</v>
      </c>
      <c r="N249" s="68">
        <f t="shared" si="106"/>
        <v>219</v>
      </c>
      <c r="O249" s="88">
        <f t="shared" si="107"/>
        <v>216.83168316831686</v>
      </c>
      <c r="P249" s="68">
        <v>1029</v>
      </c>
      <c r="Q249" s="88">
        <f t="shared" si="108"/>
        <v>86.036789297658871</v>
      </c>
      <c r="R249" s="68">
        <v>21645</v>
      </c>
      <c r="S249" s="88">
        <f t="shared" si="109"/>
        <v>104.93019197207678</v>
      </c>
      <c r="T249" s="103">
        <v>8758</v>
      </c>
      <c r="U249" s="102">
        <f t="shared" si="110"/>
        <v>111.02941176470588</v>
      </c>
      <c r="V249" s="68">
        <v>5097</v>
      </c>
      <c r="W249" s="88">
        <f t="shared" si="111"/>
        <v>102.67929089443997</v>
      </c>
      <c r="X249" s="103">
        <f t="shared" si="112"/>
        <v>-3661</v>
      </c>
      <c r="Y249" s="102">
        <f t="shared" si="113"/>
        <v>125.20519835841313</v>
      </c>
      <c r="Z249" s="103">
        <f t="shared" si="102"/>
        <v>17984</v>
      </c>
      <c r="AA249" s="104">
        <f t="shared" si="114"/>
        <v>101.58156348847717</v>
      </c>
      <c r="AB249" s="160"/>
      <c r="AC249" s="161"/>
    </row>
    <row r="250" spans="1:29" s="2" customFormat="1" ht="12" customHeight="1">
      <c r="A250" s="38"/>
      <c r="B250" s="30" t="s">
        <v>191</v>
      </c>
      <c r="C250" s="42" t="s">
        <v>6</v>
      </c>
      <c r="D250" s="64">
        <v>19723</v>
      </c>
      <c r="E250" s="88">
        <f t="shared" si="103"/>
        <v>105.30727748411555</v>
      </c>
      <c r="F250" s="68">
        <v>1776</v>
      </c>
      <c r="G250" s="88">
        <f t="shared" si="104"/>
        <v>124.63157894736842</v>
      </c>
      <c r="H250" s="77">
        <v>2670</v>
      </c>
      <c r="I250" s="88">
        <f t="shared" si="116"/>
        <v>92.387543252595165</v>
      </c>
      <c r="J250" s="68">
        <v>1220</v>
      </c>
      <c r="K250" s="88">
        <f t="shared" si="105"/>
        <v>96.51898734177216</v>
      </c>
      <c r="L250" s="68">
        <v>6</v>
      </c>
      <c r="M250" s="88">
        <f t="shared" si="115"/>
        <v>200</v>
      </c>
      <c r="N250" s="68">
        <f t="shared" si="106"/>
        <v>196</v>
      </c>
      <c r="O250" s="88">
        <f t="shared" si="107"/>
        <v>206.31578947368422</v>
      </c>
      <c r="P250" s="68">
        <v>1024</v>
      </c>
      <c r="Q250" s="88">
        <f t="shared" si="108"/>
        <v>87.596236099230111</v>
      </c>
      <c r="R250" s="68">
        <v>20943</v>
      </c>
      <c r="S250" s="88">
        <f t="shared" si="109"/>
        <v>104.75166308207872</v>
      </c>
      <c r="T250" s="103">
        <v>8217</v>
      </c>
      <c r="U250" s="102">
        <f t="shared" si="110"/>
        <v>109.97055674518201</v>
      </c>
      <c r="V250" s="68">
        <v>4911</v>
      </c>
      <c r="W250" s="88">
        <f t="shared" si="111"/>
        <v>99.756246191346747</v>
      </c>
      <c r="X250" s="103">
        <f t="shared" si="112"/>
        <v>-3306</v>
      </c>
      <c r="Y250" s="102">
        <f t="shared" si="113"/>
        <v>129.69792075323656</v>
      </c>
      <c r="Z250" s="103">
        <f t="shared" si="102"/>
        <v>17637</v>
      </c>
      <c r="AA250" s="104">
        <f t="shared" si="114"/>
        <v>101.10639761522586</v>
      </c>
      <c r="AB250" s="160"/>
      <c r="AC250" s="161"/>
    </row>
    <row r="251" spans="1:29" s="2" customFormat="1" ht="12" customHeight="1">
      <c r="A251" s="38"/>
      <c r="B251" s="30" t="s">
        <v>192</v>
      </c>
      <c r="C251" s="42" t="s">
        <v>193</v>
      </c>
      <c r="D251" s="64">
        <v>19787</v>
      </c>
      <c r="E251" s="88">
        <f t="shared" si="103"/>
        <v>103.66741761408289</v>
      </c>
      <c r="F251" s="68">
        <v>1746</v>
      </c>
      <c r="G251" s="88">
        <f t="shared" si="104"/>
        <v>94.276457883369332</v>
      </c>
      <c r="H251" s="77">
        <v>1921</v>
      </c>
      <c r="I251" s="88">
        <f t="shared" si="116"/>
        <v>103.1686358754028</v>
      </c>
      <c r="J251" s="68">
        <v>1258</v>
      </c>
      <c r="K251" s="88">
        <f t="shared" si="105"/>
        <v>92.978566149297862</v>
      </c>
      <c r="L251" s="68">
        <v>6</v>
      </c>
      <c r="M251" s="88">
        <f t="shared" si="115"/>
        <v>150</v>
      </c>
      <c r="N251" s="68">
        <f t="shared" si="106"/>
        <v>189</v>
      </c>
      <c r="O251" s="88">
        <f t="shared" si="107"/>
        <v>183.49514563106797</v>
      </c>
      <c r="P251" s="68">
        <v>1069</v>
      </c>
      <c r="Q251" s="88">
        <f t="shared" si="108"/>
        <v>85.52</v>
      </c>
      <c r="R251" s="68">
        <v>21045</v>
      </c>
      <c r="S251" s="88">
        <f t="shared" si="109"/>
        <v>102.95988258317026</v>
      </c>
      <c r="T251" s="27">
        <v>8430</v>
      </c>
      <c r="U251" s="26">
        <f t="shared" si="110"/>
        <v>103.08143800440206</v>
      </c>
      <c r="V251" s="68">
        <v>5238</v>
      </c>
      <c r="W251" s="88">
        <f t="shared" si="111"/>
        <v>101.88679245283019</v>
      </c>
      <c r="X251" s="27">
        <f t="shared" si="112"/>
        <v>-3192</v>
      </c>
      <c r="Y251" s="26">
        <f t="shared" si="113"/>
        <v>105.10372077708266</v>
      </c>
      <c r="Z251" s="27">
        <f t="shared" si="102"/>
        <v>17853</v>
      </c>
      <c r="AA251" s="28">
        <f t="shared" si="114"/>
        <v>102.5857610756766</v>
      </c>
      <c r="AB251" s="160"/>
      <c r="AC251" s="161"/>
    </row>
    <row r="252" spans="1:29" s="2" customFormat="1" ht="12" customHeight="1">
      <c r="A252" s="38"/>
      <c r="B252" s="30" t="s">
        <v>194</v>
      </c>
      <c r="C252" s="42" t="s">
        <v>195</v>
      </c>
      <c r="D252" s="64">
        <v>18786</v>
      </c>
      <c r="E252" s="88">
        <f t="shared" si="103"/>
        <v>101.94269589754721</v>
      </c>
      <c r="F252" s="68">
        <v>1995</v>
      </c>
      <c r="G252" s="88">
        <f t="shared" si="104"/>
        <v>87.232181897682551</v>
      </c>
      <c r="H252" s="77">
        <v>920</v>
      </c>
      <c r="I252" s="88">
        <f t="shared" si="116"/>
        <v>98.924731182795696</v>
      </c>
      <c r="J252" s="68">
        <v>1269</v>
      </c>
      <c r="K252" s="88">
        <f t="shared" si="105"/>
        <v>94.913986537023192</v>
      </c>
      <c r="L252" s="68">
        <v>6</v>
      </c>
      <c r="M252" s="88">
        <f t="shared" si="115"/>
        <v>150</v>
      </c>
      <c r="N252" s="68">
        <f t="shared" si="106"/>
        <v>219</v>
      </c>
      <c r="O252" s="88">
        <f t="shared" si="107"/>
        <v>214.70588235294116</v>
      </c>
      <c r="P252" s="68">
        <v>1050</v>
      </c>
      <c r="Q252" s="88">
        <f t="shared" si="108"/>
        <v>85.020242914979761</v>
      </c>
      <c r="R252" s="68">
        <v>20055</v>
      </c>
      <c r="S252" s="88">
        <f t="shared" si="109"/>
        <v>101.46724007083228</v>
      </c>
      <c r="T252" s="27">
        <v>8298</v>
      </c>
      <c r="U252" s="26">
        <f t="shared" si="110"/>
        <v>103.59550561797752</v>
      </c>
      <c r="V252" s="68">
        <v>4955</v>
      </c>
      <c r="W252" s="88">
        <f t="shared" si="111"/>
        <v>97.214047478909166</v>
      </c>
      <c r="X252" s="27">
        <f t="shared" si="112"/>
        <v>-3343</v>
      </c>
      <c r="Y252" s="26">
        <f t="shared" si="113"/>
        <v>114.7614143494679</v>
      </c>
      <c r="Z252" s="27">
        <f t="shared" si="102"/>
        <v>16712</v>
      </c>
      <c r="AA252" s="28">
        <f t="shared" si="114"/>
        <v>99.169238072632325</v>
      </c>
      <c r="AB252" s="160"/>
      <c r="AC252" s="161"/>
    </row>
    <row r="253" spans="1:29" s="2" customFormat="1" ht="12" customHeight="1">
      <c r="A253" s="38"/>
      <c r="B253" s="30" t="s">
        <v>196</v>
      </c>
      <c r="C253" s="42" t="s">
        <v>9</v>
      </c>
      <c r="D253" s="64">
        <v>20683</v>
      </c>
      <c r="E253" s="88">
        <f t="shared" si="103"/>
        <v>105.11256797276008</v>
      </c>
      <c r="F253" s="68">
        <v>2094</v>
      </c>
      <c r="G253" s="88">
        <f t="shared" si="104"/>
        <v>99.100804543303354</v>
      </c>
      <c r="H253" s="77">
        <v>2333</v>
      </c>
      <c r="I253" s="88">
        <f t="shared" si="116"/>
        <v>90.531625921614278</v>
      </c>
      <c r="J253" s="68">
        <v>1292</v>
      </c>
      <c r="K253" s="88">
        <f t="shared" si="105"/>
        <v>98.176291793313069</v>
      </c>
      <c r="L253" s="68">
        <v>5</v>
      </c>
      <c r="M253" s="88">
        <f t="shared" si="115"/>
        <v>125</v>
      </c>
      <c r="N253" s="68">
        <f t="shared" si="106"/>
        <v>254</v>
      </c>
      <c r="O253" s="88">
        <f t="shared" si="107"/>
        <v>237.38317757009347</v>
      </c>
      <c r="P253" s="68">
        <v>1038</v>
      </c>
      <c r="Q253" s="88">
        <f t="shared" si="108"/>
        <v>85.856079404466499</v>
      </c>
      <c r="R253" s="68">
        <v>21975</v>
      </c>
      <c r="S253" s="88">
        <f t="shared" si="109"/>
        <v>104.67774972609918</v>
      </c>
      <c r="T253" s="27">
        <v>9140</v>
      </c>
      <c r="U253" s="26">
        <f t="shared" si="110"/>
        <v>105.73808422026841</v>
      </c>
      <c r="V253" s="68">
        <v>5063</v>
      </c>
      <c r="W253" s="88">
        <f t="shared" si="111"/>
        <v>95.008444361043345</v>
      </c>
      <c r="X253" s="27">
        <f t="shared" si="112"/>
        <v>-4077</v>
      </c>
      <c r="Y253" s="26">
        <f t="shared" si="113"/>
        <v>122.98642533936652</v>
      </c>
      <c r="Z253" s="27">
        <f t="shared" si="102"/>
        <v>17898</v>
      </c>
      <c r="AA253" s="28">
        <f t="shared" si="114"/>
        <v>101.24448467021156</v>
      </c>
      <c r="AB253" s="160"/>
      <c r="AC253" s="161"/>
    </row>
    <row r="254" spans="1:29" s="2" customFormat="1" ht="12" customHeight="1">
      <c r="A254" s="38"/>
      <c r="B254" s="30" t="s">
        <v>197</v>
      </c>
      <c r="C254" s="42" t="s">
        <v>10</v>
      </c>
      <c r="D254" s="64">
        <v>20763</v>
      </c>
      <c r="E254" s="88">
        <f t="shared" si="103"/>
        <v>104.54156386888877</v>
      </c>
      <c r="F254" s="68">
        <v>2294</v>
      </c>
      <c r="G254" s="88">
        <f t="shared" si="104"/>
        <v>95.028997514498755</v>
      </c>
      <c r="H254" s="77">
        <v>2675</v>
      </c>
      <c r="I254" s="88">
        <f t="shared" si="116"/>
        <v>102.41194486983154</v>
      </c>
      <c r="J254" s="68">
        <v>1261</v>
      </c>
      <c r="K254" s="88">
        <f t="shared" si="105"/>
        <v>88.553370786516851</v>
      </c>
      <c r="L254" s="68">
        <v>6</v>
      </c>
      <c r="M254" s="88">
        <f t="shared" si="115"/>
        <v>150</v>
      </c>
      <c r="N254" s="68">
        <f t="shared" si="106"/>
        <v>265</v>
      </c>
      <c r="O254" s="88">
        <f t="shared" si="107"/>
        <v>110.41666666666667</v>
      </c>
      <c r="P254" s="68">
        <v>996</v>
      </c>
      <c r="Q254" s="88">
        <f t="shared" si="108"/>
        <v>84.121621621621628</v>
      </c>
      <c r="R254" s="68">
        <v>22024</v>
      </c>
      <c r="S254" s="88">
        <f t="shared" si="109"/>
        <v>103.47192858820766</v>
      </c>
      <c r="T254" s="27">
        <v>9200</v>
      </c>
      <c r="U254" s="26">
        <f t="shared" si="110"/>
        <v>107.08881387498546</v>
      </c>
      <c r="V254" s="68">
        <v>5294</v>
      </c>
      <c r="W254" s="88">
        <f t="shared" si="111"/>
        <v>107.16599190283401</v>
      </c>
      <c r="X254" s="27">
        <f t="shared" si="112"/>
        <v>-3906</v>
      </c>
      <c r="Y254" s="26">
        <f t="shared" si="113"/>
        <v>106.98438783894824</v>
      </c>
      <c r="Z254" s="27">
        <f>R254+X254</f>
        <v>18118</v>
      </c>
      <c r="AA254" s="28">
        <f t="shared" si="114"/>
        <v>102.74469774299648</v>
      </c>
      <c r="AB254" s="160"/>
      <c r="AC254" s="161"/>
    </row>
    <row r="255" spans="1:29" s="2" customFormat="1" ht="12" customHeight="1">
      <c r="A255" s="38"/>
      <c r="B255" s="30" t="s">
        <v>198</v>
      </c>
      <c r="C255" s="42" t="s">
        <v>11</v>
      </c>
      <c r="D255" s="64">
        <v>19268</v>
      </c>
      <c r="E255" s="88">
        <f t="shared" si="103"/>
        <v>99.309349551592618</v>
      </c>
      <c r="F255" s="68">
        <v>1917</v>
      </c>
      <c r="G255" s="88">
        <f t="shared" si="104"/>
        <v>91.416309012875544</v>
      </c>
      <c r="H255" s="77">
        <v>2731</v>
      </c>
      <c r="I255" s="88">
        <f t="shared" si="116"/>
        <v>101.71322160148976</v>
      </c>
      <c r="J255" s="68">
        <v>1171</v>
      </c>
      <c r="K255" s="88">
        <f t="shared" si="105"/>
        <v>81.945416375087476</v>
      </c>
      <c r="L255" s="68">
        <v>6</v>
      </c>
      <c r="M255" s="88">
        <f t="shared" si="115"/>
        <v>120</v>
      </c>
      <c r="N255" s="68">
        <f t="shared" si="106"/>
        <v>297</v>
      </c>
      <c r="O255" s="88">
        <f t="shared" si="107"/>
        <v>104.5774647887324</v>
      </c>
      <c r="P255" s="68">
        <v>874</v>
      </c>
      <c r="Q255" s="88">
        <f t="shared" si="108"/>
        <v>76.331877729257641</v>
      </c>
      <c r="R255" s="68">
        <v>20439</v>
      </c>
      <c r="S255" s="88">
        <f t="shared" si="109"/>
        <v>98.118189237194571</v>
      </c>
      <c r="T255" s="27">
        <v>8170</v>
      </c>
      <c r="U255" s="26">
        <f t="shared" si="110"/>
        <v>96.766552173398082</v>
      </c>
      <c r="V255" s="68">
        <v>4899</v>
      </c>
      <c r="W255" s="88">
        <f t="shared" si="111"/>
        <v>106.98842542039746</v>
      </c>
      <c r="X255" s="27">
        <f t="shared" si="112"/>
        <v>-3271</v>
      </c>
      <c r="Y255" s="26">
        <f t="shared" si="113"/>
        <v>84.653209109730852</v>
      </c>
      <c r="Z255" s="27">
        <f t="shared" ref="Z255:Z265" si="117">R255+X255</f>
        <v>17168</v>
      </c>
      <c r="AA255" s="28">
        <f t="shared" si="114"/>
        <v>101.18465256085342</v>
      </c>
      <c r="AB255" s="160"/>
      <c r="AC255" s="161"/>
    </row>
    <row r="256" spans="1:29" s="2" customFormat="1" ht="12" customHeight="1">
      <c r="A256" s="38"/>
      <c r="B256" s="30" t="s">
        <v>199</v>
      </c>
      <c r="C256" s="42" t="s">
        <v>12</v>
      </c>
      <c r="D256" s="64">
        <v>18729</v>
      </c>
      <c r="E256" s="88">
        <f t="shared" si="103"/>
        <v>99.574671699718223</v>
      </c>
      <c r="F256" s="68">
        <v>2113</v>
      </c>
      <c r="G256" s="88">
        <f t="shared" si="104"/>
        <v>104.55220188025729</v>
      </c>
      <c r="H256" s="77">
        <v>2046</v>
      </c>
      <c r="I256" s="88">
        <f t="shared" si="116"/>
        <v>94.63459759481961</v>
      </c>
      <c r="J256" s="68">
        <v>1256</v>
      </c>
      <c r="K256" s="88">
        <f t="shared" si="105"/>
        <v>88.078541374474057</v>
      </c>
      <c r="L256" s="68">
        <v>7</v>
      </c>
      <c r="M256" s="88">
        <f t="shared" si="115"/>
        <v>116.66666666666667</v>
      </c>
      <c r="N256" s="68">
        <f t="shared" si="106"/>
        <v>312</v>
      </c>
      <c r="O256" s="88">
        <f t="shared" si="107"/>
        <v>96.59442724458205</v>
      </c>
      <c r="P256" s="68">
        <v>944</v>
      </c>
      <c r="Q256" s="88">
        <f t="shared" si="108"/>
        <v>85.584768812330012</v>
      </c>
      <c r="R256" s="68">
        <v>19985</v>
      </c>
      <c r="S256" s="88">
        <f t="shared" si="109"/>
        <v>98.764516926118119</v>
      </c>
      <c r="T256" s="27">
        <v>8521</v>
      </c>
      <c r="U256" s="26">
        <f t="shared" si="110"/>
        <v>100.54277286135694</v>
      </c>
      <c r="V256" s="68">
        <v>4796</v>
      </c>
      <c r="W256" s="88">
        <f t="shared" si="111"/>
        <v>104.12505427702996</v>
      </c>
      <c r="X256" s="27">
        <f t="shared" si="112"/>
        <v>-3725</v>
      </c>
      <c r="Y256" s="26">
        <f t="shared" si="113"/>
        <v>96.278108038252768</v>
      </c>
      <c r="Z256" s="27">
        <f t="shared" si="117"/>
        <v>16260</v>
      </c>
      <c r="AA256" s="28">
        <f t="shared" si="114"/>
        <v>99.352315776610041</v>
      </c>
      <c r="AB256" s="160"/>
      <c r="AC256" s="161"/>
    </row>
    <row r="257" spans="1:29" s="2" customFormat="1" ht="12" customHeight="1">
      <c r="A257" s="38"/>
      <c r="B257" s="30" t="s">
        <v>211</v>
      </c>
      <c r="C257" s="42" t="s">
        <v>210</v>
      </c>
      <c r="D257" s="64">
        <v>19212</v>
      </c>
      <c r="E257" s="88">
        <f t="shared" ref="E257:E268" si="118">D257/D245*100</f>
        <v>101.26502213788741</v>
      </c>
      <c r="F257" s="68">
        <v>1967</v>
      </c>
      <c r="G257" s="88">
        <f t="shared" ref="G257:G268" si="119">F257/F245*100</f>
        <v>107.83991228070175</v>
      </c>
      <c r="H257" s="77">
        <v>2132</v>
      </c>
      <c r="I257" s="88">
        <f t="shared" si="116"/>
        <v>101.37898240608654</v>
      </c>
      <c r="J257" s="68">
        <v>1216</v>
      </c>
      <c r="K257" s="88">
        <f t="shared" ref="K257:K268" si="120">J257/J245*100</f>
        <v>86.118980169971664</v>
      </c>
      <c r="L257" s="68">
        <v>6</v>
      </c>
      <c r="M257" s="88">
        <f t="shared" si="115"/>
        <v>150</v>
      </c>
      <c r="N257" s="68">
        <f t="shared" ref="N257:N268" si="121">J257-P257</f>
        <v>285</v>
      </c>
      <c r="O257" s="88">
        <f t="shared" ref="O257:O268" si="122">N257/N245*100</f>
        <v>108.36501901140684</v>
      </c>
      <c r="P257" s="68">
        <v>931</v>
      </c>
      <c r="Q257" s="88">
        <f t="shared" ref="Q257:Q268" si="123">P257/P245*100</f>
        <v>81.026979982593559</v>
      </c>
      <c r="R257" s="68">
        <v>20428</v>
      </c>
      <c r="S257" s="88">
        <f t="shared" ref="S257:S268" si="124">R257/R245*100</f>
        <v>100.21585557299844</v>
      </c>
      <c r="T257" s="27">
        <v>8541</v>
      </c>
      <c r="U257" s="26">
        <f t="shared" ref="U257:U268" si="125">T257/T245*100</f>
        <v>103.43950587380404</v>
      </c>
      <c r="V257" s="68">
        <v>4569</v>
      </c>
      <c r="W257" s="88">
        <f t="shared" ref="W257:W268" si="126">V257/V245*100</f>
        <v>102.53590664272892</v>
      </c>
      <c r="X257" s="27">
        <f t="shared" ref="X257:X268" si="127">V257-T257</f>
        <v>-3972</v>
      </c>
      <c r="Y257" s="26">
        <f t="shared" ref="Y257:Y268" si="128">X257/X245*100</f>
        <v>104.49881610102605</v>
      </c>
      <c r="Z257" s="27">
        <f t="shared" si="117"/>
        <v>16456</v>
      </c>
      <c r="AA257" s="28">
        <f t="shared" ref="AA257:AA268" si="129">Z257/Z245*100</f>
        <v>99.234155460411273</v>
      </c>
      <c r="AB257" s="1"/>
      <c r="AC257" s="161"/>
    </row>
    <row r="258" spans="1:29" s="2" customFormat="1" ht="12" customHeight="1">
      <c r="A258" s="38"/>
      <c r="B258" s="30" t="s">
        <v>15</v>
      </c>
      <c r="C258" s="42" t="s">
        <v>15</v>
      </c>
      <c r="D258" s="64">
        <v>17839</v>
      </c>
      <c r="E258" s="88">
        <f t="shared" si="118"/>
        <v>98.291916910022593</v>
      </c>
      <c r="F258" s="68">
        <v>1621</v>
      </c>
      <c r="G258" s="88">
        <f t="shared" si="119"/>
        <v>98.064125831820931</v>
      </c>
      <c r="H258" s="77">
        <v>2607</v>
      </c>
      <c r="I258" s="88">
        <f t="shared" si="116"/>
        <v>98.974943052391794</v>
      </c>
      <c r="J258" s="68">
        <v>1060</v>
      </c>
      <c r="K258" s="88">
        <f t="shared" si="120"/>
        <v>83.333333333333343</v>
      </c>
      <c r="L258" s="68">
        <v>6</v>
      </c>
      <c r="M258" s="88">
        <f>L258/L246*100</f>
        <v>150</v>
      </c>
      <c r="N258" s="68">
        <f t="shared" si="121"/>
        <v>252</v>
      </c>
      <c r="O258" s="88">
        <f t="shared" si="122"/>
        <v>102.02429149797571</v>
      </c>
      <c r="P258" s="68">
        <v>808</v>
      </c>
      <c r="Q258" s="88">
        <f t="shared" si="123"/>
        <v>78.829268292682926</v>
      </c>
      <c r="R258" s="68">
        <v>18899</v>
      </c>
      <c r="S258" s="88">
        <f t="shared" si="124"/>
        <v>97.312187837907416</v>
      </c>
      <c r="T258" s="27">
        <v>7459</v>
      </c>
      <c r="U258" s="26">
        <f t="shared" si="125"/>
        <v>96.920478170478177</v>
      </c>
      <c r="V258" s="68">
        <v>4334</v>
      </c>
      <c r="W258" s="88">
        <f t="shared" si="126"/>
        <v>105.19417475728154</v>
      </c>
      <c r="X258" s="27">
        <f t="shared" si="127"/>
        <v>-3125</v>
      </c>
      <c r="Y258" s="26">
        <f t="shared" si="128"/>
        <v>87.388143176733777</v>
      </c>
      <c r="Z258" s="27">
        <f t="shared" si="117"/>
        <v>15774</v>
      </c>
      <c r="AA258" s="28">
        <f t="shared" si="129"/>
        <v>99.551909119596075</v>
      </c>
      <c r="AB258" s="1"/>
    </row>
    <row r="259" spans="1:29" s="2" customFormat="1" ht="12" customHeight="1">
      <c r="A259" s="38"/>
      <c r="B259" s="31" t="s">
        <v>16</v>
      </c>
      <c r="C259" s="44" t="s">
        <v>16</v>
      </c>
      <c r="D259" s="65">
        <v>18390</v>
      </c>
      <c r="E259" s="89">
        <f t="shared" si="118"/>
        <v>101.607823636665</v>
      </c>
      <c r="F259" s="83">
        <v>1914</v>
      </c>
      <c r="G259" s="89">
        <f t="shared" si="119"/>
        <v>110.828025477707</v>
      </c>
      <c r="H259" s="83">
        <v>1540</v>
      </c>
      <c r="I259" s="89">
        <f t="shared" si="116"/>
        <v>95.120444718962332</v>
      </c>
      <c r="J259" s="84">
        <v>1148</v>
      </c>
      <c r="K259" s="89">
        <f t="shared" si="120"/>
        <v>82.947976878612721</v>
      </c>
      <c r="L259" s="83">
        <v>7</v>
      </c>
      <c r="M259" s="89">
        <f>L259/L247*100</f>
        <v>140</v>
      </c>
      <c r="N259" s="69">
        <f t="shared" si="121"/>
        <v>222</v>
      </c>
      <c r="O259" s="89">
        <f t="shared" si="122"/>
        <v>81.318681318681314</v>
      </c>
      <c r="P259" s="81">
        <v>926</v>
      </c>
      <c r="Q259" s="89">
        <f t="shared" si="123"/>
        <v>83.348334833483349</v>
      </c>
      <c r="R259" s="84">
        <v>19538</v>
      </c>
      <c r="S259" s="89">
        <f t="shared" si="124"/>
        <v>100.28229738746599</v>
      </c>
      <c r="T259" s="108">
        <v>8170</v>
      </c>
      <c r="U259" s="107">
        <f t="shared" si="125"/>
        <v>100.39321700663552</v>
      </c>
      <c r="V259" s="69">
        <v>4657</v>
      </c>
      <c r="W259" s="89">
        <f t="shared" si="126"/>
        <v>100.93194625054183</v>
      </c>
      <c r="X259" s="108">
        <f t="shared" si="127"/>
        <v>-3513</v>
      </c>
      <c r="Y259" s="107">
        <f t="shared" si="128"/>
        <v>99.687854710556195</v>
      </c>
      <c r="Z259" s="108">
        <f t="shared" si="117"/>
        <v>16025</v>
      </c>
      <c r="AA259" s="109">
        <f t="shared" si="129"/>
        <v>100.41355974685131</v>
      </c>
      <c r="AB259" s="1"/>
    </row>
    <row r="260" spans="1:29" s="2" customFormat="1" ht="12" customHeight="1">
      <c r="A260" s="38"/>
      <c r="B260" s="29" t="s">
        <v>222</v>
      </c>
      <c r="C260" s="43" t="s">
        <v>223</v>
      </c>
      <c r="D260" s="66">
        <v>18158</v>
      </c>
      <c r="E260" s="90">
        <f t="shared" si="118"/>
        <v>98.588337495927888</v>
      </c>
      <c r="F260" s="75">
        <v>1954</v>
      </c>
      <c r="G260" s="90">
        <f t="shared" si="119"/>
        <v>114.13551401869159</v>
      </c>
      <c r="H260" s="79">
        <v>1763</v>
      </c>
      <c r="I260" s="90">
        <f t="shared" si="116"/>
        <v>93.181818181818173</v>
      </c>
      <c r="J260" s="70">
        <v>1193</v>
      </c>
      <c r="K260" s="90">
        <f t="shared" si="120"/>
        <v>90.105740181268885</v>
      </c>
      <c r="L260" s="70">
        <v>10</v>
      </c>
      <c r="M260" s="90">
        <f t="shared" ref="M260:M269" si="130">L260/L248*100</f>
        <v>166.66666666666669</v>
      </c>
      <c r="N260" s="70">
        <f t="shared" si="121"/>
        <v>236</v>
      </c>
      <c r="O260" s="90">
        <f t="shared" si="122"/>
        <v>100</v>
      </c>
      <c r="P260" s="70">
        <v>957</v>
      </c>
      <c r="Q260" s="90">
        <f t="shared" si="123"/>
        <v>87.95955882352942</v>
      </c>
      <c r="R260" s="70">
        <v>19351</v>
      </c>
      <c r="S260" s="90">
        <f t="shared" si="124"/>
        <v>98.019450916827068</v>
      </c>
      <c r="T260" s="124">
        <v>8024</v>
      </c>
      <c r="U260" s="122">
        <f t="shared" si="125"/>
        <v>99.466964175034093</v>
      </c>
      <c r="V260" s="70">
        <v>4571</v>
      </c>
      <c r="W260" s="90">
        <f t="shared" si="126"/>
        <v>96.312684365781706</v>
      </c>
      <c r="X260" s="124">
        <f t="shared" si="127"/>
        <v>-3453</v>
      </c>
      <c r="Y260" s="122">
        <f t="shared" si="128"/>
        <v>103.97470641373081</v>
      </c>
      <c r="Z260" s="124">
        <f t="shared" si="117"/>
        <v>15898</v>
      </c>
      <c r="AA260" s="125">
        <f t="shared" si="129"/>
        <v>96.815053894403505</v>
      </c>
      <c r="AB260" s="1"/>
    </row>
    <row r="261" spans="1:29" s="2" customFormat="1" ht="12" customHeight="1">
      <c r="A261" s="38"/>
      <c r="B261" s="30" t="s">
        <v>224</v>
      </c>
      <c r="C261" s="42" t="s">
        <v>225</v>
      </c>
      <c r="D261" s="64">
        <v>19719</v>
      </c>
      <c r="E261" s="88">
        <f t="shared" si="118"/>
        <v>96.675981762023824</v>
      </c>
      <c r="F261" s="68">
        <v>2069</v>
      </c>
      <c r="G261" s="88">
        <f t="shared" si="119"/>
        <v>103.34665334665334</v>
      </c>
      <c r="H261" s="77">
        <v>2418</v>
      </c>
      <c r="I261" s="88">
        <f t="shared" ref="I261:I272" si="131">H261/H249*100</f>
        <v>88.603884206669107</v>
      </c>
      <c r="J261" s="68">
        <v>1189</v>
      </c>
      <c r="K261" s="88">
        <f t="shared" si="120"/>
        <v>95.272435897435898</v>
      </c>
      <c r="L261" s="68">
        <v>10</v>
      </c>
      <c r="M261" s="88">
        <f t="shared" si="130"/>
        <v>142.85714285714286</v>
      </c>
      <c r="N261" s="68">
        <f t="shared" si="121"/>
        <v>208</v>
      </c>
      <c r="O261" s="88">
        <f t="shared" si="122"/>
        <v>94.977168949771681</v>
      </c>
      <c r="P261" s="68">
        <v>981</v>
      </c>
      <c r="Q261" s="88">
        <f t="shared" si="123"/>
        <v>95.335276967930028</v>
      </c>
      <c r="R261" s="68">
        <v>20908</v>
      </c>
      <c r="S261" s="88">
        <f t="shared" si="124"/>
        <v>96.59505659505659</v>
      </c>
      <c r="T261" s="103">
        <v>8597</v>
      </c>
      <c r="U261" s="102">
        <f t="shared" si="125"/>
        <v>98.161680749029458</v>
      </c>
      <c r="V261" s="68">
        <v>4726</v>
      </c>
      <c r="W261" s="88">
        <f t="shared" si="126"/>
        <v>92.721208554051401</v>
      </c>
      <c r="X261" s="103">
        <f t="shared" si="127"/>
        <v>-3871</v>
      </c>
      <c r="Y261" s="102">
        <f t="shared" si="128"/>
        <v>105.73613766730401</v>
      </c>
      <c r="Z261" s="103">
        <f t="shared" si="117"/>
        <v>17037</v>
      </c>
      <c r="AA261" s="104">
        <f t="shared" si="129"/>
        <v>94.734208185053376</v>
      </c>
      <c r="AB261" s="1"/>
    </row>
    <row r="262" spans="1:29" s="2" customFormat="1" ht="12" customHeight="1">
      <c r="A262" s="38"/>
      <c r="B262" s="30" t="s">
        <v>226</v>
      </c>
      <c r="C262" s="42" t="s">
        <v>6</v>
      </c>
      <c r="D262" s="64">
        <v>19462</v>
      </c>
      <c r="E262" s="88">
        <f t="shared" si="118"/>
        <v>98.676671905896669</v>
      </c>
      <c r="F262" s="68">
        <v>1851</v>
      </c>
      <c r="G262" s="88">
        <f t="shared" si="119"/>
        <v>104.22297297297298</v>
      </c>
      <c r="H262" s="77">
        <v>2532</v>
      </c>
      <c r="I262" s="88">
        <f t="shared" si="131"/>
        <v>94.831460674157313</v>
      </c>
      <c r="J262" s="68">
        <v>1150</v>
      </c>
      <c r="K262" s="88">
        <f t="shared" si="120"/>
        <v>94.262295081967224</v>
      </c>
      <c r="L262" s="68">
        <v>10</v>
      </c>
      <c r="M262" s="88">
        <f t="shared" si="130"/>
        <v>166.66666666666669</v>
      </c>
      <c r="N262" s="68">
        <f t="shared" si="121"/>
        <v>188</v>
      </c>
      <c r="O262" s="88">
        <f t="shared" si="122"/>
        <v>95.918367346938766</v>
      </c>
      <c r="P262" s="68">
        <v>962</v>
      </c>
      <c r="Q262" s="88">
        <f t="shared" si="123"/>
        <v>93.9453125</v>
      </c>
      <c r="R262" s="68">
        <v>20612</v>
      </c>
      <c r="S262" s="88">
        <f t="shared" si="124"/>
        <v>98.419519648569931</v>
      </c>
      <c r="T262" s="103">
        <v>8230</v>
      </c>
      <c r="U262" s="102">
        <f t="shared" si="125"/>
        <v>100.15820859194353</v>
      </c>
      <c r="V262" s="68">
        <v>4535</v>
      </c>
      <c r="W262" s="88">
        <f t="shared" si="126"/>
        <v>92.34371818366931</v>
      </c>
      <c r="X262" s="103">
        <f t="shared" si="127"/>
        <v>-3695</v>
      </c>
      <c r="Y262" s="102">
        <f t="shared" si="128"/>
        <v>111.7664851784634</v>
      </c>
      <c r="Z262" s="103">
        <f t="shared" si="117"/>
        <v>16917</v>
      </c>
      <c r="AA262" s="104">
        <f t="shared" si="129"/>
        <v>95.917673073651983</v>
      </c>
      <c r="AB262" s="1"/>
    </row>
    <row r="263" spans="1:29" s="2" customFormat="1" ht="12" customHeight="1">
      <c r="A263" s="38"/>
      <c r="B263" s="30" t="s">
        <v>227</v>
      </c>
      <c r="C263" s="42" t="s">
        <v>228</v>
      </c>
      <c r="D263" s="64">
        <v>18673</v>
      </c>
      <c r="E263" s="88">
        <f t="shared" si="118"/>
        <v>94.370040935968063</v>
      </c>
      <c r="F263" s="68">
        <v>1725</v>
      </c>
      <c r="G263" s="88">
        <f t="shared" si="119"/>
        <v>98.797250859106526</v>
      </c>
      <c r="H263" s="77">
        <v>1894</v>
      </c>
      <c r="I263" s="88">
        <f t="shared" si="131"/>
        <v>98.59448204060385</v>
      </c>
      <c r="J263" s="68">
        <v>1201</v>
      </c>
      <c r="K263" s="88">
        <f t="shared" si="120"/>
        <v>95.468998410174876</v>
      </c>
      <c r="L263" s="68" t="s">
        <v>241</v>
      </c>
      <c r="M263" s="88" t="s">
        <v>205</v>
      </c>
      <c r="N263" s="68">
        <f t="shared" si="121"/>
        <v>190</v>
      </c>
      <c r="O263" s="88">
        <f t="shared" si="122"/>
        <v>100.52910052910053</v>
      </c>
      <c r="P263" s="68">
        <v>1011</v>
      </c>
      <c r="Q263" s="88">
        <f t="shared" si="123"/>
        <v>94.574368568755858</v>
      </c>
      <c r="R263" s="68">
        <v>19874</v>
      </c>
      <c r="S263" s="88">
        <f t="shared" si="124"/>
        <v>94.435732953195526</v>
      </c>
      <c r="T263" s="27">
        <v>8205</v>
      </c>
      <c r="U263" s="26">
        <f t="shared" si="125"/>
        <v>97.330960854092524</v>
      </c>
      <c r="V263" s="68">
        <v>4758</v>
      </c>
      <c r="W263" s="88">
        <f t="shared" si="126"/>
        <v>90.836197021764036</v>
      </c>
      <c r="X263" s="27">
        <f t="shared" si="127"/>
        <v>-3447</v>
      </c>
      <c r="Y263" s="26">
        <f t="shared" si="128"/>
        <v>107.98872180451127</v>
      </c>
      <c r="Z263" s="27">
        <f t="shared" si="117"/>
        <v>16427</v>
      </c>
      <c r="AA263" s="28">
        <f t="shared" si="129"/>
        <v>92.012546910883316</v>
      </c>
      <c r="AB263" s="3"/>
    </row>
    <row r="264" spans="1:29" s="2" customFormat="1" ht="12" customHeight="1">
      <c r="A264" s="38"/>
      <c r="B264" s="30" t="s">
        <v>229</v>
      </c>
      <c r="C264" s="42" t="s">
        <v>230</v>
      </c>
      <c r="D264" s="64">
        <v>18543</v>
      </c>
      <c r="E264" s="88">
        <f t="shared" si="118"/>
        <v>98.706483551580959</v>
      </c>
      <c r="F264" s="68">
        <v>2016</v>
      </c>
      <c r="G264" s="88">
        <f t="shared" si="119"/>
        <v>101.05263157894737</v>
      </c>
      <c r="H264" s="77">
        <v>916</v>
      </c>
      <c r="I264" s="88">
        <f t="shared" si="131"/>
        <v>99.565217391304344</v>
      </c>
      <c r="J264" s="68">
        <v>1260</v>
      </c>
      <c r="K264" s="88">
        <f t="shared" si="120"/>
        <v>99.290780141843967</v>
      </c>
      <c r="L264" s="68">
        <v>10</v>
      </c>
      <c r="M264" s="88">
        <f t="shared" si="130"/>
        <v>166.66666666666669</v>
      </c>
      <c r="N264" s="68">
        <f t="shared" si="121"/>
        <v>224</v>
      </c>
      <c r="O264" s="88">
        <f t="shared" si="122"/>
        <v>102.28310502283105</v>
      </c>
      <c r="P264" s="68">
        <v>1036</v>
      </c>
      <c r="Q264" s="88">
        <f t="shared" si="123"/>
        <v>98.666666666666671</v>
      </c>
      <c r="R264" s="68">
        <v>19803</v>
      </c>
      <c r="S264" s="88">
        <f t="shared" si="124"/>
        <v>98.7434554973822</v>
      </c>
      <c r="T264" s="27">
        <v>8624</v>
      </c>
      <c r="U264" s="26">
        <f t="shared" si="125"/>
        <v>103.92865750783322</v>
      </c>
      <c r="V264" s="68">
        <v>5072</v>
      </c>
      <c r="W264" s="88">
        <f t="shared" si="126"/>
        <v>102.36125126135217</v>
      </c>
      <c r="X264" s="27">
        <f t="shared" si="127"/>
        <v>-3552</v>
      </c>
      <c r="Y264" s="26">
        <f t="shared" si="128"/>
        <v>106.25186957822315</v>
      </c>
      <c r="Z264" s="27">
        <f t="shared" si="117"/>
        <v>16251</v>
      </c>
      <c r="AA264" s="28">
        <f t="shared" si="129"/>
        <v>97.241503111536616</v>
      </c>
      <c r="AB264" s="3"/>
    </row>
    <row r="265" spans="1:29" s="2" customFormat="1" ht="12" customHeight="1">
      <c r="A265" s="38"/>
      <c r="B265" s="30" t="s">
        <v>231</v>
      </c>
      <c r="C265" s="42" t="s">
        <v>9</v>
      </c>
      <c r="D265" s="64">
        <v>20398</v>
      </c>
      <c r="E265" s="88">
        <f t="shared" si="118"/>
        <v>98.622056761591651</v>
      </c>
      <c r="F265" s="68">
        <v>2535</v>
      </c>
      <c r="G265" s="88">
        <f t="shared" si="119"/>
        <v>121.06017191977077</v>
      </c>
      <c r="H265" s="77">
        <v>2432</v>
      </c>
      <c r="I265" s="88">
        <f t="shared" si="131"/>
        <v>104.24346335190742</v>
      </c>
      <c r="J265" s="68">
        <v>1202</v>
      </c>
      <c r="K265" s="88">
        <f t="shared" si="120"/>
        <v>93.034055727554176</v>
      </c>
      <c r="L265" s="68">
        <v>10</v>
      </c>
      <c r="M265" s="88">
        <f t="shared" si="130"/>
        <v>200</v>
      </c>
      <c r="N265" s="68">
        <f t="shared" si="121"/>
        <v>226</v>
      </c>
      <c r="O265" s="88">
        <f t="shared" si="122"/>
        <v>88.976377952755897</v>
      </c>
      <c r="P265" s="68">
        <v>976</v>
      </c>
      <c r="Q265" s="88">
        <f t="shared" si="123"/>
        <v>94.026974951830439</v>
      </c>
      <c r="R265" s="68">
        <v>21600</v>
      </c>
      <c r="S265" s="88">
        <f t="shared" si="124"/>
        <v>98.293515358361773</v>
      </c>
      <c r="T265" s="27">
        <v>9246</v>
      </c>
      <c r="U265" s="26">
        <f t="shared" si="125"/>
        <v>101.15973741794311</v>
      </c>
      <c r="V265" s="68">
        <v>5118</v>
      </c>
      <c r="W265" s="88">
        <f t="shared" si="126"/>
        <v>101.08631246296662</v>
      </c>
      <c r="X265" s="27">
        <f t="shared" si="127"/>
        <v>-4128</v>
      </c>
      <c r="Y265" s="26">
        <f t="shared" si="128"/>
        <v>101.25091979396615</v>
      </c>
      <c r="Z265" s="27">
        <f t="shared" si="117"/>
        <v>17472</v>
      </c>
      <c r="AA265" s="28">
        <f t="shared" si="129"/>
        <v>97.619845792826013</v>
      </c>
      <c r="AB265" s="3"/>
    </row>
    <row r="266" spans="1:29" s="2" customFormat="1" ht="12" customHeight="1">
      <c r="A266" s="38"/>
      <c r="B266" s="30" t="s">
        <v>232</v>
      </c>
      <c r="C266" s="42" t="s">
        <v>10</v>
      </c>
      <c r="D266" s="64">
        <v>19880</v>
      </c>
      <c r="E266" s="88">
        <f t="shared" si="118"/>
        <v>95.747242691325923</v>
      </c>
      <c r="F266" s="68">
        <v>2190</v>
      </c>
      <c r="G266" s="88">
        <f t="shared" si="119"/>
        <v>95.466434176111591</v>
      </c>
      <c r="H266" s="77">
        <v>2523</v>
      </c>
      <c r="I266" s="88">
        <f t="shared" si="131"/>
        <v>94.317757009345797</v>
      </c>
      <c r="J266" s="68">
        <v>1232</v>
      </c>
      <c r="K266" s="88">
        <f t="shared" si="120"/>
        <v>97.700237906423467</v>
      </c>
      <c r="L266" s="68">
        <v>10</v>
      </c>
      <c r="M266" s="88">
        <f t="shared" si="130"/>
        <v>166.66666666666669</v>
      </c>
      <c r="N266" s="68">
        <f t="shared" si="121"/>
        <v>268</v>
      </c>
      <c r="O266" s="88">
        <f t="shared" si="122"/>
        <v>101.13207547169812</v>
      </c>
      <c r="P266" s="68">
        <v>964</v>
      </c>
      <c r="Q266" s="88">
        <f t="shared" si="123"/>
        <v>96.787148594377513</v>
      </c>
      <c r="R266" s="68">
        <v>21112</v>
      </c>
      <c r="S266" s="88">
        <f t="shared" si="124"/>
        <v>95.85906284053759</v>
      </c>
      <c r="T266" s="27">
        <v>8578</v>
      </c>
      <c r="U266" s="26">
        <f t="shared" si="125"/>
        <v>93.239130434782609</v>
      </c>
      <c r="V266" s="68">
        <v>4498</v>
      </c>
      <c r="W266" s="88">
        <f t="shared" si="126"/>
        <v>84.964110313562529</v>
      </c>
      <c r="X266" s="27">
        <f t="shared" si="127"/>
        <v>-4080</v>
      </c>
      <c r="Y266" s="26">
        <f t="shared" si="128"/>
        <v>104.45468509984639</v>
      </c>
      <c r="Z266" s="27">
        <f>R266+X266</f>
        <v>17032</v>
      </c>
      <c r="AA266" s="28">
        <f t="shared" si="129"/>
        <v>94.005960922839165</v>
      </c>
      <c r="AB266" s="3"/>
    </row>
    <row r="267" spans="1:29" s="2" customFormat="1" ht="12" customHeight="1">
      <c r="A267" s="38"/>
      <c r="B267" s="30" t="s">
        <v>233</v>
      </c>
      <c r="C267" s="42" t="s">
        <v>11</v>
      </c>
      <c r="D267" s="64">
        <v>18357</v>
      </c>
      <c r="E267" s="88">
        <f t="shared" si="118"/>
        <v>95.271953498027813</v>
      </c>
      <c r="F267" s="68">
        <v>1877</v>
      </c>
      <c r="G267" s="88">
        <f t="shared" si="119"/>
        <v>97.913406364110585</v>
      </c>
      <c r="H267" s="77">
        <v>2559</v>
      </c>
      <c r="I267" s="88">
        <f t="shared" si="131"/>
        <v>93.701940681069203</v>
      </c>
      <c r="J267" s="68">
        <v>1141</v>
      </c>
      <c r="K267" s="88">
        <f t="shared" si="120"/>
        <v>97.438087105038434</v>
      </c>
      <c r="L267" s="68">
        <v>10</v>
      </c>
      <c r="M267" s="88">
        <f t="shared" si="130"/>
        <v>166.66666666666669</v>
      </c>
      <c r="N267" s="68">
        <f t="shared" si="121"/>
        <v>263</v>
      </c>
      <c r="O267" s="88">
        <f t="shared" si="122"/>
        <v>88.552188552188554</v>
      </c>
      <c r="P267" s="68">
        <v>878</v>
      </c>
      <c r="Q267" s="88">
        <f t="shared" si="123"/>
        <v>100.45766590389016</v>
      </c>
      <c r="R267" s="68">
        <v>19498</v>
      </c>
      <c r="S267" s="88">
        <f t="shared" si="124"/>
        <v>95.396056558540039</v>
      </c>
      <c r="T267" s="27">
        <v>7872</v>
      </c>
      <c r="U267" s="26">
        <f t="shared" si="125"/>
        <v>96.352509179926557</v>
      </c>
      <c r="V267" s="68">
        <v>4570</v>
      </c>
      <c r="W267" s="88">
        <f t="shared" si="126"/>
        <v>93.28434374362115</v>
      </c>
      <c r="X267" s="27">
        <f t="shared" si="127"/>
        <v>-3302</v>
      </c>
      <c r="Y267" s="26">
        <f t="shared" si="128"/>
        <v>100.94772240904921</v>
      </c>
      <c r="Z267" s="27">
        <f t="shared" ref="Z267:Z277" si="132">R267+X267</f>
        <v>16196</v>
      </c>
      <c r="AA267" s="28">
        <f t="shared" si="129"/>
        <v>94.338303821062439</v>
      </c>
      <c r="AB267" s="1"/>
    </row>
    <row r="268" spans="1:29" s="2" customFormat="1" ht="12" customHeight="1">
      <c r="A268" s="38"/>
      <c r="B268" s="30" t="s">
        <v>234</v>
      </c>
      <c r="C268" s="42" t="s">
        <v>12</v>
      </c>
      <c r="D268" s="64">
        <v>18485</v>
      </c>
      <c r="E268" s="88">
        <f t="shared" si="118"/>
        <v>98.697207539110465</v>
      </c>
      <c r="F268" s="68">
        <v>2017</v>
      </c>
      <c r="G268" s="88">
        <f t="shared" si="119"/>
        <v>95.456696639848559</v>
      </c>
      <c r="H268" s="77">
        <v>2209</v>
      </c>
      <c r="I268" s="88">
        <f t="shared" si="131"/>
        <v>107.96676441837731</v>
      </c>
      <c r="J268" s="68">
        <v>1206</v>
      </c>
      <c r="K268" s="88">
        <f t="shared" si="120"/>
        <v>96.01910828025477</v>
      </c>
      <c r="L268" s="68">
        <v>10</v>
      </c>
      <c r="M268" s="88">
        <f t="shared" si="130"/>
        <v>142.85714285714286</v>
      </c>
      <c r="N268" s="68">
        <f t="shared" si="121"/>
        <v>327</v>
      </c>
      <c r="O268" s="88">
        <f t="shared" si="122"/>
        <v>104.80769230769231</v>
      </c>
      <c r="P268" s="68">
        <v>879</v>
      </c>
      <c r="Q268" s="88">
        <f t="shared" si="123"/>
        <v>93.114406779661024</v>
      </c>
      <c r="R268" s="68">
        <v>19691</v>
      </c>
      <c r="S268" s="88">
        <f t="shared" si="124"/>
        <v>98.528896672504374</v>
      </c>
      <c r="T268" s="27">
        <v>8247</v>
      </c>
      <c r="U268" s="26">
        <f t="shared" si="125"/>
        <v>96.784414974768225</v>
      </c>
      <c r="V268" s="68">
        <v>4550</v>
      </c>
      <c r="W268" s="88">
        <f t="shared" si="126"/>
        <v>94.870725604670554</v>
      </c>
      <c r="X268" s="27">
        <f t="shared" si="127"/>
        <v>-3697</v>
      </c>
      <c r="Y268" s="26">
        <f t="shared" si="128"/>
        <v>99.24832214765101</v>
      </c>
      <c r="Z268" s="27">
        <f t="shared" si="132"/>
        <v>15994</v>
      </c>
      <c r="AA268" s="28">
        <f t="shared" si="129"/>
        <v>98.364083640836412</v>
      </c>
      <c r="AB268" s="1"/>
    </row>
    <row r="269" spans="1:29" s="2" customFormat="1" ht="12" customHeight="1">
      <c r="A269" s="38"/>
      <c r="B269" s="30" t="s">
        <v>235</v>
      </c>
      <c r="C269" s="42" t="s">
        <v>236</v>
      </c>
      <c r="D269" s="64">
        <v>17198</v>
      </c>
      <c r="E269" s="88">
        <f t="shared" ref="E269:E280" si="133">D269/D257*100</f>
        <v>89.516968561315849</v>
      </c>
      <c r="F269" s="68">
        <v>1660</v>
      </c>
      <c r="G269" s="88">
        <f t="shared" ref="G269:G280" si="134">F269/F257*100</f>
        <v>84.392475851550586</v>
      </c>
      <c r="H269" s="77">
        <v>2083</v>
      </c>
      <c r="I269" s="88">
        <f t="shared" si="131"/>
        <v>97.70168855534709</v>
      </c>
      <c r="J269" s="68">
        <v>1164</v>
      </c>
      <c r="K269" s="88">
        <f t="shared" ref="K269:K280" si="135">J269/J257*100</f>
        <v>95.723684210526315</v>
      </c>
      <c r="L269" s="68">
        <v>10</v>
      </c>
      <c r="M269" s="88">
        <f t="shared" si="130"/>
        <v>166.66666666666669</v>
      </c>
      <c r="N269" s="68">
        <f t="shared" ref="N269:N280" si="136">J269-P269</f>
        <v>270</v>
      </c>
      <c r="O269" s="88">
        <f t="shared" ref="O269:O280" si="137">N269/N257*100</f>
        <v>94.73684210526315</v>
      </c>
      <c r="P269" s="68">
        <v>894</v>
      </c>
      <c r="Q269" s="88">
        <f t="shared" ref="Q269:Q280" si="138">P269/P257*100</f>
        <v>96.025778732545646</v>
      </c>
      <c r="R269" s="68">
        <v>18362</v>
      </c>
      <c r="S269" s="88">
        <f t="shared" ref="S269:S280" si="139">R269/R257*100</f>
        <v>89.886430389661257</v>
      </c>
      <c r="T269" s="27">
        <v>7289</v>
      </c>
      <c r="U269" s="26">
        <f t="shared" ref="U269:U280" si="140">T269/T257*100</f>
        <v>85.341294930336034</v>
      </c>
      <c r="V269" s="68">
        <v>5078</v>
      </c>
      <c r="W269" s="88">
        <f t="shared" ref="W269:W280" si="141">V269/V257*100</f>
        <v>111.14029328080544</v>
      </c>
      <c r="X269" s="27">
        <f t="shared" ref="X269:X280" si="142">V269-T269</f>
        <v>-2211</v>
      </c>
      <c r="Y269" s="26">
        <f t="shared" ref="Y269:Y280" si="143">X269/X257*100</f>
        <v>55.664652567975828</v>
      </c>
      <c r="Z269" s="27">
        <f t="shared" si="132"/>
        <v>16151</v>
      </c>
      <c r="AA269" s="28">
        <f t="shared" ref="AA269:AA280" si="144">Z269/Z257*100</f>
        <v>98.146572678658245</v>
      </c>
      <c r="AB269" s="1"/>
    </row>
    <row r="270" spans="1:29" s="2" customFormat="1" ht="12" customHeight="1">
      <c r="A270" s="38"/>
      <c r="B270" s="30" t="s">
        <v>237</v>
      </c>
      <c r="C270" s="42" t="s">
        <v>238</v>
      </c>
      <c r="D270" s="64">
        <v>16658</v>
      </c>
      <c r="E270" s="88">
        <f t="shared" si="133"/>
        <v>93.379673748528504</v>
      </c>
      <c r="F270" s="68">
        <v>1720</v>
      </c>
      <c r="G270" s="88">
        <f t="shared" si="134"/>
        <v>106.10734114743985</v>
      </c>
      <c r="H270" s="77">
        <v>2414</v>
      </c>
      <c r="I270" s="88">
        <f t="shared" si="131"/>
        <v>92.59685462217108</v>
      </c>
      <c r="J270" s="68">
        <v>1099</v>
      </c>
      <c r="K270" s="88">
        <f t="shared" si="135"/>
        <v>103.67924528301886</v>
      </c>
      <c r="L270" s="68">
        <v>10</v>
      </c>
      <c r="M270" s="88">
        <f>L270/L258*100</f>
        <v>166.66666666666669</v>
      </c>
      <c r="N270" s="68">
        <f t="shared" si="136"/>
        <v>261</v>
      </c>
      <c r="O270" s="88">
        <f t="shared" si="137"/>
        <v>103.57142857142858</v>
      </c>
      <c r="P270" s="68">
        <v>838</v>
      </c>
      <c r="Q270" s="88">
        <f t="shared" si="138"/>
        <v>103.71287128712872</v>
      </c>
      <c r="R270" s="68">
        <v>17757</v>
      </c>
      <c r="S270" s="88">
        <f t="shared" si="139"/>
        <v>93.957352240859308</v>
      </c>
      <c r="T270" s="27">
        <v>6891</v>
      </c>
      <c r="U270" s="26">
        <f t="shared" si="140"/>
        <v>92.385038208875187</v>
      </c>
      <c r="V270" s="68">
        <v>5075</v>
      </c>
      <c r="W270" s="88">
        <f t="shared" si="141"/>
        <v>117.09736963544071</v>
      </c>
      <c r="X270" s="27">
        <f t="shared" si="142"/>
        <v>-1816</v>
      </c>
      <c r="Y270" s="26">
        <f t="shared" si="143"/>
        <v>58.111999999999995</v>
      </c>
      <c r="Z270" s="27">
        <f t="shared" si="132"/>
        <v>15941</v>
      </c>
      <c r="AA270" s="28">
        <f t="shared" si="144"/>
        <v>101.05870419677952</v>
      </c>
      <c r="AB270" s="1"/>
    </row>
    <row r="271" spans="1:29" s="2" customFormat="1" ht="12" customHeight="1">
      <c r="A271" s="38"/>
      <c r="B271" s="31" t="s">
        <v>239</v>
      </c>
      <c r="C271" s="44" t="s">
        <v>240</v>
      </c>
      <c r="D271" s="65">
        <v>16959</v>
      </c>
      <c r="E271" s="89">
        <f t="shared" si="133"/>
        <v>92.21859706362153</v>
      </c>
      <c r="F271" s="83">
        <v>1536</v>
      </c>
      <c r="G271" s="89">
        <f t="shared" si="134"/>
        <v>80.250783699059554</v>
      </c>
      <c r="H271" s="83">
        <v>267</v>
      </c>
      <c r="I271" s="89">
        <f t="shared" si="131"/>
        <v>17.337662337662337</v>
      </c>
      <c r="J271" s="84">
        <v>1226</v>
      </c>
      <c r="K271" s="89">
        <f t="shared" si="135"/>
        <v>106.79442508710801</v>
      </c>
      <c r="L271" s="83">
        <v>11</v>
      </c>
      <c r="M271" s="89">
        <f>L271/L259*100</f>
        <v>157.14285714285714</v>
      </c>
      <c r="N271" s="69">
        <f t="shared" si="136"/>
        <v>255</v>
      </c>
      <c r="O271" s="89">
        <f t="shared" si="137"/>
        <v>114.86486486486487</v>
      </c>
      <c r="P271" s="81">
        <v>971</v>
      </c>
      <c r="Q271" s="89">
        <f t="shared" si="138"/>
        <v>104.8596112311015</v>
      </c>
      <c r="R271" s="84">
        <v>18185</v>
      </c>
      <c r="S271" s="89">
        <f t="shared" si="139"/>
        <v>93.075033268502409</v>
      </c>
      <c r="T271" s="108">
        <v>7979</v>
      </c>
      <c r="U271" s="107">
        <f t="shared" si="140"/>
        <v>97.662178702570372</v>
      </c>
      <c r="V271" s="69">
        <v>4691</v>
      </c>
      <c r="W271" s="89">
        <f t="shared" si="141"/>
        <v>100.73008374490016</v>
      </c>
      <c r="X271" s="108">
        <f t="shared" si="142"/>
        <v>-3288</v>
      </c>
      <c r="Y271" s="107">
        <f t="shared" si="143"/>
        <v>93.595217762596079</v>
      </c>
      <c r="Z271" s="108">
        <f t="shared" si="132"/>
        <v>14897</v>
      </c>
      <c r="AA271" s="109">
        <f t="shared" si="144"/>
        <v>92.960998439937597</v>
      </c>
      <c r="AB271" s="1"/>
    </row>
    <row r="272" spans="1:29" s="2" customFormat="1" ht="12" customHeight="1">
      <c r="A272" s="38"/>
      <c r="B272" s="30" t="s">
        <v>242</v>
      </c>
      <c r="C272" s="42" t="s">
        <v>243</v>
      </c>
      <c r="D272" s="64">
        <v>16667</v>
      </c>
      <c r="E272" s="88">
        <f t="shared" si="133"/>
        <v>91.788743253662304</v>
      </c>
      <c r="F272" s="71">
        <v>1133</v>
      </c>
      <c r="G272" s="88">
        <f t="shared" si="134"/>
        <v>57.98362333674514</v>
      </c>
      <c r="H272" s="77">
        <v>797</v>
      </c>
      <c r="I272" s="88">
        <f t="shared" si="131"/>
        <v>45.207033465683494</v>
      </c>
      <c r="J272" s="68">
        <v>1304</v>
      </c>
      <c r="K272" s="88">
        <f t="shared" si="135"/>
        <v>109.30427493713329</v>
      </c>
      <c r="L272" s="68">
        <v>10</v>
      </c>
      <c r="M272" s="88">
        <f t="shared" ref="M272:M274" si="145">L272/L260*100</f>
        <v>100</v>
      </c>
      <c r="N272" s="68">
        <f t="shared" si="136"/>
        <v>153</v>
      </c>
      <c r="O272" s="88">
        <f t="shared" si="137"/>
        <v>64.830508474576277</v>
      </c>
      <c r="P272" s="68">
        <v>1151</v>
      </c>
      <c r="Q272" s="88">
        <f t="shared" si="138"/>
        <v>120.27168234064787</v>
      </c>
      <c r="R272" s="68">
        <v>17971</v>
      </c>
      <c r="S272" s="88">
        <f t="shared" si="139"/>
        <v>92.868585602811223</v>
      </c>
      <c r="T272" s="103">
        <v>7346</v>
      </c>
      <c r="U272" s="102">
        <f t="shared" si="140"/>
        <v>91.550348953140585</v>
      </c>
      <c r="V272" s="68">
        <v>4795</v>
      </c>
      <c r="W272" s="88">
        <f t="shared" si="141"/>
        <v>104.90045941807044</v>
      </c>
      <c r="X272" s="103">
        <f t="shared" si="142"/>
        <v>-2551</v>
      </c>
      <c r="Y272" s="102">
        <f t="shared" si="143"/>
        <v>73.877787431219232</v>
      </c>
      <c r="Z272" s="103">
        <f t="shared" si="132"/>
        <v>15420</v>
      </c>
      <c r="AA272" s="104">
        <f t="shared" si="144"/>
        <v>96.993332494653416</v>
      </c>
      <c r="AB272" s="1"/>
    </row>
    <row r="273" spans="1:31" s="2" customFormat="1" ht="12" customHeight="1">
      <c r="A273" s="38"/>
      <c r="B273" s="30" t="s">
        <v>244</v>
      </c>
      <c r="C273" s="42" t="s">
        <v>245</v>
      </c>
      <c r="D273" s="64">
        <v>17890</v>
      </c>
      <c r="E273" s="88">
        <f t="shared" si="133"/>
        <v>90.724681778994878</v>
      </c>
      <c r="F273" s="68">
        <v>1003</v>
      </c>
      <c r="G273" s="88">
        <f t="shared" si="134"/>
        <v>48.477525374577091</v>
      </c>
      <c r="H273" s="77">
        <v>1180</v>
      </c>
      <c r="I273" s="88">
        <f t="shared" ref="I273:I295" si="146">H273/H261*100</f>
        <v>48.800661703887513</v>
      </c>
      <c r="J273" s="68">
        <v>1183</v>
      </c>
      <c r="K273" s="88">
        <f t="shared" si="135"/>
        <v>99.495374264087459</v>
      </c>
      <c r="L273" s="68">
        <v>11</v>
      </c>
      <c r="M273" s="88">
        <f t="shared" si="145"/>
        <v>110.00000000000001</v>
      </c>
      <c r="N273" s="68">
        <f t="shared" si="136"/>
        <v>150</v>
      </c>
      <c r="O273" s="88">
        <f t="shared" si="137"/>
        <v>72.115384615384613</v>
      </c>
      <c r="P273" s="68">
        <v>1033</v>
      </c>
      <c r="Q273" s="88">
        <f t="shared" si="138"/>
        <v>105.30071355759429</v>
      </c>
      <c r="R273" s="68">
        <v>19073</v>
      </c>
      <c r="S273" s="88">
        <f t="shared" si="139"/>
        <v>91.223455136789738</v>
      </c>
      <c r="T273" s="103">
        <v>7644</v>
      </c>
      <c r="U273" s="102">
        <f t="shared" si="140"/>
        <v>88.914737699197403</v>
      </c>
      <c r="V273" s="68">
        <v>5087</v>
      </c>
      <c r="W273" s="88">
        <f t="shared" si="141"/>
        <v>107.63859500634787</v>
      </c>
      <c r="X273" s="103">
        <f t="shared" si="142"/>
        <v>-2557</v>
      </c>
      <c r="Y273" s="102">
        <f t="shared" si="143"/>
        <v>66.055282872642735</v>
      </c>
      <c r="Z273" s="103">
        <f t="shared" si="132"/>
        <v>16516</v>
      </c>
      <c r="AA273" s="104">
        <f t="shared" si="144"/>
        <v>96.941949873804077</v>
      </c>
      <c r="AB273" s="1"/>
    </row>
    <row r="274" spans="1:31" s="2" customFormat="1" ht="12" customHeight="1">
      <c r="A274" s="38"/>
      <c r="B274" s="30" t="s">
        <v>246</v>
      </c>
      <c r="C274" s="42" t="s">
        <v>6</v>
      </c>
      <c r="D274" s="74">
        <v>19508</v>
      </c>
      <c r="E274" s="87">
        <f t="shared" si="133"/>
        <v>100.23635803103484</v>
      </c>
      <c r="F274" s="71">
        <v>1512</v>
      </c>
      <c r="G274" s="87">
        <f t="shared" si="134"/>
        <v>81.685575364667756</v>
      </c>
      <c r="H274" s="85">
        <v>2882</v>
      </c>
      <c r="I274" s="87">
        <f t="shared" si="146"/>
        <v>113.82306477093206</v>
      </c>
      <c r="J274" s="71">
        <v>1140</v>
      </c>
      <c r="K274" s="87">
        <f t="shared" si="135"/>
        <v>99.130434782608702</v>
      </c>
      <c r="L274" s="71">
        <v>10</v>
      </c>
      <c r="M274" s="87">
        <f t="shared" si="145"/>
        <v>100</v>
      </c>
      <c r="N274" s="71">
        <f t="shared" si="136"/>
        <v>163</v>
      </c>
      <c r="O274" s="87">
        <f t="shared" si="137"/>
        <v>86.702127659574472</v>
      </c>
      <c r="P274" s="71">
        <v>977</v>
      </c>
      <c r="Q274" s="87">
        <f t="shared" si="138"/>
        <v>101.55925155925156</v>
      </c>
      <c r="R274" s="71">
        <v>20648</v>
      </c>
      <c r="S274" s="87">
        <f t="shared" si="139"/>
        <v>100.17465554046187</v>
      </c>
      <c r="T274" s="101">
        <v>8087</v>
      </c>
      <c r="U274" s="132">
        <f t="shared" si="140"/>
        <v>98.262454434993927</v>
      </c>
      <c r="V274" s="71">
        <v>5102</v>
      </c>
      <c r="W274" s="87">
        <f t="shared" si="141"/>
        <v>112.50275633958104</v>
      </c>
      <c r="X274" s="101">
        <f t="shared" si="142"/>
        <v>-2985</v>
      </c>
      <c r="Y274" s="132">
        <f t="shared" si="143"/>
        <v>80.784844384303113</v>
      </c>
      <c r="Z274" s="101">
        <f t="shared" si="132"/>
        <v>17663</v>
      </c>
      <c r="AA274" s="133">
        <f t="shared" si="144"/>
        <v>104.40976532482118</v>
      </c>
      <c r="AB274" s="1"/>
    </row>
    <row r="275" spans="1:31" s="2" customFormat="1" ht="12" customHeight="1">
      <c r="A275" s="38"/>
      <c r="B275" s="30" t="s">
        <v>247</v>
      </c>
      <c r="C275" s="42" t="s">
        <v>248</v>
      </c>
      <c r="D275" s="74">
        <v>19226</v>
      </c>
      <c r="E275" s="87">
        <f t="shared" si="133"/>
        <v>102.96149520698334</v>
      </c>
      <c r="F275" s="71">
        <v>1606</v>
      </c>
      <c r="G275" s="87">
        <f t="shared" si="134"/>
        <v>93.101449275362313</v>
      </c>
      <c r="H275" s="85">
        <v>2504</v>
      </c>
      <c r="I275" s="87">
        <f t="shared" si="146"/>
        <v>132.20696937697994</v>
      </c>
      <c r="J275" s="71">
        <v>1151</v>
      </c>
      <c r="K275" s="87">
        <f t="shared" si="135"/>
        <v>95.836802664446296</v>
      </c>
      <c r="L275" s="71">
        <v>10</v>
      </c>
      <c r="M275" s="87" t="s">
        <v>205</v>
      </c>
      <c r="N275" s="71">
        <f t="shared" si="136"/>
        <v>186</v>
      </c>
      <c r="O275" s="87">
        <f t="shared" si="137"/>
        <v>97.894736842105274</v>
      </c>
      <c r="P275" s="71">
        <v>965</v>
      </c>
      <c r="Q275" s="87">
        <f t="shared" si="138"/>
        <v>95.450049455984171</v>
      </c>
      <c r="R275" s="71">
        <v>20377</v>
      </c>
      <c r="S275" s="87">
        <f t="shared" si="139"/>
        <v>102.53094495320518</v>
      </c>
      <c r="T275" s="118">
        <v>8127</v>
      </c>
      <c r="U275" s="119">
        <f t="shared" si="140"/>
        <v>99.049360146252283</v>
      </c>
      <c r="V275" s="71">
        <v>4785</v>
      </c>
      <c r="W275" s="87">
        <f t="shared" si="141"/>
        <v>100.56746532156369</v>
      </c>
      <c r="X275" s="118">
        <f t="shared" si="142"/>
        <v>-3342</v>
      </c>
      <c r="Y275" s="119">
        <f t="shared" si="143"/>
        <v>96.953872932985206</v>
      </c>
      <c r="Z275" s="118">
        <f t="shared" si="132"/>
        <v>17035</v>
      </c>
      <c r="AA275" s="156">
        <f t="shared" si="144"/>
        <v>103.70122359530043</v>
      </c>
      <c r="AB275" s="3"/>
    </row>
    <row r="276" spans="1:31" s="2" customFormat="1" ht="12" customHeight="1">
      <c r="A276" s="38"/>
      <c r="B276" s="30" t="s">
        <v>249</v>
      </c>
      <c r="C276" s="42" t="s">
        <v>250</v>
      </c>
      <c r="D276" s="74">
        <v>18673</v>
      </c>
      <c r="E276" s="87">
        <f t="shared" si="133"/>
        <v>100.70107318125439</v>
      </c>
      <c r="F276" s="71">
        <v>1654</v>
      </c>
      <c r="G276" s="87">
        <f t="shared" si="134"/>
        <v>82.043650793650784</v>
      </c>
      <c r="H276" s="85">
        <v>1259</v>
      </c>
      <c r="I276" s="87">
        <f t="shared" si="146"/>
        <v>137.44541484716157</v>
      </c>
      <c r="J276" s="71">
        <v>1179</v>
      </c>
      <c r="K276" s="87">
        <f t="shared" si="135"/>
        <v>93.571428571428569</v>
      </c>
      <c r="L276" s="71">
        <v>10</v>
      </c>
      <c r="M276" s="87">
        <f t="shared" ref="M276:M281" si="147">L276/L264*100</f>
        <v>100</v>
      </c>
      <c r="N276" s="71">
        <f t="shared" si="136"/>
        <v>179</v>
      </c>
      <c r="O276" s="87">
        <f t="shared" si="137"/>
        <v>79.910714285714292</v>
      </c>
      <c r="P276" s="71">
        <v>1000</v>
      </c>
      <c r="Q276" s="87">
        <f t="shared" si="138"/>
        <v>96.525096525096515</v>
      </c>
      <c r="R276" s="71">
        <v>19852</v>
      </c>
      <c r="S276" s="87">
        <f t="shared" si="139"/>
        <v>100.24743725698127</v>
      </c>
      <c r="T276" s="118">
        <v>8242</v>
      </c>
      <c r="U276" s="119">
        <f t="shared" si="140"/>
        <v>95.570500927643792</v>
      </c>
      <c r="V276" s="71">
        <v>4989</v>
      </c>
      <c r="W276" s="87">
        <f t="shared" si="141"/>
        <v>98.363564668769726</v>
      </c>
      <c r="X276" s="118">
        <f t="shared" si="142"/>
        <v>-3253</v>
      </c>
      <c r="Y276" s="119">
        <f t="shared" si="143"/>
        <v>91.582207207207205</v>
      </c>
      <c r="Z276" s="118">
        <f t="shared" si="132"/>
        <v>16599</v>
      </c>
      <c r="AA276" s="156">
        <f t="shared" si="144"/>
        <v>102.14140668266569</v>
      </c>
      <c r="AB276" s="3"/>
    </row>
    <row r="277" spans="1:31" s="61" customFormat="1" ht="12" customHeight="1">
      <c r="A277" s="59"/>
      <c r="B277" s="30" t="s">
        <v>251</v>
      </c>
      <c r="C277" s="42" t="s">
        <v>9</v>
      </c>
      <c r="D277" s="74">
        <v>19240</v>
      </c>
      <c r="E277" s="87">
        <f t="shared" si="133"/>
        <v>94.322972840474563</v>
      </c>
      <c r="F277" s="71">
        <v>1709</v>
      </c>
      <c r="G277" s="87">
        <f t="shared" si="134"/>
        <v>67.416173570019723</v>
      </c>
      <c r="H277" s="85">
        <v>2507</v>
      </c>
      <c r="I277" s="87">
        <f t="shared" si="146"/>
        <v>103.08388157894737</v>
      </c>
      <c r="J277" s="71">
        <v>1225</v>
      </c>
      <c r="K277" s="87">
        <f t="shared" si="135"/>
        <v>101.9134775374376</v>
      </c>
      <c r="L277" s="71">
        <v>10</v>
      </c>
      <c r="M277" s="87">
        <f t="shared" si="147"/>
        <v>100</v>
      </c>
      <c r="N277" s="71">
        <f t="shared" si="136"/>
        <v>238</v>
      </c>
      <c r="O277" s="87">
        <f t="shared" si="137"/>
        <v>105.30973451327435</v>
      </c>
      <c r="P277" s="71">
        <v>987</v>
      </c>
      <c r="Q277" s="87">
        <f t="shared" si="138"/>
        <v>101.12704918032787</v>
      </c>
      <c r="R277" s="71">
        <v>20465</v>
      </c>
      <c r="S277" s="87">
        <f t="shared" si="139"/>
        <v>94.745370370370381</v>
      </c>
      <c r="T277" s="118">
        <v>8403</v>
      </c>
      <c r="U277" s="119">
        <f t="shared" si="140"/>
        <v>90.882543802725507</v>
      </c>
      <c r="V277" s="71">
        <v>4897</v>
      </c>
      <c r="W277" s="87">
        <f t="shared" si="141"/>
        <v>95.681906994919885</v>
      </c>
      <c r="X277" s="118">
        <f t="shared" si="142"/>
        <v>-3506</v>
      </c>
      <c r="Y277" s="119">
        <f t="shared" si="143"/>
        <v>84.93217054263566</v>
      </c>
      <c r="Z277" s="118">
        <f t="shared" si="132"/>
        <v>16959</v>
      </c>
      <c r="AA277" s="156">
        <f t="shared" si="144"/>
        <v>97.063873626373635</v>
      </c>
      <c r="AB277" s="60"/>
    </row>
    <row r="278" spans="1:31" s="61" customFormat="1" ht="12" customHeight="1">
      <c r="A278" s="59"/>
      <c r="B278" s="30" t="s">
        <v>252</v>
      </c>
      <c r="C278" s="42" t="s">
        <v>10</v>
      </c>
      <c r="D278" s="74">
        <v>18165</v>
      </c>
      <c r="E278" s="87">
        <f t="shared" si="133"/>
        <v>91.373239436619713</v>
      </c>
      <c r="F278" s="71">
        <v>1957</v>
      </c>
      <c r="G278" s="87">
        <f t="shared" si="134"/>
        <v>89.3607305936073</v>
      </c>
      <c r="H278" s="85">
        <v>2656</v>
      </c>
      <c r="I278" s="87">
        <f t="shared" si="146"/>
        <v>105.27150217994452</v>
      </c>
      <c r="J278" s="71">
        <v>1138</v>
      </c>
      <c r="K278" s="87">
        <f t="shared" si="135"/>
        <v>92.370129870129873</v>
      </c>
      <c r="L278" s="71">
        <v>10</v>
      </c>
      <c r="M278" s="87">
        <f t="shared" si="147"/>
        <v>100</v>
      </c>
      <c r="N278" s="71">
        <f t="shared" si="136"/>
        <v>239</v>
      </c>
      <c r="O278" s="87">
        <f t="shared" si="137"/>
        <v>89.179104477611943</v>
      </c>
      <c r="P278" s="71">
        <v>899</v>
      </c>
      <c r="Q278" s="87">
        <f t="shared" si="138"/>
        <v>93.257261410788388</v>
      </c>
      <c r="R278" s="71">
        <v>19303</v>
      </c>
      <c r="S278" s="87">
        <f t="shared" si="139"/>
        <v>91.431413414172042</v>
      </c>
      <c r="T278" s="118">
        <v>8059</v>
      </c>
      <c r="U278" s="119">
        <f t="shared" si="140"/>
        <v>93.949638610398694</v>
      </c>
      <c r="V278" s="71">
        <v>5668</v>
      </c>
      <c r="W278" s="87">
        <f t="shared" si="141"/>
        <v>126.01156069364161</v>
      </c>
      <c r="X278" s="118">
        <f t="shared" si="142"/>
        <v>-2391</v>
      </c>
      <c r="Y278" s="119">
        <f t="shared" si="143"/>
        <v>58.602941176470594</v>
      </c>
      <c r="Z278" s="118">
        <f>R278+X278</f>
        <v>16912</v>
      </c>
      <c r="AA278" s="156">
        <f t="shared" si="144"/>
        <v>99.29544387036168</v>
      </c>
      <c r="AB278" s="60"/>
    </row>
    <row r="279" spans="1:31" s="2" customFormat="1" ht="12" customHeight="1">
      <c r="A279" s="38"/>
      <c r="B279" s="30" t="s">
        <v>253</v>
      </c>
      <c r="C279" s="42" t="s">
        <v>11</v>
      </c>
      <c r="D279" s="74">
        <v>17624</v>
      </c>
      <c r="E279" s="87">
        <f t="shared" si="133"/>
        <v>96.006972816909084</v>
      </c>
      <c r="F279" s="71">
        <v>1855</v>
      </c>
      <c r="G279" s="87">
        <f t="shared" si="134"/>
        <v>98.827916888652098</v>
      </c>
      <c r="H279" s="85">
        <v>2503</v>
      </c>
      <c r="I279" s="87">
        <f t="shared" si="146"/>
        <v>97.811645173896054</v>
      </c>
      <c r="J279" s="71">
        <v>1095</v>
      </c>
      <c r="K279" s="87">
        <f t="shared" si="135"/>
        <v>95.968448729184928</v>
      </c>
      <c r="L279" s="71">
        <v>10</v>
      </c>
      <c r="M279" s="87">
        <f t="shared" si="147"/>
        <v>100</v>
      </c>
      <c r="N279" s="71">
        <f t="shared" si="136"/>
        <v>274</v>
      </c>
      <c r="O279" s="87">
        <f t="shared" si="137"/>
        <v>104.18250950570342</v>
      </c>
      <c r="P279" s="71">
        <v>821</v>
      </c>
      <c r="Q279" s="87">
        <f t="shared" si="138"/>
        <v>93.50797266514806</v>
      </c>
      <c r="R279" s="71">
        <v>18719</v>
      </c>
      <c r="S279" s="87">
        <f t="shared" si="139"/>
        <v>96.004718432659757</v>
      </c>
      <c r="T279" s="118">
        <v>7909</v>
      </c>
      <c r="U279" s="119">
        <f t="shared" si="140"/>
        <v>100.47002032520325</v>
      </c>
      <c r="V279" s="71">
        <v>5643</v>
      </c>
      <c r="W279" s="87">
        <f t="shared" si="141"/>
        <v>123.47921225382932</v>
      </c>
      <c r="X279" s="118">
        <f t="shared" si="142"/>
        <v>-2266</v>
      </c>
      <c r="Y279" s="119">
        <f t="shared" si="143"/>
        <v>68.625075711689888</v>
      </c>
      <c r="Z279" s="118">
        <f t="shared" ref="Z279:Z295" si="148">R279+X279</f>
        <v>16453</v>
      </c>
      <c r="AA279" s="156">
        <f t="shared" si="144"/>
        <v>101.58681155840948</v>
      </c>
      <c r="AB279" s="1"/>
    </row>
    <row r="280" spans="1:31" s="2" customFormat="1" ht="12" customHeight="1">
      <c r="A280" s="38"/>
      <c r="B280" s="30" t="s">
        <v>254</v>
      </c>
      <c r="C280" s="42" t="s">
        <v>12</v>
      </c>
      <c r="D280" s="74">
        <v>16630</v>
      </c>
      <c r="E280" s="87">
        <f t="shared" si="133"/>
        <v>89.964836353800379</v>
      </c>
      <c r="F280" s="71">
        <v>1475</v>
      </c>
      <c r="G280" s="87">
        <f t="shared" si="134"/>
        <v>73.128408527516115</v>
      </c>
      <c r="H280" s="85">
        <v>2253</v>
      </c>
      <c r="I280" s="87">
        <f t="shared" si="146"/>
        <v>101.99185151652333</v>
      </c>
      <c r="J280" s="71">
        <v>1166</v>
      </c>
      <c r="K280" s="87">
        <f t="shared" si="135"/>
        <v>96.683250414593701</v>
      </c>
      <c r="L280" s="71">
        <v>10</v>
      </c>
      <c r="M280" s="87">
        <f t="shared" si="147"/>
        <v>100</v>
      </c>
      <c r="N280" s="71">
        <f t="shared" si="136"/>
        <v>332</v>
      </c>
      <c r="O280" s="87">
        <f t="shared" si="137"/>
        <v>101.52905198776759</v>
      </c>
      <c r="P280" s="71">
        <v>834</v>
      </c>
      <c r="Q280" s="87">
        <f t="shared" si="138"/>
        <v>94.88054607508532</v>
      </c>
      <c r="R280" s="71">
        <v>17796</v>
      </c>
      <c r="S280" s="87">
        <f t="shared" si="139"/>
        <v>90.376314052105016</v>
      </c>
      <c r="T280" s="118">
        <v>7286</v>
      </c>
      <c r="U280" s="119">
        <f t="shared" si="140"/>
        <v>88.347277797987147</v>
      </c>
      <c r="V280" s="71">
        <v>5570</v>
      </c>
      <c r="W280" s="87">
        <f t="shared" si="141"/>
        <v>122.41758241758242</v>
      </c>
      <c r="X280" s="118">
        <f t="shared" si="142"/>
        <v>-1716</v>
      </c>
      <c r="Y280" s="119">
        <f t="shared" si="143"/>
        <v>46.416012983500138</v>
      </c>
      <c r="Z280" s="118">
        <f t="shared" si="148"/>
        <v>16080</v>
      </c>
      <c r="AA280" s="156">
        <f t="shared" si="144"/>
        <v>100.53770163811429</v>
      </c>
      <c r="AB280" s="1"/>
    </row>
    <row r="281" spans="1:31" s="61" customFormat="1" ht="12" customHeight="1">
      <c r="A281" s="59"/>
      <c r="B281" s="30" t="s">
        <v>255</v>
      </c>
      <c r="C281" s="42" t="s">
        <v>256</v>
      </c>
      <c r="D281" s="74">
        <v>16772</v>
      </c>
      <c r="E281" s="87">
        <f t="shared" ref="E281:E295" si="149">D281/D269*100</f>
        <v>97.52296778695198</v>
      </c>
      <c r="F281" s="71">
        <v>1473</v>
      </c>
      <c r="G281" s="87">
        <f t="shared" ref="G281:G295" si="150">F281/F269*100</f>
        <v>88.734939759036152</v>
      </c>
      <c r="H281" s="85">
        <v>1931</v>
      </c>
      <c r="I281" s="87">
        <f t="shared" si="146"/>
        <v>92.702832453192514</v>
      </c>
      <c r="J281" s="71">
        <v>1179</v>
      </c>
      <c r="K281" s="87">
        <f t="shared" ref="K281:K295" si="151">J281/J269*100</f>
        <v>101.28865979381443</v>
      </c>
      <c r="L281" s="71">
        <v>52</v>
      </c>
      <c r="M281" s="87">
        <f t="shared" si="147"/>
        <v>520</v>
      </c>
      <c r="N281" s="71">
        <f t="shared" ref="N281:N285" si="152">J281-P281</f>
        <v>315</v>
      </c>
      <c r="O281" s="87">
        <f t="shared" ref="O281:O295" si="153">N281/N269*100</f>
        <v>116.66666666666667</v>
      </c>
      <c r="P281" s="71">
        <v>864</v>
      </c>
      <c r="Q281" s="87">
        <f t="shared" ref="Q281:Q295" si="154">P281/P269*100</f>
        <v>96.644295302013433</v>
      </c>
      <c r="R281" s="71">
        <v>17951</v>
      </c>
      <c r="S281" s="87">
        <f t="shared" ref="S281:S295" si="155">R281/R269*100</f>
        <v>97.761681734015909</v>
      </c>
      <c r="T281" s="118">
        <v>7486</v>
      </c>
      <c r="U281" s="119">
        <f t="shared" ref="U281:U295" si="156">T281/T269*100</f>
        <v>102.70270270270269</v>
      </c>
      <c r="V281" s="71">
        <v>5494</v>
      </c>
      <c r="W281" s="87">
        <f t="shared" ref="W281:W295" si="157">V281/V269*100</f>
        <v>108.19220165419456</v>
      </c>
      <c r="X281" s="118">
        <f t="shared" ref="X281:X295" si="158">V281-T281</f>
        <v>-1992</v>
      </c>
      <c r="Y281" s="119">
        <f t="shared" ref="Y281:Y295" si="159">X281/X269*100</f>
        <v>90.094979647218452</v>
      </c>
      <c r="Z281" s="118">
        <f t="shared" si="148"/>
        <v>15959</v>
      </c>
      <c r="AA281" s="156">
        <f t="shared" ref="AA281:AA295" si="160">Z281/Z269*100</f>
        <v>98.811219119559155</v>
      </c>
      <c r="AB281" s="60"/>
    </row>
    <row r="282" spans="1:31" s="61" customFormat="1" ht="12" customHeight="1">
      <c r="A282" s="59"/>
      <c r="B282" s="30" t="s">
        <v>257</v>
      </c>
      <c r="C282" s="42" t="s">
        <v>258</v>
      </c>
      <c r="D282" s="74">
        <v>15752</v>
      </c>
      <c r="E282" s="87">
        <f t="shared" si="149"/>
        <v>94.561171809340863</v>
      </c>
      <c r="F282" s="71">
        <v>1191</v>
      </c>
      <c r="G282" s="87">
        <f t="shared" si="150"/>
        <v>69.244186046511629</v>
      </c>
      <c r="H282" s="85">
        <v>2350</v>
      </c>
      <c r="I282" s="87">
        <f t="shared" si="146"/>
        <v>97.348798674399333</v>
      </c>
      <c r="J282" s="71">
        <v>1058</v>
      </c>
      <c r="K282" s="87">
        <f t="shared" si="151"/>
        <v>96.269335759781612</v>
      </c>
      <c r="L282" s="71">
        <v>45</v>
      </c>
      <c r="M282" s="87">
        <f>L282/L270*100</f>
        <v>450</v>
      </c>
      <c r="N282" s="71">
        <f t="shared" si="152"/>
        <v>274</v>
      </c>
      <c r="O282" s="87">
        <f t="shared" si="153"/>
        <v>104.98084291187739</v>
      </c>
      <c r="P282" s="71">
        <v>784</v>
      </c>
      <c r="Q282" s="87">
        <f t="shared" si="154"/>
        <v>93.556085918854421</v>
      </c>
      <c r="R282" s="71">
        <v>16810</v>
      </c>
      <c r="S282" s="87">
        <f t="shared" si="155"/>
        <v>94.66689192994312</v>
      </c>
      <c r="T282" s="118">
        <v>6893</v>
      </c>
      <c r="U282" s="119">
        <f t="shared" si="156"/>
        <v>100.02902336380785</v>
      </c>
      <c r="V282" s="71">
        <v>4377</v>
      </c>
      <c r="W282" s="87">
        <f t="shared" si="157"/>
        <v>86.246305418719217</v>
      </c>
      <c r="X282" s="118">
        <f t="shared" si="158"/>
        <v>-2516</v>
      </c>
      <c r="Y282" s="119">
        <f t="shared" si="159"/>
        <v>138.54625550660793</v>
      </c>
      <c r="Z282" s="118">
        <f t="shared" si="148"/>
        <v>14294</v>
      </c>
      <c r="AA282" s="156">
        <f t="shared" si="160"/>
        <v>89.668151307948065</v>
      </c>
      <c r="AB282" s="60"/>
    </row>
    <row r="283" spans="1:31" s="61" customFormat="1" ht="12" customHeight="1">
      <c r="A283" s="59"/>
      <c r="B283" s="31" t="s">
        <v>259</v>
      </c>
      <c r="C283" s="44" t="s">
        <v>260</v>
      </c>
      <c r="D283" s="86">
        <v>16713</v>
      </c>
      <c r="E283" s="91">
        <f t="shared" si="149"/>
        <v>98.549442773748453</v>
      </c>
      <c r="F283" s="83">
        <v>1725</v>
      </c>
      <c r="G283" s="91">
        <f t="shared" si="150"/>
        <v>112.3046875</v>
      </c>
      <c r="H283" s="83">
        <v>1766</v>
      </c>
      <c r="I283" s="91">
        <f t="shared" si="146"/>
        <v>661.42322097378269</v>
      </c>
      <c r="J283" s="81">
        <v>1147</v>
      </c>
      <c r="K283" s="91">
        <f t="shared" si="151"/>
        <v>93.556280587275694</v>
      </c>
      <c r="L283" s="83">
        <v>64</v>
      </c>
      <c r="M283" s="91">
        <f>L283/L271*100</f>
        <v>581.81818181818187</v>
      </c>
      <c r="N283" s="72">
        <f t="shared" si="152"/>
        <v>303</v>
      </c>
      <c r="O283" s="91">
        <f t="shared" si="153"/>
        <v>118.82352941176471</v>
      </c>
      <c r="P283" s="81">
        <v>844</v>
      </c>
      <c r="Q283" s="91">
        <f t="shared" si="154"/>
        <v>86.920700308959837</v>
      </c>
      <c r="R283" s="81">
        <v>17860</v>
      </c>
      <c r="S283" s="91">
        <f t="shared" si="155"/>
        <v>98.212812757767381</v>
      </c>
      <c r="T283" s="168">
        <v>7828</v>
      </c>
      <c r="U283" s="167">
        <f t="shared" si="156"/>
        <v>98.107532272214556</v>
      </c>
      <c r="V283" s="72">
        <v>5763</v>
      </c>
      <c r="W283" s="91">
        <f t="shared" si="157"/>
        <v>122.85227030483905</v>
      </c>
      <c r="X283" s="168">
        <f t="shared" si="158"/>
        <v>-2065</v>
      </c>
      <c r="Y283" s="167">
        <f t="shared" si="159"/>
        <v>62.804136253041364</v>
      </c>
      <c r="Z283" s="168">
        <f t="shared" si="148"/>
        <v>15795</v>
      </c>
      <c r="AA283" s="169">
        <f t="shared" si="160"/>
        <v>106.02805934080688</v>
      </c>
      <c r="AB283" s="60"/>
    </row>
    <row r="284" spans="1:31" s="2" customFormat="1" ht="12" customHeight="1">
      <c r="A284" s="3"/>
      <c r="B284" s="30" t="s">
        <v>265</v>
      </c>
      <c r="C284" s="42" t="s">
        <v>266</v>
      </c>
      <c r="D284" s="64">
        <v>16884</v>
      </c>
      <c r="E284" s="88">
        <f t="shared" si="149"/>
        <v>101.30197396052078</v>
      </c>
      <c r="F284" s="68">
        <v>1656</v>
      </c>
      <c r="G284" s="88">
        <f t="shared" si="150"/>
        <v>146.16063548102383</v>
      </c>
      <c r="H284" s="77">
        <v>1970</v>
      </c>
      <c r="I284" s="88">
        <f t="shared" si="146"/>
        <v>247.17691342534502</v>
      </c>
      <c r="J284" s="68">
        <v>1196</v>
      </c>
      <c r="K284" s="88">
        <f t="shared" si="151"/>
        <v>91.717791411042953</v>
      </c>
      <c r="L284" s="68">
        <v>153</v>
      </c>
      <c r="M284" s="88">
        <f t="shared" ref="M284:M295" si="161">L284/L272*100</f>
        <v>1530</v>
      </c>
      <c r="N284" s="68">
        <f t="shared" si="152"/>
        <v>342</v>
      </c>
      <c r="O284" s="88">
        <f t="shared" si="153"/>
        <v>223.52941176470588</v>
      </c>
      <c r="P284" s="68">
        <v>854</v>
      </c>
      <c r="Q284" s="88">
        <f t="shared" si="154"/>
        <v>74.196350999131184</v>
      </c>
      <c r="R284" s="68">
        <v>18080</v>
      </c>
      <c r="S284" s="88">
        <f t="shared" si="155"/>
        <v>100.60653274720383</v>
      </c>
      <c r="T284" s="27">
        <v>7851</v>
      </c>
      <c r="U284" s="26">
        <f t="shared" si="156"/>
        <v>106.87448951810509</v>
      </c>
      <c r="V284" s="68">
        <v>5655</v>
      </c>
      <c r="W284" s="88">
        <f t="shared" si="157"/>
        <v>117.93534932221064</v>
      </c>
      <c r="X284" s="27">
        <f t="shared" si="158"/>
        <v>-2196</v>
      </c>
      <c r="Y284" s="26">
        <f t="shared" si="159"/>
        <v>86.083888671109364</v>
      </c>
      <c r="Z284" s="27">
        <f t="shared" si="148"/>
        <v>15884</v>
      </c>
      <c r="AA284" s="28">
        <f t="shared" si="160"/>
        <v>103.00907911802852</v>
      </c>
      <c r="AB284" s="1"/>
      <c r="AC284" s="63"/>
      <c r="AE284" s="63"/>
    </row>
    <row r="285" spans="1:31" s="61" customFormat="1" ht="12" customHeight="1">
      <c r="A285" s="60"/>
      <c r="B285" s="30" t="s">
        <v>267</v>
      </c>
      <c r="C285" s="42" t="s">
        <v>268</v>
      </c>
      <c r="D285" s="74">
        <v>17374</v>
      </c>
      <c r="E285" s="87">
        <f t="shared" si="149"/>
        <v>97.115707098937946</v>
      </c>
      <c r="F285" s="71">
        <v>1138</v>
      </c>
      <c r="G285" s="87">
        <f t="shared" si="150"/>
        <v>113.45962113659023</v>
      </c>
      <c r="H285" s="85">
        <v>2328</v>
      </c>
      <c r="I285" s="87">
        <f t="shared" si="146"/>
        <v>197.28813559322035</v>
      </c>
      <c r="J285" s="71">
        <v>1258</v>
      </c>
      <c r="K285" s="87">
        <f t="shared" si="151"/>
        <v>106.33981403212172</v>
      </c>
      <c r="L285" s="71">
        <v>177</v>
      </c>
      <c r="M285" s="87">
        <f t="shared" si="161"/>
        <v>1609.090909090909</v>
      </c>
      <c r="N285" s="71">
        <f t="shared" si="152"/>
        <v>376</v>
      </c>
      <c r="O285" s="87">
        <f t="shared" si="153"/>
        <v>250.66666666666669</v>
      </c>
      <c r="P285" s="71">
        <v>882</v>
      </c>
      <c r="Q285" s="87">
        <f t="shared" si="154"/>
        <v>85.382381413359141</v>
      </c>
      <c r="R285" s="71">
        <v>18632</v>
      </c>
      <c r="S285" s="87">
        <f t="shared" si="155"/>
        <v>97.687830965238817</v>
      </c>
      <c r="T285" s="101">
        <v>7578</v>
      </c>
      <c r="U285" s="132">
        <f t="shared" si="156"/>
        <v>99.136577708006286</v>
      </c>
      <c r="V285" s="71">
        <v>5814</v>
      </c>
      <c r="W285" s="87">
        <f t="shared" si="157"/>
        <v>114.29133084332612</v>
      </c>
      <c r="X285" s="101">
        <f t="shared" si="158"/>
        <v>-1764</v>
      </c>
      <c r="Y285" s="132">
        <f t="shared" si="159"/>
        <v>68.987094251075476</v>
      </c>
      <c r="Z285" s="101">
        <f t="shared" si="148"/>
        <v>16868</v>
      </c>
      <c r="AA285" s="133">
        <f t="shared" si="160"/>
        <v>102.1312666505207</v>
      </c>
      <c r="AB285" s="60"/>
    </row>
    <row r="286" spans="1:31" s="61" customFormat="1" ht="12" customHeight="1">
      <c r="A286" s="60"/>
      <c r="B286" s="30" t="s">
        <v>269</v>
      </c>
      <c r="C286" s="42" t="s">
        <v>6</v>
      </c>
      <c r="D286" s="74">
        <v>17623</v>
      </c>
      <c r="E286" s="87">
        <f t="shared" si="149"/>
        <v>90.337297518966579</v>
      </c>
      <c r="F286" s="71">
        <v>1331</v>
      </c>
      <c r="G286" s="87">
        <f t="shared" si="150"/>
        <v>88.029100529100532</v>
      </c>
      <c r="H286" s="85">
        <v>2715</v>
      </c>
      <c r="I286" s="87">
        <f t="shared" si="146"/>
        <v>94.205412907702978</v>
      </c>
      <c r="J286" s="71">
        <v>1218</v>
      </c>
      <c r="K286" s="87">
        <f t="shared" si="151"/>
        <v>106.84210526315789</v>
      </c>
      <c r="L286" s="71">
        <v>150</v>
      </c>
      <c r="M286" s="87">
        <f t="shared" si="161"/>
        <v>1500</v>
      </c>
      <c r="N286" s="71">
        <f>J286-P286</f>
        <v>348</v>
      </c>
      <c r="O286" s="87">
        <f t="shared" si="153"/>
        <v>213.49693251533745</v>
      </c>
      <c r="P286" s="71">
        <v>870</v>
      </c>
      <c r="Q286" s="87">
        <f t="shared" si="154"/>
        <v>89.04810644831116</v>
      </c>
      <c r="R286" s="71">
        <v>18841</v>
      </c>
      <c r="S286" s="87">
        <f t="shared" si="155"/>
        <v>91.248547074777221</v>
      </c>
      <c r="T286" s="101">
        <v>7575</v>
      </c>
      <c r="U286" s="132">
        <f t="shared" si="156"/>
        <v>93.668851242735258</v>
      </c>
      <c r="V286" s="71">
        <v>5652</v>
      </c>
      <c r="W286" s="87">
        <f t="shared" si="157"/>
        <v>110.78008624068994</v>
      </c>
      <c r="X286" s="101">
        <f t="shared" si="158"/>
        <v>-1923</v>
      </c>
      <c r="Y286" s="132">
        <f t="shared" si="159"/>
        <v>64.422110552763826</v>
      </c>
      <c r="Z286" s="101">
        <f t="shared" si="148"/>
        <v>16918</v>
      </c>
      <c r="AA286" s="133">
        <f t="shared" si="160"/>
        <v>95.782143463737754</v>
      </c>
      <c r="AB286" s="60"/>
    </row>
    <row r="287" spans="1:31" s="61" customFormat="1" ht="12" customHeight="1">
      <c r="A287" s="60"/>
      <c r="B287" s="30" t="s">
        <v>270</v>
      </c>
      <c r="C287" s="42" t="s">
        <v>271</v>
      </c>
      <c r="D287" s="74">
        <v>16933</v>
      </c>
      <c r="E287" s="87">
        <f t="shared" si="149"/>
        <v>88.073442213668997</v>
      </c>
      <c r="F287" s="71">
        <v>1399</v>
      </c>
      <c r="G287" s="87">
        <f t="shared" si="150"/>
        <v>87.110834371108353</v>
      </c>
      <c r="H287" s="85">
        <v>1763</v>
      </c>
      <c r="I287" s="87">
        <f t="shared" si="146"/>
        <v>70.407348242811494</v>
      </c>
      <c r="J287" s="71">
        <v>1264</v>
      </c>
      <c r="K287" s="87">
        <f t="shared" si="151"/>
        <v>109.81754995655952</v>
      </c>
      <c r="L287" s="71">
        <v>156</v>
      </c>
      <c r="M287" s="87">
        <f t="shared" si="161"/>
        <v>1560</v>
      </c>
      <c r="N287" s="71">
        <f t="shared" ref="N287:N289" si="162">J287-P287</f>
        <v>379</v>
      </c>
      <c r="O287" s="87">
        <f t="shared" si="153"/>
        <v>203.76344086021504</v>
      </c>
      <c r="P287" s="71">
        <v>885</v>
      </c>
      <c r="Q287" s="87">
        <f t="shared" si="154"/>
        <v>91.709844559585491</v>
      </c>
      <c r="R287" s="71">
        <v>18197</v>
      </c>
      <c r="S287" s="87">
        <f t="shared" si="155"/>
        <v>89.301663640378862</v>
      </c>
      <c r="T287" s="118">
        <v>7724</v>
      </c>
      <c r="U287" s="119">
        <f t="shared" si="156"/>
        <v>95.041220622615981</v>
      </c>
      <c r="V287" s="71">
        <v>5784</v>
      </c>
      <c r="W287" s="87">
        <f t="shared" si="157"/>
        <v>120.87774294670845</v>
      </c>
      <c r="X287" s="118">
        <f t="shared" si="158"/>
        <v>-1940</v>
      </c>
      <c r="Y287" s="119">
        <f t="shared" si="159"/>
        <v>58.049072411729504</v>
      </c>
      <c r="Z287" s="118">
        <f t="shared" si="148"/>
        <v>16257</v>
      </c>
      <c r="AA287" s="156">
        <f t="shared" si="160"/>
        <v>95.432932198415031</v>
      </c>
      <c r="AB287" s="60"/>
    </row>
    <row r="288" spans="1:31" s="61" customFormat="1" ht="12" customHeight="1">
      <c r="A288" s="60"/>
      <c r="B288" s="30" t="s">
        <v>272</v>
      </c>
      <c r="C288" s="42" t="s">
        <v>273</v>
      </c>
      <c r="D288" s="74">
        <v>16653</v>
      </c>
      <c r="E288" s="87">
        <f t="shared" si="149"/>
        <v>89.182241739409847</v>
      </c>
      <c r="F288" s="71">
        <v>1568</v>
      </c>
      <c r="G288" s="87">
        <f t="shared" si="150"/>
        <v>94.800483675937116</v>
      </c>
      <c r="H288" s="85">
        <v>858</v>
      </c>
      <c r="I288" s="87">
        <f t="shared" si="146"/>
        <v>68.149324861000792</v>
      </c>
      <c r="J288" s="71">
        <v>1273</v>
      </c>
      <c r="K288" s="87">
        <f t="shared" si="151"/>
        <v>107.97285835453773</v>
      </c>
      <c r="L288" s="71">
        <v>144</v>
      </c>
      <c r="M288" s="87">
        <f t="shared" si="161"/>
        <v>1440</v>
      </c>
      <c r="N288" s="71">
        <f t="shared" si="162"/>
        <v>335</v>
      </c>
      <c r="O288" s="87">
        <f t="shared" si="153"/>
        <v>187.15083798882682</v>
      </c>
      <c r="P288" s="71">
        <v>938</v>
      </c>
      <c r="Q288" s="87">
        <f t="shared" si="154"/>
        <v>93.8</v>
      </c>
      <c r="R288" s="71">
        <v>17926</v>
      </c>
      <c r="S288" s="87">
        <f t="shared" si="155"/>
        <v>90.298206729800526</v>
      </c>
      <c r="T288" s="118">
        <v>7972</v>
      </c>
      <c r="U288" s="119">
        <f t="shared" si="156"/>
        <v>96.724096093181259</v>
      </c>
      <c r="V288" s="71">
        <v>5473</v>
      </c>
      <c r="W288" s="87">
        <f t="shared" si="157"/>
        <v>109.70134295449989</v>
      </c>
      <c r="X288" s="118">
        <f t="shared" si="158"/>
        <v>-2499</v>
      </c>
      <c r="Y288" s="119">
        <f t="shared" si="159"/>
        <v>76.821395634798648</v>
      </c>
      <c r="Z288" s="118">
        <f t="shared" si="148"/>
        <v>15427</v>
      </c>
      <c r="AA288" s="156">
        <f t="shared" si="160"/>
        <v>92.939333694800894</v>
      </c>
      <c r="AB288" s="60"/>
    </row>
    <row r="289" spans="1:31" s="61" customFormat="1" ht="12" customHeight="1">
      <c r="A289" s="60"/>
      <c r="B289" s="30" t="s">
        <v>274</v>
      </c>
      <c r="C289" s="42" t="s">
        <v>9</v>
      </c>
      <c r="D289" s="74">
        <v>17689</v>
      </c>
      <c r="E289" s="87">
        <f t="shared" si="149"/>
        <v>91.938669438669436</v>
      </c>
      <c r="F289" s="71">
        <v>1764</v>
      </c>
      <c r="G289" s="87">
        <f t="shared" si="150"/>
        <v>103.21825629022821</v>
      </c>
      <c r="H289" s="85">
        <v>2492</v>
      </c>
      <c r="I289" s="87">
        <f t="shared" si="146"/>
        <v>99.401675309134419</v>
      </c>
      <c r="J289" s="71">
        <v>1248</v>
      </c>
      <c r="K289" s="87">
        <f t="shared" si="151"/>
        <v>101.87755102040816</v>
      </c>
      <c r="L289" s="71">
        <v>150</v>
      </c>
      <c r="M289" s="87">
        <f t="shared" si="161"/>
        <v>1500</v>
      </c>
      <c r="N289" s="71">
        <f t="shared" si="162"/>
        <v>364</v>
      </c>
      <c r="O289" s="87">
        <f t="shared" si="153"/>
        <v>152.94117647058823</v>
      </c>
      <c r="P289" s="71">
        <v>884</v>
      </c>
      <c r="Q289" s="87">
        <f t="shared" si="154"/>
        <v>89.564336372847009</v>
      </c>
      <c r="R289" s="71">
        <v>18937</v>
      </c>
      <c r="S289" s="87">
        <f t="shared" si="155"/>
        <v>92.533593940874653</v>
      </c>
      <c r="T289" s="118">
        <v>7909</v>
      </c>
      <c r="U289" s="119">
        <f t="shared" si="156"/>
        <v>94.121147209330005</v>
      </c>
      <c r="V289" s="71">
        <v>5599</v>
      </c>
      <c r="W289" s="87">
        <f t="shared" si="157"/>
        <v>114.335307331019</v>
      </c>
      <c r="X289" s="118">
        <f t="shared" si="158"/>
        <v>-2310</v>
      </c>
      <c r="Y289" s="119">
        <f t="shared" si="159"/>
        <v>65.887050770108388</v>
      </c>
      <c r="Z289" s="118">
        <f t="shared" si="148"/>
        <v>16627</v>
      </c>
      <c r="AA289" s="156">
        <f t="shared" si="160"/>
        <v>98.042337401969462</v>
      </c>
      <c r="AB289" s="60"/>
    </row>
    <row r="290" spans="1:31" s="61" customFormat="1" ht="12" customHeight="1">
      <c r="A290" s="60"/>
      <c r="B290" s="30" t="s">
        <v>275</v>
      </c>
      <c r="C290" s="42" t="s">
        <v>10</v>
      </c>
      <c r="D290" s="74">
        <v>17716</v>
      </c>
      <c r="E290" s="87">
        <f t="shared" si="149"/>
        <v>97.528213597577761</v>
      </c>
      <c r="F290" s="71">
        <v>1873</v>
      </c>
      <c r="G290" s="87">
        <f t="shared" si="150"/>
        <v>95.707715891670929</v>
      </c>
      <c r="H290" s="71">
        <v>2459</v>
      </c>
      <c r="I290" s="87">
        <f t="shared" si="146"/>
        <v>92.582831325301214</v>
      </c>
      <c r="J290" s="71">
        <v>1200</v>
      </c>
      <c r="K290" s="87">
        <f t="shared" si="151"/>
        <v>105.44815465729349</v>
      </c>
      <c r="L290" s="71">
        <v>154</v>
      </c>
      <c r="M290" s="87">
        <f t="shared" si="161"/>
        <v>1540</v>
      </c>
      <c r="N290" s="71">
        <f>J290-P290</f>
        <v>400</v>
      </c>
      <c r="O290" s="87">
        <f t="shared" si="153"/>
        <v>167.36401673640165</v>
      </c>
      <c r="P290" s="71">
        <v>800</v>
      </c>
      <c r="Q290" s="87">
        <f t="shared" si="154"/>
        <v>88.987764182424911</v>
      </c>
      <c r="R290" s="71">
        <v>18916</v>
      </c>
      <c r="S290" s="87">
        <f t="shared" si="155"/>
        <v>97.995130290628396</v>
      </c>
      <c r="T290" s="118">
        <v>7993</v>
      </c>
      <c r="U290" s="119">
        <f t="shared" si="156"/>
        <v>99.181039831244561</v>
      </c>
      <c r="V290" s="71">
        <v>5915</v>
      </c>
      <c r="W290" s="87">
        <f t="shared" si="157"/>
        <v>104.35779816513761</v>
      </c>
      <c r="X290" s="118">
        <f t="shared" si="158"/>
        <v>-2078</v>
      </c>
      <c r="Y290" s="119">
        <f t="shared" si="159"/>
        <v>86.909242994562945</v>
      </c>
      <c r="Z290" s="118">
        <f t="shared" si="148"/>
        <v>16838</v>
      </c>
      <c r="AA290" s="156">
        <f t="shared" si="160"/>
        <v>99.562440870387888</v>
      </c>
      <c r="AB290" s="60"/>
    </row>
    <row r="291" spans="1:31" s="61" customFormat="1" ht="12" customHeight="1">
      <c r="A291" s="60"/>
      <c r="B291" s="30" t="s">
        <v>276</v>
      </c>
      <c r="C291" s="42" t="s">
        <v>11</v>
      </c>
      <c r="D291" s="74">
        <v>16623</v>
      </c>
      <c r="E291" s="87">
        <f t="shared" si="149"/>
        <v>94.320245120290508</v>
      </c>
      <c r="F291" s="71">
        <v>1688</v>
      </c>
      <c r="G291" s="87">
        <f t="shared" si="150"/>
        <v>90.997304582210248</v>
      </c>
      <c r="H291" s="85">
        <v>2505</v>
      </c>
      <c r="I291" s="87">
        <f t="shared" si="146"/>
        <v>100.07990411506194</v>
      </c>
      <c r="J291" s="71">
        <v>1236</v>
      </c>
      <c r="K291" s="87">
        <f t="shared" si="151"/>
        <v>112.87671232876713</v>
      </c>
      <c r="L291" s="71">
        <v>150</v>
      </c>
      <c r="M291" s="87">
        <f t="shared" si="161"/>
        <v>1500</v>
      </c>
      <c r="N291" s="71">
        <f t="shared" ref="N291" si="163">J291-P291</f>
        <v>435</v>
      </c>
      <c r="O291" s="87">
        <f t="shared" si="153"/>
        <v>158.75912408759123</v>
      </c>
      <c r="P291" s="71">
        <v>801</v>
      </c>
      <c r="Q291" s="87">
        <f t="shared" si="154"/>
        <v>97.563946406820946</v>
      </c>
      <c r="R291" s="71">
        <v>17859</v>
      </c>
      <c r="S291" s="87">
        <f t="shared" si="155"/>
        <v>95.405737485976815</v>
      </c>
      <c r="T291" s="118">
        <v>7516</v>
      </c>
      <c r="U291" s="119">
        <f t="shared" si="156"/>
        <v>95.030977367555948</v>
      </c>
      <c r="V291" s="71">
        <v>5748</v>
      </c>
      <c r="W291" s="87">
        <f t="shared" si="157"/>
        <v>101.86071238702819</v>
      </c>
      <c r="X291" s="118">
        <f t="shared" si="158"/>
        <v>-1768</v>
      </c>
      <c r="Y291" s="119">
        <f t="shared" si="159"/>
        <v>78.022947925860535</v>
      </c>
      <c r="Z291" s="118">
        <f t="shared" si="148"/>
        <v>16091</v>
      </c>
      <c r="AA291" s="156">
        <f t="shared" si="160"/>
        <v>97.799793350756701</v>
      </c>
      <c r="AB291" s="60"/>
    </row>
    <row r="292" spans="1:31" s="61" customFormat="1" ht="12" customHeight="1">
      <c r="A292" s="60"/>
      <c r="B292" s="30" t="s">
        <v>277</v>
      </c>
      <c r="C292" s="42" t="s">
        <v>12</v>
      </c>
      <c r="D292" s="74">
        <v>16383</v>
      </c>
      <c r="E292" s="87">
        <f t="shared" si="149"/>
        <v>98.514732411304877</v>
      </c>
      <c r="F292" s="71">
        <v>1424</v>
      </c>
      <c r="G292" s="87">
        <f t="shared" si="150"/>
        <v>96.542372881355931</v>
      </c>
      <c r="H292" s="85">
        <v>2146</v>
      </c>
      <c r="I292" s="87">
        <f t="shared" si="146"/>
        <v>95.250776742121616</v>
      </c>
      <c r="J292" s="71">
        <v>1157</v>
      </c>
      <c r="K292" s="87">
        <f t="shared" si="151"/>
        <v>99.228130360205839</v>
      </c>
      <c r="L292" s="71">
        <v>94</v>
      </c>
      <c r="M292" s="87">
        <f t="shared" si="161"/>
        <v>940</v>
      </c>
      <c r="N292" s="71">
        <f>J292-P292</f>
        <v>386</v>
      </c>
      <c r="O292" s="87">
        <f t="shared" si="153"/>
        <v>116.26506024096386</v>
      </c>
      <c r="P292" s="71">
        <v>771</v>
      </c>
      <c r="Q292" s="87">
        <f t="shared" si="154"/>
        <v>92.446043165467628</v>
      </c>
      <c r="R292" s="71">
        <v>17540</v>
      </c>
      <c r="S292" s="87">
        <f t="shared" si="155"/>
        <v>98.561474488649139</v>
      </c>
      <c r="T292" s="118">
        <v>7424</v>
      </c>
      <c r="U292" s="119">
        <f t="shared" si="156"/>
        <v>101.89404337084819</v>
      </c>
      <c r="V292" s="71">
        <v>6247</v>
      </c>
      <c r="W292" s="87">
        <f t="shared" si="157"/>
        <v>112.15439856373428</v>
      </c>
      <c r="X292" s="118">
        <f t="shared" si="158"/>
        <v>-1177</v>
      </c>
      <c r="Y292" s="119">
        <f t="shared" si="159"/>
        <v>68.589743589743591</v>
      </c>
      <c r="Z292" s="118">
        <f t="shared" si="148"/>
        <v>16363</v>
      </c>
      <c r="AA292" s="156">
        <f t="shared" si="160"/>
        <v>101.75995024875621</v>
      </c>
      <c r="AB292" s="60"/>
    </row>
    <row r="293" spans="1:31" s="61" customFormat="1" ht="12" customHeight="1">
      <c r="A293" s="60"/>
      <c r="B293" s="30" t="s">
        <v>278</v>
      </c>
      <c r="C293" s="42" t="s">
        <v>279</v>
      </c>
      <c r="D293" s="71">
        <v>16847</v>
      </c>
      <c r="E293" s="87">
        <f t="shared" si="149"/>
        <v>100.44717386119724</v>
      </c>
      <c r="F293" s="71">
        <v>1695</v>
      </c>
      <c r="G293" s="87">
        <f t="shared" si="150"/>
        <v>115.071283095723</v>
      </c>
      <c r="H293" s="85">
        <v>1826</v>
      </c>
      <c r="I293" s="87">
        <f t="shared" si="146"/>
        <v>94.562402900051794</v>
      </c>
      <c r="J293" s="71">
        <v>1244</v>
      </c>
      <c r="K293" s="87">
        <f t="shared" si="151"/>
        <v>105.51314673452079</v>
      </c>
      <c r="L293" s="71">
        <v>152</v>
      </c>
      <c r="M293" s="87">
        <f t="shared" si="161"/>
        <v>292.30769230769226</v>
      </c>
      <c r="N293" s="71">
        <f t="shared" ref="N293:N297" si="164">J293-P293</f>
        <v>432</v>
      </c>
      <c r="O293" s="87">
        <f t="shared" si="153"/>
        <v>137.14285714285714</v>
      </c>
      <c r="P293" s="71">
        <v>812</v>
      </c>
      <c r="Q293" s="87">
        <f t="shared" si="154"/>
        <v>93.981481481481481</v>
      </c>
      <c r="R293" s="71">
        <v>18091</v>
      </c>
      <c r="S293" s="87">
        <f t="shared" si="155"/>
        <v>100.77990084117876</v>
      </c>
      <c r="T293" s="118">
        <v>7697</v>
      </c>
      <c r="U293" s="119">
        <f t="shared" si="156"/>
        <v>102.81859471012558</v>
      </c>
      <c r="V293" s="71">
        <v>5785</v>
      </c>
      <c r="W293" s="87">
        <f t="shared" si="157"/>
        <v>105.29668729523117</v>
      </c>
      <c r="X293" s="118">
        <f t="shared" si="158"/>
        <v>-1912</v>
      </c>
      <c r="Y293" s="119">
        <f t="shared" si="159"/>
        <v>95.98393574297188</v>
      </c>
      <c r="Z293" s="118">
        <f t="shared" si="148"/>
        <v>16179</v>
      </c>
      <c r="AA293" s="156">
        <f t="shared" si="160"/>
        <v>101.37853248950435</v>
      </c>
      <c r="AB293" s="60"/>
    </row>
    <row r="294" spans="1:31" s="61" customFormat="1" ht="12" customHeight="1">
      <c r="A294" s="60"/>
      <c r="B294" s="30" t="s">
        <v>280</v>
      </c>
      <c r="C294" s="42" t="s">
        <v>281</v>
      </c>
      <c r="D294" s="74">
        <v>15661</v>
      </c>
      <c r="E294" s="87">
        <f t="shared" si="149"/>
        <v>99.422295581513453</v>
      </c>
      <c r="F294" s="71">
        <v>1654</v>
      </c>
      <c r="G294" s="87">
        <f t="shared" si="150"/>
        <v>138.87489504617969</v>
      </c>
      <c r="H294" s="85">
        <v>2261</v>
      </c>
      <c r="I294" s="87">
        <f t="shared" si="146"/>
        <v>96.212765957446805</v>
      </c>
      <c r="J294" s="71">
        <v>1182</v>
      </c>
      <c r="K294" s="87">
        <f t="shared" si="151"/>
        <v>111.72022684310019</v>
      </c>
      <c r="L294" s="71">
        <v>169</v>
      </c>
      <c r="M294" s="87">
        <f t="shared" si="161"/>
        <v>375.55555555555554</v>
      </c>
      <c r="N294" s="71">
        <f t="shared" si="164"/>
        <v>407</v>
      </c>
      <c r="O294" s="87">
        <f t="shared" si="153"/>
        <v>148.54014598540147</v>
      </c>
      <c r="P294" s="71">
        <v>775</v>
      </c>
      <c r="Q294" s="87">
        <f t="shared" si="154"/>
        <v>98.852040816326522</v>
      </c>
      <c r="R294" s="71">
        <v>16843</v>
      </c>
      <c r="S294" s="87">
        <f t="shared" si="155"/>
        <v>100.19631171921475</v>
      </c>
      <c r="T294" s="118">
        <v>6915</v>
      </c>
      <c r="U294" s="119">
        <f t="shared" si="156"/>
        <v>100.31916436965037</v>
      </c>
      <c r="V294" s="71">
        <v>5403</v>
      </c>
      <c r="W294" s="87">
        <f t="shared" si="157"/>
        <v>123.44071281699793</v>
      </c>
      <c r="X294" s="118">
        <f t="shared" si="158"/>
        <v>-1512</v>
      </c>
      <c r="Y294" s="119">
        <f t="shared" si="159"/>
        <v>60.095389507154216</v>
      </c>
      <c r="Z294" s="118">
        <f t="shared" si="148"/>
        <v>15331</v>
      </c>
      <c r="AA294" s="156">
        <f t="shared" si="160"/>
        <v>107.2547922205121</v>
      </c>
      <c r="AB294" s="60"/>
    </row>
    <row r="295" spans="1:31" s="61" customFormat="1" ht="12" customHeight="1">
      <c r="A295" s="60"/>
      <c r="B295" s="30" t="s">
        <v>282</v>
      </c>
      <c r="C295" s="42" t="s">
        <v>283</v>
      </c>
      <c r="D295" s="74">
        <v>17119</v>
      </c>
      <c r="E295" s="87">
        <f t="shared" si="149"/>
        <v>102.42924669419016</v>
      </c>
      <c r="F295" s="110">
        <v>1855</v>
      </c>
      <c r="G295" s="87">
        <f t="shared" si="150"/>
        <v>107.53623188405797</v>
      </c>
      <c r="H295" s="110">
        <v>1571</v>
      </c>
      <c r="I295" s="87">
        <f t="shared" si="146"/>
        <v>88.958097395243485</v>
      </c>
      <c r="J295" s="115">
        <v>1279</v>
      </c>
      <c r="K295" s="87">
        <f t="shared" si="151"/>
        <v>111.50828247602441</v>
      </c>
      <c r="L295" s="110">
        <v>176</v>
      </c>
      <c r="M295" s="87">
        <f t="shared" si="161"/>
        <v>275</v>
      </c>
      <c r="N295" s="71">
        <f t="shared" si="164"/>
        <v>462</v>
      </c>
      <c r="O295" s="87">
        <f t="shared" si="153"/>
        <v>152.47524752475249</v>
      </c>
      <c r="P295" s="115">
        <v>817</v>
      </c>
      <c r="Q295" s="87">
        <f t="shared" si="154"/>
        <v>96.800947867298575</v>
      </c>
      <c r="R295" s="115">
        <v>18398</v>
      </c>
      <c r="S295" s="87">
        <f t="shared" si="155"/>
        <v>103.01231802911535</v>
      </c>
      <c r="T295" s="118">
        <v>7822</v>
      </c>
      <c r="U295" s="119">
        <f t="shared" si="156"/>
        <v>99.923352069494115</v>
      </c>
      <c r="V295" s="71">
        <v>5094</v>
      </c>
      <c r="W295" s="87">
        <f t="shared" si="157"/>
        <v>88.391462779802183</v>
      </c>
      <c r="X295" s="118">
        <f t="shared" si="158"/>
        <v>-2728</v>
      </c>
      <c r="Y295" s="119">
        <f t="shared" si="159"/>
        <v>132.10653753026637</v>
      </c>
      <c r="Z295" s="118">
        <f t="shared" si="148"/>
        <v>15670</v>
      </c>
      <c r="AA295" s="156">
        <f t="shared" si="160"/>
        <v>99.20861031972143</v>
      </c>
      <c r="AB295" s="60"/>
    </row>
    <row r="296" spans="1:31" s="2" customFormat="1" ht="12" customHeight="1">
      <c r="A296" s="3"/>
      <c r="B296" s="29" t="s">
        <v>284</v>
      </c>
      <c r="C296" s="43" t="s">
        <v>285</v>
      </c>
      <c r="D296" s="66">
        <v>17008</v>
      </c>
      <c r="E296" s="90">
        <f t="shared" ref="E296:E307" si="165">D296/D284*100</f>
        <v>100.73442312248282</v>
      </c>
      <c r="F296" s="70">
        <v>1522</v>
      </c>
      <c r="G296" s="90">
        <f t="shared" ref="G296:G307" si="166">F296/F284*100</f>
        <v>91.908212560386474</v>
      </c>
      <c r="H296" s="79">
        <v>1824</v>
      </c>
      <c r="I296" s="90">
        <f t="shared" ref="I296:I307" si="167">H296/H284*100</f>
        <v>92.588832487309645</v>
      </c>
      <c r="J296" s="70">
        <v>1234</v>
      </c>
      <c r="K296" s="90">
        <f t="shared" ref="K296:K307" si="168">J296/J284*100</f>
        <v>103.17725752508362</v>
      </c>
      <c r="L296" s="70">
        <v>175</v>
      </c>
      <c r="M296" s="90">
        <f t="shared" ref="M296:M307" si="169">L296/L284*100</f>
        <v>114.37908496732025</v>
      </c>
      <c r="N296" s="70">
        <f t="shared" si="164"/>
        <v>411</v>
      </c>
      <c r="O296" s="90">
        <f t="shared" ref="O296:O307" si="170">N296/N284*100</f>
        <v>120.17543859649122</v>
      </c>
      <c r="P296" s="70">
        <v>823</v>
      </c>
      <c r="Q296" s="90">
        <f t="shared" ref="Q296:Q307" si="171">P296/P284*100</f>
        <v>96.370023419203747</v>
      </c>
      <c r="R296" s="70">
        <v>18242</v>
      </c>
      <c r="S296" s="90">
        <f t="shared" ref="S296:S307" si="172">R296/R284*100</f>
        <v>100.89601769911505</v>
      </c>
      <c r="T296" s="171">
        <v>7566</v>
      </c>
      <c r="U296" s="170">
        <f t="shared" ref="U296:U307" si="173">T296/T284*100</f>
        <v>96.369889186090944</v>
      </c>
      <c r="V296" s="70">
        <v>5178</v>
      </c>
      <c r="W296" s="90">
        <f t="shared" ref="W296:W307" si="174">V296/V284*100</f>
        <v>91.564986737400531</v>
      </c>
      <c r="X296" s="171">
        <f t="shared" ref="X296:X307" si="175">V296-T296</f>
        <v>-2388</v>
      </c>
      <c r="Y296" s="170">
        <f t="shared" ref="Y296:Y307" si="176">X296/X284*100</f>
        <v>108.74316939890711</v>
      </c>
      <c r="Z296" s="171">
        <f t="shared" ref="Z296:Z307" si="177">R296+X296</f>
        <v>15854</v>
      </c>
      <c r="AA296" s="172">
        <f t="shared" ref="AA296:AA307" si="178">Z296/Z284*100</f>
        <v>99.811130697557289</v>
      </c>
      <c r="AB296" s="1"/>
      <c r="AC296" s="63"/>
      <c r="AE296" s="63"/>
    </row>
    <row r="297" spans="1:31" s="61" customFormat="1" ht="12" customHeight="1">
      <c r="A297" s="60"/>
      <c r="B297" s="30" t="s">
        <v>286</v>
      </c>
      <c r="C297" s="42" t="s">
        <v>287</v>
      </c>
      <c r="D297" s="74">
        <v>18462</v>
      </c>
      <c r="E297" s="87">
        <f t="shared" si="165"/>
        <v>106.26223091976516</v>
      </c>
      <c r="F297" s="71">
        <v>1810</v>
      </c>
      <c r="G297" s="87">
        <f t="shared" si="166"/>
        <v>159.05096660808437</v>
      </c>
      <c r="H297" s="85">
        <v>2353</v>
      </c>
      <c r="I297" s="87">
        <f t="shared" si="167"/>
        <v>101.07388316151203</v>
      </c>
      <c r="J297" s="71">
        <v>1275</v>
      </c>
      <c r="K297" s="87">
        <f t="shared" si="168"/>
        <v>101.35135135135135</v>
      </c>
      <c r="L297" s="71">
        <v>179</v>
      </c>
      <c r="M297" s="87">
        <f t="shared" si="169"/>
        <v>101.12994350282484</v>
      </c>
      <c r="N297" s="71">
        <f t="shared" si="164"/>
        <v>437</v>
      </c>
      <c r="O297" s="87">
        <f t="shared" si="170"/>
        <v>116.22340425531914</v>
      </c>
      <c r="P297" s="71">
        <v>838</v>
      </c>
      <c r="Q297" s="87">
        <f t="shared" si="171"/>
        <v>95.011337868480723</v>
      </c>
      <c r="R297" s="71">
        <v>19737</v>
      </c>
      <c r="S297" s="87">
        <f t="shared" si="172"/>
        <v>105.93065693430657</v>
      </c>
      <c r="T297" s="101">
        <v>8139</v>
      </c>
      <c r="U297" s="132">
        <f t="shared" si="173"/>
        <v>107.40300870942201</v>
      </c>
      <c r="V297" s="71">
        <v>5235</v>
      </c>
      <c r="W297" s="87">
        <f t="shared" si="174"/>
        <v>90.041279669762645</v>
      </c>
      <c r="X297" s="101">
        <f t="shared" si="175"/>
        <v>-2904</v>
      </c>
      <c r="Y297" s="132">
        <f t="shared" si="176"/>
        <v>164.62585034013605</v>
      </c>
      <c r="Z297" s="101">
        <f t="shared" si="177"/>
        <v>16833</v>
      </c>
      <c r="AA297" s="133">
        <f t="shared" si="178"/>
        <v>99.792506521223629</v>
      </c>
      <c r="AB297" s="60"/>
    </row>
    <row r="298" spans="1:31" s="61" customFormat="1" ht="12" customHeight="1">
      <c r="A298" s="60"/>
      <c r="B298" s="30" t="s">
        <v>288</v>
      </c>
      <c r="C298" s="42" t="s">
        <v>6</v>
      </c>
      <c r="D298" s="74">
        <v>16640</v>
      </c>
      <c r="E298" s="87">
        <f t="shared" si="165"/>
        <v>94.422062077966302</v>
      </c>
      <c r="F298" s="71">
        <v>1240</v>
      </c>
      <c r="G298" s="87">
        <f t="shared" si="166"/>
        <v>93.163035311795639</v>
      </c>
      <c r="H298" s="85">
        <v>2636</v>
      </c>
      <c r="I298" s="87">
        <f t="shared" si="167"/>
        <v>97.090239410681406</v>
      </c>
      <c r="J298" s="71">
        <v>1237</v>
      </c>
      <c r="K298" s="87">
        <f t="shared" si="168"/>
        <v>101.55993431855501</v>
      </c>
      <c r="L298" s="71">
        <v>186</v>
      </c>
      <c r="M298" s="87">
        <f t="shared" si="169"/>
        <v>124</v>
      </c>
      <c r="N298" s="71">
        <f>J298-P298</f>
        <v>421</v>
      </c>
      <c r="O298" s="87">
        <f t="shared" si="170"/>
        <v>120.97701149425288</v>
      </c>
      <c r="P298" s="71">
        <v>816</v>
      </c>
      <c r="Q298" s="87">
        <f t="shared" si="171"/>
        <v>93.793103448275858</v>
      </c>
      <c r="R298" s="71">
        <v>17877</v>
      </c>
      <c r="S298" s="87">
        <f t="shared" si="172"/>
        <v>94.883498752720129</v>
      </c>
      <c r="T298" s="101">
        <v>7173</v>
      </c>
      <c r="U298" s="132">
        <f t="shared" si="173"/>
        <v>94.693069306930681</v>
      </c>
      <c r="V298" s="71">
        <v>5134</v>
      </c>
      <c r="W298" s="87">
        <f t="shared" si="174"/>
        <v>90.835102618542109</v>
      </c>
      <c r="X298" s="101">
        <f t="shared" si="175"/>
        <v>-2039</v>
      </c>
      <c r="Y298" s="132">
        <f t="shared" si="176"/>
        <v>106.03224128965158</v>
      </c>
      <c r="Z298" s="101">
        <f t="shared" si="177"/>
        <v>15838</v>
      </c>
      <c r="AA298" s="133">
        <f t="shared" si="178"/>
        <v>93.616266698191282</v>
      </c>
      <c r="AB298" s="60"/>
    </row>
    <row r="299" spans="1:31" s="61" customFormat="1" ht="12" customHeight="1">
      <c r="A299" s="60"/>
      <c r="B299" s="30" t="s">
        <v>289</v>
      </c>
      <c r="C299" s="42" t="s">
        <v>290</v>
      </c>
      <c r="D299" s="74">
        <v>17063</v>
      </c>
      <c r="E299" s="87">
        <f t="shared" si="165"/>
        <v>100.76773164826078</v>
      </c>
      <c r="F299" s="71">
        <v>1046</v>
      </c>
      <c r="G299" s="87">
        <f t="shared" si="166"/>
        <v>74.767691208005715</v>
      </c>
      <c r="H299" s="85">
        <v>1676</v>
      </c>
      <c r="I299" s="87">
        <f t="shared" si="167"/>
        <v>95.065229722064657</v>
      </c>
      <c r="J299" s="71">
        <v>1255</v>
      </c>
      <c r="K299" s="87">
        <f t="shared" si="168"/>
        <v>99.287974683544306</v>
      </c>
      <c r="L299" s="71">
        <v>184</v>
      </c>
      <c r="M299" s="87">
        <f t="shared" si="169"/>
        <v>117.94871794871796</v>
      </c>
      <c r="N299" s="71">
        <f t="shared" ref="N299:N301" si="179">J299-P299</f>
        <v>386</v>
      </c>
      <c r="O299" s="87">
        <f t="shared" si="170"/>
        <v>101.84696569920844</v>
      </c>
      <c r="P299" s="71">
        <v>869</v>
      </c>
      <c r="Q299" s="87">
        <f t="shared" si="171"/>
        <v>98.192090395480221</v>
      </c>
      <c r="R299" s="71">
        <v>18318</v>
      </c>
      <c r="S299" s="87">
        <f t="shared" si="172"/>
        <v>100.66494477111611</v>
      </c>
      <c r="T299" s="118">
        <v>7291</v>
      </c>
      <c r="U299" s="119">
        <f t="shared" si="173"/>
        <v>94.394096323148631</v>
      </c>
      <c r="V299" s="71">
        <v>5113</v>
      </c>
      <c r="W299" s="87">
        <f t="shared" si="174"/>
        <v>88.399031811894872</v>
      </c>
      <c r="X299" s="118">
        <f t="shared" si="175"/>
        <v>-2178</v>
      </c>
      <c r="Y299" s="119">
        <f t="shared" si="176"/>
        <v>112.26804123711341</v>
      </c>
      <c r="Z299" s="118">
        <f t="shared" si="177"/>
        <v>16140</v>
      </c>
      <c r="AA299" s="156">
        <f t="shared" si="178"/>
        <v>99.280310020298941</v>
      </c>
      <c r="AB299" s="60"/>
    </row>
    <row r="300" spans="1:31" s="61" customFormat="1" ht="12" customHeight="1">
      <c r="A300" s="60"/>
      <c r="B300" s="30" t="s">
        <v>291</v>
      </c>
      <c r="C300" s="42" t="s">
        <v>292</v>
      </c>
      <c r="D300" s="74">
        <v>17012</v>
      </c>
      <c r="E300" s="87">
        <f t="shared" si="165"/>
        <v>102.15576772953823</v>
      </c>
      <c r="F300" s="71">
        <v>1637</v>
      </c>
      <c r="G300" s="87">
        <f t="shared" si="166"/>
        <v>104.40051020408163</v>
      </c>
      <c r="H300" s="85">
        <v>886</v>
      </c>
      <c r="I300" s="87">
        <f t="shared" si="167"/>
        <v>103.26340326340326</v>
      </c>
      <c r="J300" s="71">
        <v>1284</v>
      </c>
      <c r="K300" s="87">
        <f t="shared" si="168"/>
        <v>100.86410054988218</v>
      </c>
      <c r="L300" s="71">
        <v>187</v>
      </c>
      <c r="M300" s="87">
        <f t="shared" si="169"/>
        <v>129.86111111111111</v>
      </c>
      <c r="N300" s="71">
        <f t="shared" si="179"/>
        <v>432</v>
      </c>
      <c r="O300" s="87">
        <f t="shared" si="170"/>
        <v>128.955223880597</v>
      </c>
      <c r="P300" s="71">
        <v>852</v>
      </c>
      <c r="Q300" s="87">
        <f t="shared" si="171"/>
        <v>90.8315565031983</v>
      </c>
      <c r="R300" s="71">
        <v>18296</v>
      </c>
      <c r="S300" s="87">
        <f t="shared" si="172"/>
        <v>102.06404105768159</v>
      </c>
      <c r="T300" s="118">
        <v>7606</v>
      </c>
      <c r="U300" s="119">
        <f t="shared" si="173"/>
        <v>95.408931259407922</v>
      </c>
      <c r="V300" s="71">
        <v>5048</v>
      </c>
      <c r="W300" s="87">
        <f t="shared" si="174"/>
        <v>92.234606248858029</v>
      </c>
      <c r="X300" s="118">
        <f t="shared" si="175"/>
        <v>-2558</v>
      </c>
      <c r="Y300" s="119">
        <f t="shared" si="176"/>
        <v>102.3609443777511</v>
      </c>
      <c r="Z300" s="118">
        <f t="shared" si="177"/>
        <v>15738</v>
      </c>
      <c r="AA300" s="156">
        <f t="shared" si="178"/>
        <v>102.01594606858106</v>
      </c>
      <c r="AB300" s="60"/>
    </row>
    <row r="301" spans="1:31" s="61" customFormat="1" ht="12" customHeight="1">
      <c r="A301" s="60"/>
      <c r="B301" s="30" t="s">
        <v>293</v>
      </c>
      <c r="C301" s="42" t="s">
        <v>9</v>
      </c>
      <c r="D301" s="74">
        <v>17559</v>
      </c>
      <c r="E301" s="87">
        <f t="shared" si="165"/>
        <v>99.265079993216119</v>
      </c>
      <c r="F301" s="71">
        <v>1501</v>
      </c>
      <c r="G301" s="87">
        <f t="shared" si="166"/>
        <v>85.090702947845813</v>
      </c>
      <c r="H301" s="85">
        <v>2301</v>
      </c>
      <c r="I301" s="87">
        <f t="shared" si="167"/>
        <v>92.335473515248793</v>
      </c>
      <c r="J301" s="71">
        <v>1234</v>
      </c>
      <c r="K301" s="87">
        <f t="shared" si="168"/>
        <v>98.878205128205138</v>
      </c>
      <c r="L301" s="71">
        <v>175</v>
      </c>
      <c r="M301" s="87">
        <f t="shared" si="169"/>
        <v>116.66666666666667</v>
      </c>
      <c r="N301" s="71">
        <f t="shared" si="179"/>
        <v>419</v>
      </c>
      <c r="O301" s="87">
        <f t="shared" si="170"/>
        <v>115.1098901098901</v>
      </c>
      <c r="P301" s="71">
        <v>815</v>
      </c>
      <c r="Q301" s="87">
        <f t="shared" si="171"/>
        <v>92.194570135746616</v>
      </c>
      <c r="R301" s="71">
        <v>18793</v>
      </c>
      <c r="S301" s="87">
        <f t="shared" si="172"/>
        <v>99.239583883402858</v>
      </c>
      <c r="T301" s="118">
        <v>7530</v>
      </c>
      <c r="U301" s="119">
        <f t="shared" si="173"/>
        <v>95.207990896447086</v>
      </c>
      <c r="V301" s="71">
        <v>5073</v>
      </c>
      <c r="W301" s="87">
        <f t="shared" si="174"/>
        <v>90.605465261653862</v>
      </c>
      <c r="X301" s="118">
        <f t="shared" si="175"/>
        <v>-2457</v>
      </c>
      <c r="Y301" s="119">
        <f t="shared" si="176"/>
        <v>106.36363636363637</v>
      </c>
      <c r="Z301" s="118">
        <f t="shared" si="177"/>
        <v>16336</v>
      </c>
      <c r="AA301" s="156">
        <f t="shared" si="178"/>
        <v>98.249834606363137</v>
      </c>
      <c r="AB301" s="60"/>
    </row>
    <row r="302" spans="1:31" s="61" customFormat="1" ht="12" customHeight="1">
      <c r="A302" s="60"/>
      <c r="B302" s="30" t="s">
        <v>294</v>
      </c>
      <c r="C302" s="42" t="s">
        <v>10</v>
      </c>
      <c r="D302" s="74">
        <v>18109</v>
      </c>
      <c r="E302" s="87">
        <f t="shared" si="165"/>
        <v>102.218333709641</v>
      </c>
      <c r="F302" s="71">
        <v>1813</v>
      </c>
      <c r="G302" s="87">
        <f t="shared" si="166"/>
        <v>96.796583021890015</v>
      </c>
      <c r="H302" s="71">
        <v>2339</v>
      </c>
      <c r="I302" s="87">
        <f t="shared" si="167"/>
        <v>95.119967466449779</v>
      </c>
      <c r="J302" s="71">
        <v>1267</v>
      </c>
      <c r="K302" s="87">
        <f t="shared" si="168"/>
        <v>105.58333333333334</v>
      </c>
      <c r="L302" s="71">
        <v>187</v>
      </c>
      <c r="M302" s="87">
        <f t="shared" si="169"/>
        <v>121.42857142857142</v>
      </c>
      <c r="N302" s="71">
        <f>J302-P302</f>
        <v>493</v>
      </c>
      <c r="O302" s="87">
        <f t="shared" si="170"/>
        <v>123.25</v>
      </c>
      <c r="P302" s="71">
        <v>774</v>
      </c>
      <c r="Q302" s="87">
        <f t="shared" si="171"/>
        <v>96.75</v>
      </c>
      <c r="R302" s="71">
        <v>19376</v>
      </c>
      <c r="S302" s="87">
        <f t="shared" si="172"/>
        <v>102.43180376400932</v>
      </c>
      <c r="T302" s="118">
        <v>8094</v>
      </c>
      <c r="U302" s="119">
        <f t="shared" si="173"/>
        <v>101.26360565494808</v>
      </c>
      <c r="V302" s="71">
        <v>5097</v>
      </c>
      <c r="W302" s="87">
        <f t="shared" si="174"/>
        <v>86.170752324598482</v>
      </c>
      <c r="X302" s="118">
        <f t="shared" si="175"/>
        <v>-2997</v>
      </c>
      <c r="Y302" s="119">
        <f t="shared" si="176"/>
        <v>144.22521655437922</v>
      </c>
      <c r="Z302" s="118">
        <f t="shared" si="177"/>
        <v>16379</v>
      </c>
      <c r="AA302" s="156">
        <f t="shared" si="178"/>
        <v>97.27402304311677</v>
      </c>
      <c r="AB302" s="60"/>
    </row>
    <row r="303" spans="1:31" s="61" customFormat="1" ht="12" customHeight="1">
      <c r="A303" s="60"/>
      <c r="B303" s="30" t="s">
        <v>295</v>
      </c>
      <c r="C303" s="42" t="s">
        <v>11</v>
      </c>
      <c r="D303" s="74">
        <v>17079</v>
      </c>
      <c r="E303" s="87">
        <f t="shared" si="165"/>
        <v>102.74318715033388</v>
      </c>
      <c r="F303" s="71">
        <v>1955</v>
      </c>
      <c r="G303" s="87">
        <f t="shared" si="166"/>
        <v>115.8175355450237</v>
      </c>
      <c r="H303" s="85">
        <v>2447</v>
      </c>
      <c r="I303" s="87">
        <f t="shared" si="167"/>
        <v>97.684630738522955</v>
      </c>
      <c r="J303" s="71">
        <v>1241</v>
      </c>
      <c r="K303" s="87">
        <f t="shared" si="168"/>
        <v>100.40453074433657</v>
      </c>
      <c r="L303" s="71">
        <v>169</v>
      </c>
      <c r="M303" s="87">
        <f t="shared" si="169"/>
        <v>112.66666666666667</v>
      </c>
      <c r="N303" s="71">
        <f t="shared" ref="N303" si="180">J303-P303</f>
        <v>511</v>
      </c>
      <c r="O303" s="87">
        <f t="shared" si="170"/>
        <v>117.4712643678161</v>
      </c>
      <c r="P303" s="71">
        <v>730</v>
      </c>
      <c r="Q303" s="87">
        <f t="shared" si="171"/>
        <v>91.136079900124841</v>
      </c>
      <c r="R303" s="71">
        <v>18320</v>
      </c>
      <c r="S303" s="87">
        <f t="shared" si="172"/>
        <v>102.58133154151967</v>
      </c>
      <c r="T303" s="118">
        <v>7761</v>
      </c>
      <c r="U303" s="119">
        <f t="shared" si="173"/>
        <v>103.25971261309208</v>
      </c>
      <c r="V303" s="71">
        <v>4767</v>
      </c>
      <c r="W303" s="87">
        <f t="shared" si="174"/>
        <v>82.933194154488518</v>
      </c>
      <c r="X303" s="118">
        <f t="shared" si="175"/>
        <v>-2994</v>
      </c>
      <c r="Y303" s="119">
        <f t="shared" si="176"/>
        <v>169.34389140271492</v>
      </c>
      <c r="Z303" s="118">
        <f t="shared" si="177"/>
        <v>15326</v>
      </c>
      <c r="AA303" s="156">
        <f t="shared" si="178"/>
        <v>95.24578957181032</v>
      </c>
      <c r="AB303" s="60"/>
    </row>
    <row r="304" spans="1:31" s="61" customFormat="1" ht="12" customHeight="1">
      <c r="A304" s="60"/>
      <c r="B304" s="30" t="s">
        <v>296</v>
      </c>
      <c r="C304" s="42" t="s">
        <v>12</v>
      </c>
      <c r="D304" s="74">
        <v>16402</v>
      </c>
      <c r="E304" s="87">
        <f t="shared" si="165"/>
        <v>100.11597387535861</v>
      </c>
      <c r="F304" s="71">
        <v>1695</v>
      </c>
      <c r="G304" s="87">
        <f t="shared" si="166"/>
        <v>119.03089887640451</v>
      </c>
      <c r="H304" s="85">
        <v>2052</v>
      </c>
      <c r="I304" s="87">
        <f t="shared" si="167"/>
        <v>95.619757688723212</v>
      </c>
      <c r="J304" s="71">
        <v>1219</v>
      </c>
      <c r="K304" s="87">
        <f t="shared" si="168"/>
        <v>105.35868625756267</v>
      </c>
      <c r="L304" s="71">
        <v>161</v>
      </c>
      <c r="M304" s="87">
        <f t="shared" si="169"/>
        <v>171.27659574468086</v>
      </c>
      <c r="N304" s="71">
        <f>J304-P304</f>
        <v>506</v>
      </c>
      <c r="O304" s="87">
        <f t="shared" si="170"/>
        <v>131.0880829015544</v>
      </c>
      <c r="P304" s="71">
        <v>713</v>
      </c>
      <c r="Q304" s="87">
        <f t="shared" si="171"/>
        <v>92.477302204928662</v>
      </c>
      <c r="R304" s="71">
        <v>17621</v>
      </c>
      <c r="S304" s="87">
        <f t="shared" si="172"/>
        <v>100.46180159635121</v>
      </c>
      <c r="T304" s="118">
        <v>7398</v>
      </c>
      <c r="U304" s="119">
        <f t="shared" si="173"/>
        <v>99.649784482758619</v>
      </c>
      <c r="V304" s="71">
        <v>5205</v>
      </c>
      <c r="W304" s="87">
        <f t="shared" si="174"/>
        <v>83.319993596926523</v>
      </c>
      <c r="X304" s="118">
        <f t="shared" si="175"/>
        <v>-2193</v>
      </c>
      <c r="Y304" s="119">
        <f t="shared" si="176"/>
        <v>186.32115548003398</v>
      </c>
      <c r="Z304" s="118">
        <f t="shared" si="177"/>
        <v>15428</v>
      </c>
      <c r="AA304" s="156">
        <f t="shared" si="178"/>
        <v>94.285888895679278</v>
      </c>
      <c r="AB304" s="60"/>
    </row>
    <row r="305" spans="1:31" s="61" customFormat="1" ht="12" customHeight="1">
      <c r="A305" s="60"/>
      <c r="B305" s="30" t="s">
        <v>297</v>
      </c>
      <c r="C305" s="42" t="s">
        <v>298</v>
      </c>
      <c r="D305" s="71">
        <v>16556</v>
      </c>
      <c r="E305" s="87">
        <f t="shared" si="165"/>
        <v>98.272689499614174</v>
      </c>
      <c r="F305" s="71">
        <v>1461</v>
      </c>
      <c r="G305" s="87">
        <f t="shared" si="166"/>
        <v>86.194690265486727</v>
      </c>
      <c r="H305" s="85">
        <v>1923</v>
      </c>
      <c r="I305" s="87">
        <f t="shared" si="167"/>
        <v>105.31215772179627</v>
      </c>
      <c r="J305" s="71">
        <v>1277</v>
      </c>
      <c r="K305" s="87">
        <f t="shared" si="168"/>
        <v>102.65273311897106</v>
      </c>
      <c r="L305" s="71">
        <v>174</v>
      </c>
      <c r="M305" s="87">
        <f t="shared" si="169"/>
        <v>114.4736842105263</v>
      </c>
      <c r="N305" s="71">
        <f t="shared" ref="N305:N309" si="181">J305-P305</f>
        <v>497</v>
      </c>
      <c r="O305" s="87">
        <f t="shared" si="170"/>
        <v>115.0462962962963</v>
      </c>
      <c r="P305" s="71">
        <v>780</v>
      </c>
      <c r="Q305" s="87">
        <f t="shared" si="171"/>
        <v>96.059113300492612</v>
      </c>
      <c r="R305" s="71">
        <v>17833</v>
      </c>
      <c r="S305" s="87">
        <f t="shared" si="172"/>
        <v>98.57387651318335</v>
      </c>
      <c r="T305" s="71">
        <v>7150</v>
      </c>
      <c r="U305" s="87">
        <f t="shared" si="173"/>
        <v>92.893335065609989</v>
      </c>
      <c r="V305" s="71">
        <v>4637</v>
      </c>
      <c r="W305" s="87">
        <f t="shared" si="174"/>
        <v>80.155574762316334</v>
      </c>
      <c r="X305" s="71">
        <f t="shared" si="175"/>
        <v>-2513</v>
      </c>
      <c r="Y305" s="87">
        <f t="shared" si="176"/>
        <v>131.43305439330544</v>
      </c>
      <c r="Z305" s="71">
        <f t="shared" si="177"/>
        <v>15320</v>
      </c>
      <c r="AA305" s="185">
        <f t="shared" si="178"/>
        <v>94.690648371345574</v>
      </c>
      <c r="AB305" s="60"/>
    </row>
    <row r="306" spans="1:31" s="61" customFormat="1" ht="12" customHeight="1">
      <c r="A306" s="60"/>
      <c r="B306" s="30" t="s">
        <v>299</v>
      </c>
      <c r="C306" s="42" t="s">
        <v>300</v>
      </c>
      <c r="D306" s="74">
        <v>15905</v>
      </c>
      <c r="E306" s="87">
        <f t="shared" si="165"/>
        <v>101.55801034416704</v>
      </c>
      <c r="F306" s="71">
        <v>1534</v>
      </c>
      <c r="G306" s="87">
        <f t="shared" si="166"/>
        <v>92.744860943168078</v>
      </c>
      <c r="H306" s="85">
        <v>2407</v>
      </c>
      <c r="I306" s="87">
        <f t="shared" si="167"/>
        <v>106.45731977001327</v>
      </c>
      <c r="J306" s="71">
        <v>1065</v>
      </c>
      <c r="K306" s="87">
        <f t="shared" si="168"/>
        <v>90.101522842639596</v>
      </c>
      <c r="L306" s="71">
        <v>161</v>
      </c>
      <c r="M306" s="87">
        <f t="shared" si="169"/>
        <v>95.26627218934911</v>
      </c>
      <c r="N306" s="71">
        <f t="shared" si="181"/>
        <v>416</v>
      </c>
      <c r="O306" s="87">
        <f t="shared" si="170"/>
        <v>102.21130221130221</v>
      </c>
      <c r="P306" s="71">
        <v>649</v>
      </c>
      <c r="Q306" s="87">
        <f t="shared" si="171"/>
        <v>83.741935483870961</v>
      </c>
      <c r="R306" s="71">
        <v>16970</v>
      </c>
      <c r="S306" s="87">
        <f t="shared" si="172"/>
        <v>100.75402244255773</v>
      </c>
      <c r="T306" s="71">
        <v>6855</v>
      </c>
      <c r="U306" s="87">
        <f t="shared" si="173"/>
        <v>99.132321041214752</v>
      </c>
      <c r="V306" s="71">
        <v>4493</v>
      </c>
      <c r="W306" s="87">
        <f t="shared" si="174"/>
        <v>83.157505089764953</v>
      </c>
      <c r="X306" s="71">
        <f t="shared" si="175"/>
        <v>-2362</v>
      </c>
      <c r="Y306" s="87">
        <f t="shared" si="176"/>
        <v>156.21693121693121</v>
      </c>
      <c r="Z306" s="71">
        <f t="shared" si="177"/>
        <v>14608</v>
      </c>
      <c r="AA306" s="185">
        <f t="shared" si="178"/>
        <v>95.284064966407939</v>
      </c>
      <c r="AB306" s="60"/>
    </row>
    <row r="307" spans="1:31" s="61" customFormat="1" ht="12" customHeight="1">
      <c r="A307" s="60"/>
      <c r="B307" s="30" t="s">
        <v>301</v>
      </c>
      <c r="C307" s="42" t="s">
        <v>302</v>
      </c>
      <c r="D307" s="74">
        <v>15879</v>
      </c>
      <c r="E307" s="87">
        <f t="shared" si="165"/>
        <v>92.756586249196801</v>
      </c>
      <c r="F307" s="110">
        <v>2094</v>
      </c>
      <c r="G307" s="87">
        <f t="shared" si="166"/>
        <v>112.88409703504043</v>
      </c>
      <c r="H307" s="110">
        <v>1524</v>
      </c>
      <c r="I307" s="87">
        <f t="shared" si="167"/>
        <v>97.008274984086569</v>
      </c>
      <c r="J307" s="115">
        <v>1153</v>
      </c>
      <c r="K307" s="87">
        <f t="shared" si="168"/>
        <v>90.148553557466769</v>
      </c>
      <c r="L307" s="110">
        <v>181</v>
      </c>
      <c r="M307" s="87">
        <f t="shared" si="169"/>
        <v>102.84090909090908</v>
      </c>
      <c r="N307" s="71">
        <f t="shared" si="181"/>
        <v>457</v>
      </c>
      <c r="O307" s="87">
        <f t="shared" si="170"/>
        <v>98.917748917748909</v>
      </c>
      <c r="P307" s="115">
        <v>696</v>
      </c>
      <c r="Q307" s="87">
        <f t="shared" si="171"/>
        <v>85.189718482252147</v>
      </c>
      <c r="R307" s="115">
        <v>17032</v>
      </c>
      <c r="S307" s="87">
        <f t="shared" si="172"/>
        <v>92.575279921730626</v>
      </c>
      <c r="T307" s="71">
        <v>7430</v>
      </c>
      <c r="U307" s="87">
        <f t="shared" si="173"/>
        <v>94.988493991306569</v>
      </c>
      <c r="V307" s="71">
        <v>5165</v>
      </c>
      <c r="W307" s="87">
        <f t="shared" si="174"/>
        <v>101.39379662347861</v>
      </c>
      <c r="X307" s="71">
        <f t="shared" si="175"/>
        <v>-2265</v>
      </c>
      <c r="Y307" s="87">
        <f t="shared" si="176"/>
        <v>83.02785923753666</v>
      </c>
      <c r="Z307" s="71">
        <f t="shared" si="177"/>
        <v>14767</v>
      </c>
      <c r="AA307" s="185">
        <f t="shared" si="178"/>
        <v>94.23739629865986</v>
      </c>
      <c r="AB307" s="60"/>
    </row>
    <row r="308" spans="1:31" s="2" customFormat="1" ht="12" customHeight="1">
      <c r="A308" s="3"/>
      <c r="B308" s="29" t="s">
        <v>307</v>
      </c>
      <c r="C308" s="43" t="s">
        <v>308</v>
      </c>
      <c r="D308" s="66">
        <v>16096</v>
      </c>
      <c r="E308" s="90">
        <f t="shared" ref="E308:E319" si="182">D308/D296*100</f>
        <v>94.637817497648172</v>
      </c>
      <c r="F308" s="70">
        <v>1457</v>
      </c>
      <c r="G308" s="90">
        <f t="shared" ref="G308:G319" si="183">F308/F296*100</f>
        <v>95.729303547963212</v>
      </c>
      <c r="H308" s="79">
        <v>1810</v>
      </c>
      <c r="I308" s="90">
        <f t="shared" ref="I308:I319" si="184">H308/H296*100</f>
        <v>99.232456140350877</v>
      </c>
      <c r="J308" s="70">
        <v>1155</v>
      </c>
      <c r="K308" s="90">
        <f t="shared" ref="K308:K319" si="185">J308/J296*100</f>
        <v>93.598055105348465</v>
      </c>
      <c r="L308" s="70">
        <v>170</v>
      </c>
      <c r="M308" s="90">
        <f t="shared" ref="M308:M319" si="186">L308/L296*100</f>
        <v>97.142857142857139</v>
      </c>
      <c r="N308" s="70">
        <f t="shared" si="181"/>
        <v>444</v>
      </c>
      <c r="O308" s="90">
        <f t="shared" ref="O308:O319" si="187">N308/N296*100</f>
        <v>108.02919708029196</v>
      </c>
      <c r="P308" s="70">
        <v>711</v>
      </c>
      <c r="Q308" s="90">
        <f t="shared" ref="Q308:Q319" si="188">P308/P296*100</f>
        <v>86.391251518833528</v>
      </c>
      <c r="R308" s="70">
        <v>17251</v>
      </c>
      <c r="S308" s="90">
        <f t="shared" ref="S308:S319" si="189">R308/R296*100</f>
        <v>94.567481635785555</v>
      </c>
      <c r="T308" s="70">
        <v>6941</v>
      </c>
      <c r="U308" s="90">
        <f t="shared" ref="U308:U319" si="190">T308/T296*100</f>
        <v>91.739360296061321</v>
      </c>
      <c r="V308" s="70">
        <v>5036</v>
      </c>
      <c r="W308" s="90">
        <f t="shared" ref="W308:W319" si="191">V308/V296*100</f>
        <v>97.257628427964463</v>
      </c>
      <c r="X308" s="70">
        <f t="shared" ref="X308:X319" si="192">V308-T308</f>
        <v>-1905</v>
      </c>
      <c r="Y308" s="90">
        <f t="shared" ref="Y308:Y319" si="193">X308/X296*100</f>
        <v>79.773869346733676</v>
      </c>
      <c r="Z308" s="70">
        <f t="shared" ref="Z308:Z319" si="194">R308+X308</f>
        <v>15346</v>
      </c>
      <c r="AA308" s="186">
        <f t="shared" ref="AA308:AA319" si="195">Z308/Z296*100</f>
        <v>96.795761322063839</v>
      </c>
      <c r="AB308" s="1"/>
      <c r="AC308" s="63"/>
      <c r="AE308" s="63"/>
    </row>
    <row r="309" spans="1:31" s="61" customFormat="1" ht="12" customHeight="1">
      <c r="A309" s="60"/>
      <c r="B309" s="30" t="s">
        <v>309</v>
      </c>
      <c r="C309" s="42" t="s">
        <v>310</v>
      </c>
      <c r="D309" s="74">
        <v>17199</v>
      </c>
      <c r="E309" s="87">
        <f t="shared" si="182"/>
        <v>93.158921026974326</v>
      </c>
      <c r="F309" s="71">
        <v>1679</v>
      </c>
      <c r="G309" s="87">
        <f t="shared" si="183"/>
        <v>92.762430939226519</v>
      </c>
      <c r="H309" s="85">
        <v>2391</v>
      </c>
      <c r="I309" s="87">
        <f t="shared" si="184"/>
        <v>101.61495962600935</v>
      </c>
      <c r="J309" s="71">
        <v>1194</v>
      </c>
      <c r="K309" s="87">
        <f t="shared" si="185"/>
        <v>93.64705882352942</v>
      </c>
      <c r="L309" s="71">
        <v>170</v>
      </c>
      <c r="M309" s="87">
        <f t="shared" si="186"/>
        <v>94.97206703910615</v>
      </c>
      <c r="N309" s="71">
        <f t="shared" si="181"/>
        <v>458</v>
      </c>
      <c r="O309" s="87">
        <f t="shared" si="187"/>
        <v>104.80549199084668</v>
      </c>
      <c r="P309" s="71">
        <v>736</v>
      </c>
      <c r="Q309" s="87">
        <f t="shared" si="188"/>
        <v>87.828162291169448</v>
      </c>
      <c r="R309" s="71">
        <v>18393</v>
      </c>
      <c r="S309" s="87">
        <f t="shared" si="189"/>
        <v>93.190454476364195</v>
      </c>
      <c r="T309" s="71">
        <v>7325</v>
      </c>
      <c r="U309" s="87">
        <f t="shared" si="190"/>
        <v>89.998771347831436</v>
      </c>
      <c r="V309" s="71">
        <v>5073</v>
      </c>
      <c r="W309" s="87">
        <f t="shared" si="191"/>
        <v>96.905444126074499</v>
      </c>
      <c r="X309" s="71">
        <f t="shared" si="192"/>
        <v>-2252</v>
      </c>
      <c r="Y309" s="87">
        <f t="shared" si="193"/>
        <v>77.548209366391191</v>
      </c>
      <c r="Z309" s="71">
        <f t="shared" si="194"/>
        <v>16141</v>
      </c>
      <c r="AA309" s="185">
        <f t="shared" si="195"/>
        <v>95.889027505495164</v>
      </c>
      <c r="AB309" s="60"/>
    </row>
    <row r="310" spans="1:31" s="61" customFormat="1" ht="12" customHeight="1">
      <c r="A310" s="60"/>
      <c r="B310" s="30" t="s">
        <v>311</v>
      </c>
      <c r="C310" s="42" t="s">
        <v>6</v>
      </c>
      <c r="D310" s="74">
        <v>16884</v>
      </c>
      <c r="E310" s="87">
        <f t="shared" si="182"/>
        <v>101.46634615384616</v>
      </c>
      <c r="F310" s="71">
        <v>1219</v>
      </c>
      <c r="G310" s="87">
        <f t="shared" si="183"/>
        <v>98.306451612903217</v>
      </c>
      <c r="H310" s="85">
        <v>2529</v>
      </c>
      <c r="I310" s="87">
        <f t="shared" si="184"/>
        <v>95.940819423368737</v>
      </c>
      <c r="J310" s="71">
        <v>1163</v>
      </c>
      <c r="K310" s="87">
        <f t="shared" si="185"/>
        <v>94.017784963621665</v>
      </c>
      <c r="L310" s="71">
        <v>170</v>
      </c>
      <c r="M310" s="87">
        <f t="shared" si="186"/>
        <v>91.397849462365585</v>
      </c>
      <c r="N310" s="71">
        <f>J310-P310</f>
        <v>417</v>
      </c>
      <c r="O310" s="87">
        <f t="shared" si="187"/>
        <v>99.049881235154388</v>
      </c>
      <c r="P310" s="71">
        <v>746</v>
      </c>
      <c r="Q310" s="87">
        <f t="shared" si="188"/>
        <v>91.421568627450981</v>
      </c>
      <c r="R310" s="71">
        <v>18047</v>
      </c>
      <c r="S310" s="87">
        <f t="shared" si="189"/>
        <v>100.95094255188231</v>
      </c>
      <c r="T310" s="71">
        <v>7063</v>
      </c>
      <c r="U310" s="87">
        <f t="shared" si="190"/>
        <v>98.466471490310894</v>
      </c>
      <c r="V310" s="71">
        <v>4844</v>
      </c>
      <c r="W310" s="87">
        <f t="shared" si="191"/>
        <v>94.351382937280874</v>
      </c>
      <c r="X310" s="71">
        <f t="shared" si="192"/>
        <v>-2219</v>
      </c>
      <c r="Y310" s="87">
        <f t="shared" si="193"/>
        <v>108.82785679254536</v>
      </c>
      <c r="Z310" s="71">
        <f t="shared" si="194"/>
        <v>15828</v>
      </c>
      <c r="AA310" s="185">
        <f t="shared" si="195"/>
        <v>99.93686071473671</v>
      </c>
      <c r="AB310" s="60"/>
    </row>
    <row r="311" spans="1:31" s="61" customFormat="1" ht="12" customHeight="1">
      <c r="A311" s="60"/>
      <c r="B311" s="30" t="s">
        <v>312</v>
      </c>
      <c r="C311" s="42" t="s">
        <v>313</v>
      </c>
      <c r="D311" s="74">
        <v>16914</v>
      </c>
      <c r="E311" s="87">
        <f t="shared" si="182"/>
        <v>99.12676551602884</v>
      </c>
      <c r="F311" s="71">
        <v>1386</v>
      </c>
      <c r="G311" s="87">
        <f t="shared" si="183"/>
        <v>132.50478011472276</v>
      </c>
      <c r="H311" s="85">
        <v>1627</v>
      </c>
      <c r="I311" s="87">
        <f t="shared" si="184"/>
        <v>97.076372315035798</v>
      </c>
      <c r="J311" s="71">
        <v>1161</v>
      </c>
      <c r="K311" s="87">
        <f t="shared" si="185"/>
        <v>92.509960159362549</v>
      </c>
      <c r="L311" s="71">
        <v>179</v>
      </c>
      <c r="M311" s="87">
        <f t="shared" si="186"/>
        <v>97.282608695652172</v>
      </c>
      <c r="N311" s="71">
        <f t="shared" ref="N311:N313" si="196">J311-P311</f>
        <v>378</v>
      </c>
      <c r="O311" s="87">
        <f t="shared" si="187"/>
        <v>97.92746113989638</v>
      </c>
      <c r="P311" s="71">
        <v>783</v>
      </c>
      <c r="Q311" s="87">
        <f t="shared" si="188"/>
        <v>90.1035673187572</v>
      </c>
      <c r="R311" s="71">
        <v>18075</v>
      </c>
      <c r="S311" s="87">
        <f t="shared" si="189"/>
        <v>98.673435964624957</v>
      </c>
      <c r="T311" s="71">
        <v>7536</v>
      </c>
      <c r="U311" s="87">
        <f t="shared" si="190"/>
        <v>103.36030722808943</v>
      </c>
      <c r="V311" s="71">
        <v>5118</v>
      </c>
      <c r="W311" s="87">
        <f t="shared" si="191"/>
        <v>100.09778994719343</v>
      </c>
      <c r="X311" s="71">
        <f t="shared" si="192"/>
        <v>-2418</v>
      </c>
      <c r="Y311" s="87">
        <f t="shared" si="193"/>
        <v>111.01928374655647</v>
      </c>
      <c r="Z311" s="71">
        <f t="shared" si="194"/>
        <v>15657</v>
      </c>
      <c r="AA311" s="185">
        <f t="shared" si="195"/>
        <v>97.007434944237914</v>
      </c>
      <c r="AB311" s="60"/>
    </row>
    <row r="312" spans="1:31" s="61" customFormat="1" ht="12" customHeight="1">
      <c r="A312" s="60"/>
      <c r="B312" s="30" t="s">
        <v>314</v>
      </c>
      <c r="C312" s="42" t="s">
        <v>315</v>
      </c>
      <c r="D312" s="74">
        <v>16246</v>
      </c>
      <c r="E312" s="87">
        <f t="shared" si="182"/>
        <v>95.497296026334354</v>
      </c>
      <c r="F312" s="71">
        <v>1606</v>
      </c>
      <c r="G312" s="87">
        <f t="shared" si="183"/>
        <v>98.106291997556511</v>
      </c>
      <c r="H312" s="85">
        <v>866</v>
      </c>
      <c r="I312" s="87">
        <f t="shared" si="184"/>
        <v>97.742663656884872</v>
      </c>
      <c r="J312" s="71">
        <v>1180</v>
      </c>
      <c r="K312" s="87">
        <f t="shared" si="185"/>
        <v>91.900311526479754</v>
      </c>
      <c r="L312" s="71">
        <v>173</v>
      </c>
      <c r="M312" s="87">
        <f t="shared" si="186"/>
        <v>92.513368983957221</v>
      </c>
      <c r="N312" s="71">
        <f t="shared" si="196"/>
        <v>408</v>
      </c>
      <c r="O312" s="87">
        <f t="shared" si="187"/>
        <v>94.444444444444443</v>
      </c>
      <c r="P312" s="71">
        <v>772</v>
      </c>
      <c r="Q312" s="87">
        <f t="shared" si="188"/>
        <v>90.610328638497649</v>
      </c>
      <c r="R312" s="71">
        <v>17426</v>
      </c>
      <c r="S312" s="87">
        <f t="shared" si="189"/>
        <v>95.24486226497595</v>
      </c>
      <c r="T312" s="71">
        <v>7525</v>
      </c>
      <c r="U312" s="87">
        <f t="shared" si="190"/>
        <v>98.935051275308979</v>
      </c>
      <c r="V312" s="71">
        <v>5026</v>
      </c>
      <c r="W312" s="87">
        <f t="shared" si="191"/>
        <v>99.564183835182249</v>
      </c>
      <c r="X312" s="71">
        <f t="shared" si="192"/>
        <v>-2499</v>
      </c>
      <c r="Y312" s="87">
        <f t="shared" si="193"/>
        <v>97.693510555121193</v>
      </c>
      <c r="Z312" s="71">
        <f t="shared" si="194"/>
        <v>14927</v>
      </c>
      <c r="AA312" s="185">
        <f t="shared" si="195"/>
        <v>94.846867454568567</v>
      </c>
      <c r="AB312" s="60"/>
    </row>
    <row r="313" spans="1:31" s="61" customFormat="1" ht="12" customHeight="1">
      <c r="A313" s="60"/>
      <c r="B313" s="30" t="s">
        <v>316</v>
      </c>
      <c r="C313" s="42" t="s">
        <v>9</v>
      </c>
      <c r="D313" s="74">
        <v>17050</v>
      </c>
      <c r="E313" s="87">
        <f t="shared" si="182"/>
        <v>97.101201662964868</v>
      </c>
      <c r="F313" s="71">
        <v>1582</v>
      </c>
      <c r="G313" s="87">
        <f t="shared" si="183"/>
        <v>105.39640239840107</v>
      </c>
      <c r="H313" s="85">
        <v>2313</v>
      </c>
      <c r="I313" s="87">
        <f t="shared" si="184"/>
        <v>100.52151238591918</v>
      </c>
      <c r="J313" s="71">
        <v>1156</v>
      </c>
      <c r="K313" s="87">
        <f t="shared" si="185"/>
        <v>93.679092382495938</v>
      </c>
      <c r="L313" s="71">
        <v>170</v>
      </c>
      <c r="M313" s="87">
        <f t="shared" si="186"/>
        <v>97.142857142857139</v>
      </c>
      <c r="N313" s="71">
        <f t="shared" si="196"/>
        <v>419</v>
      </c>
      <c r="O313" s="87">
        <f t="shared" si="187"/>
        <v>100</v>
      </c>
      <c r="P313" s="71">
        <v>737</v>
      </c>
      <c r="Q313" s="87">
        <f t="shared" si="188"/>
        <v>90.429447852760731</v>
      </c>
      <c r="R313" s="71">
        <v>18206</v>
      </c>
      <c r="S313" s="87">
        <f t="shared" si="189"/>
        <v>96.876496567871015</v>
      </c>
      <c r="T313" s="71">
        <v>7397</v>
      </c>
      <c r="U313" s="87">
        <f t="shared" si="190"/>
        <v>98.233731739707835</v>
      </c>
      <c r="V313" s="71">
        <v>4766</v>
      </c>
      <c r="W313" s="87">
        <f t="shared" si="191"/>
        <v>93.948354031145271</v>
      </c>
      <c r="X313" s="71">
        <f t="shared" si="192"/>
        <v>-2631</v>
      </c>
      <c r="Y313" s="87">
        <f t="shared" si="193"/>
        <v>107.08180708180709</v>
      </c>
      <c r="Z313" s="71">
        <f t="shared" si="194"/>
        <v>15575</v>
      </c>
      <c r="AA313" s="185">
        <f t="shared" si="195"/>
        <v>95.341576885406468</v>
      </c>
      <c r="AB313" s="60"/>
    </row>
    <row r="314" spans="1:31" s="61" customFormat="1" ht="12" customHeight="1">
      <c r="A314" s="60"/>
      <c r="B314" s="30" t="s">
        <v>317</v>
      </c>
      <c r="C314" s="42" t="s">
        <v>10</v>
      </c>
      <c r="D314" s="74">
        <v>17535</v>
      </c>
      <c r="E314" s="87">
        <f t="shared" si="182"/>
        <v>96.830305373018945</v>
      </c>
      <c r="F314" s="71">
        <v>1792</v>
      </c>
      <c r="G314" s="87">
        <f t="shared" si="183"/>
        <v>98.841698841698843</v>
      </c>
      <c r="H314" s="71">
        <v>2375</v>
      </c>
      <c r="I314" s="87">
        <f t="shared" si="184"/>
        <v>101.53911928174433</v>
      </c>
      <c r="J314" s="71">
        <v>1219</v>
      </c>
      <c r="K314" s="87">
        <f t="shared" si="185"/>
        <v>96.211523283346494</v>
      </c>
      <c r="L314" s="71">
        <v>167</v>
      </c>
      <c r="M314" s="87">
        <f t="shared" si="186"/>
        <v>89.304812834224606</v>
      </c>
      <c r="N314" s="71">
        <f>J314-P314</f>
        <v>490</v>
      </c>
      <c r="O314" s="87">
        <f t="shared" si="187"/>
        <v>99.391480730223122</v>
      </c>
      <c r="P314" s="71">
        <v>729</v>
      </c>
      <c r="Q314" s="87">
        <f t="shared" si="188"/>
        <v>94.186046511627907</v>
      </c>
      <c r="R314" s="71">
        <v>18754</v>
      </c>
      <c r="S314" s="87">
        <f t="shared" si="189"/>
        <v>96.789843104872006</v>
      </c>
      <c r="T314" s="71">
        <v>7814</v>
      </c>
      <c r="U314" s="87">
        <f t="shared" si="190"/>
        <v>96.540647393130712</v>
      </c>
      <c r="V314" s="71">
        <v>4840</v>
      </c>
      <c r="W314" s="87">
        <f t="shared" si="191"/>
        <v>94.957818324504601</v>
      </c>
      <c r="X314" s="71">
        <f t="shared" si="192"/>
        <v>-2974</v>
      </c>
      <c r="Y314" s="87">
        <f t="shared" si="193"/>
        <v>99.232565899232554</v>
      </c>
      <c r="Z314" s="71">
        <f t="shared" si="194"/>
        <v>15780</v>
      </c>
      <c r="AA314" s="185">
        <f t="shared" si="195"/>
        <v>96.342878075584593</v>
      </c>
      <c r="AB314" s="60"/>
    </row>
    <row r="315" spans="1:31" s="61" customFormat="1" ht="12" customHeight="1">
      <c r="A315" s="60"/>
      <c r="B315" s="30" t="s">
        <v>318</v>
      </c>
      <c r="C315" s="42" t="s">
        <v>11</v>
      </c>
      <c r="D315" s="74">
        <v>16681</v>
      </c>
      <c r="E315" s="87">
        <f t="shared" si="182"/>
        <v>97.669652789975999</v>
      </c>
      <c r="F315" s="71">
        <v>1829</v>
      </c>
      <c r="G315" s="87">
        <f t="shared" si="183"/>
        <v>93.554987212276217</v>
      </c>
      <c r="H315" s="85">
        <v>2388</v>
      </c>
      <c r="I315" s="87">
        <f t="shared" si="184"/>
        <v>97.588884348181452</v>
      </c>
      <c r="J315" s="71">
        <v>1213</v>
      </c>
      <c r="K315" s="87">
        <f t="shared" si="185"/>
        <v>97.743755036261078</v>
      </c>
      <c r="L315" s="71">
        <v>165</v>
      </c>
      <c r="M315" s="87">
        <f t="shared" si="186"/>
        <v>97.633136094674555</v>
      </c>
      <c r="N315" s="71">
        <f t="shared" ref="N315" si="197">J315-P315</f>
        <v>476</v>
      </c>
      <c r="O315" s="87">
        <f t="shared" si="187"/>
        <v>93.150684931506845</v>
      </c>
      <c r="P315" s="71">
        <v>737</v>
      </c>
      <c r="Q315" s="87">
        <f t="shared" si="188"/>
        <v>100.95890410958903</v>
      </c>
      <c r="R315" s="71">
        <v>17894</v>
      </c>
      <c r="S315" s="87">
        <f t="shared" si="189"/>
        <v>97.674672489082965</v>
      </c>
      <c r="T315" s="71">
        <v>7506</v>
      </c>
      <c r="U315" s="87">
        <f t="shared" si="190"/>
        <v>96.714340935446458</v>
      </c>
      <c r="V315" s="71">
        <v>4721</v>
      </c>
      <c r="W315" s="87">
        <f t="shared" si="191"/>
        <v>99.035032515208727</v>
      </c>
      <c r="X315" s="71">
        <f t="shared" si="192"/>
        <v>-2785</v>
      </c>
      <c r="Y315" s="87">
        <f t="shared" si="193"/>
        <v>93.019372077488299</v>
      </c>
      <c r="Z315" s="71">
        <f t="shared" si="194"/>
        <v>15109</v>
      </c>
      <c r="AA315" s="185">
        <f t="shared" si="195"/>
        <v>98.584105441733001</v>
      </c>
      <c r="AB315" s="60"/>
    </row>
    <row r="316" spans="1:31" s="61" customFormat="1" ht="12" customHeight="1">
      <c r="A316" s="60"/>
      <c r="B316" s="30" t="s">
        <v>319</v>
      </c>
      <c r="C316" s="42" t="s">
        <v>12</v>
      </c>
      <c r="D316" s="74">
        <v>16329</v>
      </c>
      <c r="E316" s="87">
        <f t="shared" si="182"/>
        <v>99.554932325326178</v>
      </c>
      <c r="F316" s="71">
        <v>2098</v>
      </c>
      <c r="G316" s="87">
        <f t="shared" si="183"/>
        <v>123.77581120943952</v>
      </c>
      <c r="H316" s="71">
        <v>1894</v>
      </c>
      <c r="I316" s="87">
        <f t="shared" si="184"/>
        <v>92.300194931773888</v>
      </c>
      <c r="J316" s="71">
        <v>1164</v>
      </c>
      <c r="K316" s="87">
        <f t="shared" si="185"/>
        <v>95.488105004101726</v>
      </c>
      <c r="L316" s="71">
        <v>143</v>
      </c>
      <c r="M316" s="87">
        <f t="shared" si="186"/>
        <v>88.81987577639751</v>
      </c>
      <c r="N316" s="71">
        <f>J316-P316</f>
        <v>503</v>
      </c>
      <c r="O316" s="87">
        <f t="shared" si="187"/>
        <v>99.407114624505937</v>
      </c>
      <c r="P316" s="71">
        <v>661</v>
      </c>
      <c r="Q316" s="87">
        <f t="shared" si="188"/>
        <v>92.706872370266481</v>
      </c>
      <c r="R316" s="71">
        <v>17493</v>
      </c>
      <c r="S316" s="87">
        <f t="shared" si="189"/>
        <v>99.27359400715055</v>
      </c>
      <c r="T316" s="71">
        <v>7705</v>
      </c>
      <c r="U316" s="87">
        <f t="shared" si="190"/>
        <v>104.14977020816436</v>
      </c>
      <c r="V316" s="71">
        <v>5282</v>
      </c>
      <c r="W316" s="87">
        <f t="shared" si="191"/>
        <v>101.47934678194044</v>
      </c>
      <c r="X316" s="71">
        <f t="shared" si="192"/>
        <v>-2423</v>
      </c>
      <c r="Y316" s="87">
        <f t="shared" si="193"/>
        <v>110.48791609667123</v>
      </c>
      <c r="Z316" s="71">
        <f t="shared" si="194"/>
        <v>15070</v>
      </c>
      <c r="AA316" s="185">
        <f t="shared" si="195"/>
        <v>97.679543686803214</v>
      </c>
      <c r="AB316" s="60"/>
    </row>
    <row r="317" spans="1:31" s="61" customFormat="1" ht="12" customHeight="1">
      <c r="A317" s="60"/>
      <c r="B317" s="30" t="s">
        <v>320</v>
      </c>
      <c r="C317" s="42" t="s">
        <v>321</v>
      </c>
      <c r="D317" s="71">
        <v>16661</v>
      </c>
      <c r="E317" s="87">
        <f t="shared" si="182"/>
        <v>100.63421116211646</v>
      </c>
      <c r="F317" s="71">
        <v>1635</v>
      </c>
      <c r="G317" s="87">
        <f t="shared" si="183"/>
        <v>111.90965092402465</v>
      </c>
      <c r="H317" s="85">
        <v>1979</v>
      </c>
      <c r="I317" s="87">
        <f t="shared" si="184"/>
        <v>102.91211648465939</v>
      </c>
      <c r="J317" s="71">
        <v>1127</v>
      </c>
      <c r="K317" s="87">
        <f t="shared" si="185"/>
        <v>88.253719655442438</v>
      </c>
      <c r="L317" s="71">
        <v>171</v>
      </c>
      <c r="M317" s="87">
        <f t="shared" si="186"/>
        <v>98.275862068965509</v>
      </c>
      <c r="N317" s="71">
        <f t="shared" ref="N317:N321" si="198">J317-P317</f>
        <v>455</v>
      </c>
      <c r="O317" s="87">
        <f t="shared" si="187"/>
        <v>91.549295774647888</v>
      </c>
      <c r="P317" s="71">
        <v>672</v>
      </c>
      <c r="Q317" s="87">
        <f t="shared" si="188"/>
        <v>86.15384615384616</v>
      </c>
      <c r="R317" s="71">
        <v>17788</v>
      </c>
      <c r="S317" s="87">
        <f t="shared" si="189"/>
        <v>99.747658834744584</v>
      </c>
      <c r="T317" s="71">
        <v>7264</v>
      </c>
      <c r="U317" s="87">
        <f t="shared" si="190"/>
        <v>101.5944055944056</v>
      </c>
      <c r="V317" s="71">
        <v>4741</v>
      </c>
      <c r="W317" s="87">
        <f t="shared" si="191"/>
        <v>102.24282941557041</v>
      </c>
      <c r="X317" s="71">
        <f t="shared" si="192"/>
        <v>-2523</v>
      </c>
      <c r="Y317" s="87">
        <f t="shared" si="193"/>
        <v>100.39793076004774</v>
      </c>
      <c r="Z317" s="71">
        <f t="shared" si="194"/>
        <v>15265</v>
      </c>
      <c r="AA317" s="185">
        <f t="shared" si="195"/>
        <v>99.640992167101828</v>
      </c>
      <c r="AB317" s="60"/>
    </row>
    <row r="318" spans="1:31" s="61" customFormat="1" ht="12" customHeight="1">
      <c r="A318" s="60"/>
      <c r="B318" s="30" t="s">
        <v>322</v>
      </c>
      <c r="C318" s="42" t="s">
        <v>323</v>
      </c>
      <c r="D318" s="74">
        <v>16193</v>
      </c>
      <c r="E318" s="87">
        <f t="shared" si="182"/>
        <v>101.81075133605783</v>
      </c>
      <c r="F318" s="71">
        <v>1512</v>
      </c>
      <c r="G318" s="87">
        <f t="shared" si="183"/>
        <v>98.565840938722289</v>
      </c>
      <c r="H318" s="85">
        <v>2357</v>
      </c>
      <c r="I318" s="87">
        <f t="shared" si="184"/>
        <v>97.922725384295802</v>
      </c>
      <c r="J318" s="71">
        <v>1047</v>
      </c>
      <c r="K318" s="87">
        <f t="shared" si="185"/>
        <v>98.309859154929583</v>
      </c>
      <c r="L318" s="71">
        <v>159</v>
      </c>
      <c r="M318" s="87">
        <f t="shared" si="186"/>
        <v>98.757763975155271</v>
      </c>
      <c r="N318" s="71">
        <f t="shared" si="198"/>
        <v>434</v>
      </c>
      <c r="O318" s="87">
        <f t="shared" si="187"/>
        <v>104.32692307692308</v>
      </c>
      <c r="P318" s="71">
        <v>613</v>
      </c>
      <c r="Q318" s="87">
        <f t="shared" si="188"/>
        <v>94.453004622496152</v>
      </c>
      <c r="R318" s="71">
        <v>17240</v>
      </c>
      <c r="S318" s="87">
        <f t="shared" si="189"/>
        <v>101.59104301708899</v>
      </c>
      <c r="T318" s="71">
        <v>7159</v>
      </c>
      <c r="U318" s="87">
        <f t="shared" si="190"/>
        <v>104.43471918307804</v>
      </c>
      <c r="V318" s="71">
        <v>4612</v>
      </c>
      <c r="W318" s="87">
        <f t="shared" si="191"/>
        <v>102.64856443356332</v>
      </c>
      <c r="X318" s="71">
        <f t="shared" si="192"/>
        <v>-2547</v>
      </c>
      <c r="Y318" s="87">
        <f t="shared" si="193"/>
        <v>107.83234546994073</v>
      </c>
      <c r="Z318" s="71">
        <f t="shared" si="194"/>
        <v>14693</v>
      </c>
      <c r="AA318" s="185">
        <f t="shared" si="195"/>
        <v>100.58187294633079</v>
      </c>
      <c r="AB318" s="60"/>
    </row>
    <row r="319" spans="1:31" s="61" customFormat="1" ht="12" customHeight="1">
      <c r="A319" s="60"/>
      <c r="B319" s="31" t="s">
        <v>324</v>
      </c>
      <c r="C319" s="44" t="s">
        <v>325</v>
      </c>
      <c r="D319" s="86">
        <v>15949</v>
      </c>
      <c r="E319" s="91">
        <f t="shared" si="182"/>
        <v>100.44083380565527</v>
      </c>
      <c r="F319" s="83">
        <v>1766</v>
      </c>
      <c r="G319" s="91">
        <f t="shared" si="183"/>
        <v>84.336198662846229</v>
      </c>
      <c r="H319" s="83">
        <v>1363</v>
      </c>
      <c r="I319" s="91">
        <f t="shared" si="184"/>
        <v>89.435695538057743</v>
      </c>
      <c r="J319" s="81">
        <v>1086</v>
      </c>
      <c r="K319" s="91">
        <f t="shared" si="185"/>
        <v>94.189071986123153</v>
      </c>
      <c r="L319" s="83">
        <v>165</v>
      </c>
      <c r="M319" s="91">
        <f t="shared" si="186"/>
        <v>91.160220994475139</v>
      </c>
      <c r="N319" s="72">
        <f t="shared" si="198"/>
        <v>447</v>
      </c>
      <c r="O319" s="91">
        <f t="shared" si="187"/>
        <v>97.811816192560173</v>
      </c>
      <c r="P319" s="81">
        <v>639</v>
      </c>
      <c r="Q319" s="91">
        <f t="shared" si="188"/>
        <v>91.810344827586206</v>
      </c>
      <c r="R319" s="81">
        <v>17035</v>
      </c>
      <c r="S319" s="91">
        <f t="shared" si="189"/>
        <v>100.01761390324096</v>
      </c>
      <c r="T319" s="72">
        <v>7532</v>
      </c>
      <c r="U319" s="91">
        <f t="shared" si="190"/>
        <v>101.3728129205922</v>
      </c>
      <c r="V319" s="72">
        <v>5045</v>
      </c>
      <c r="W319" s="91">
        <f t="shared" si="191"/>
        <v>97.676669893514031</v>
      </c>
      <c r="X319" s="72">
        <f t="shared" si="192"/>
        <v>-2487</v>
      </c>
      <c r="Y319" s="91">
        <f t="shared" si="193"/>
        <v>109.80132450331126</v>
      </c>
      <c r="Z319" s="72">
        <f t="shared" si="194"/>
        <v>14548</v>
      </c>
      <c r="AA319" s="187">
        <f t="shared" si="195"/>
        <v>98.516963499695265</v>
      </c>
      <c r="AB319" s="60"/>
    </row>
    <row r="320" spans="1:31" s="2" customFormat="1" ht="12" customHeight="1">
      <c r="A320" s="3"/>
      <c r="B320" s="30" t="s">
        <v>329</v>
      </c>
      <c r="C320" s="42" t="s">
        <v>330</v>
      </c>
      <c r="D320" s="64">
        <v>16583</v>
      </c>
      <c r="E320" s="88">
        <f t="shared" ref="E320:E331" si="199">D320/D308*100</f>
        <v>103.02559642147118</v>
      </c>
      <c r="F320" s="68">
        <v>1559</v>
      </c>
      <c r="G320" s="88">
        <f t="shared" ref="G320:G331" si="200">F320/F308*100</f>
        <v>107.00068634179823</v>
      </c>
      <c r="H320" s="77">
        <v>1745</v>
      </c>
      <c r="I320" s="88">
        <f t="shared" ref="I320:I331" si="201">H320/H308*100</f>
        <v>96.408839779005532</v>
      </c>
      <c r="J320" s="68">
        <v>1024</v>
      </c>
      <c r="K320" s="88">
        <f t="shared" ref="K320:K331" si="202">J320/J308*100</f>
        <v>88.658008658008654</v>
      </c>
      <c r="L320" s="68">
        <v>160</v>
      </c>
      <c r="M320" s="88">
        <f t="shared" ref="M320:M331" si="203">L320/L308*100</f>
        <v>94.117647058823522</v>
      </c>
      <c r="N320" s="68">
        <f t="shared" si="198"/>
        <v>404</v>
      </c>
      <c r="O320" s="88">
        <f t="shared" ref="O320:O331" si="204">N320/N308*100</f>
        <v>90.990990990990994</v>
      </c>
      <c r="P320" s="68">
        <v>620</v>
      </c>
      <c r="Q320" s="88">
        <f t="shared" ref="Q320:Q331" si="205">P320/P308*100</f>
        <v>87.201125175808727</v>
      </c>
      <c r="R320" s="68">
        <v>17607</v>
      </c>
      <c r="S320" s="88">
        <f t="shared" ref="S320:S331" si="206">R320/R308*100</f>
        <v>102.06364848414584</v>
      </c>
      <c r="T320" s="68">
        <v>7488</v>
      </c>
      <c r="U320" s="88">
        <f t="shared" ref="U320:U331" si="207">T320/T308*100</f>
        <v>107.88070883158048</v>
      </c>
      <c r="V320" s="68">
        <v>4867</v>
      </c>
      <c r="W320" s="88">
        <f t="shared" ref="W320:W331" si="208">V320/V308*100</f>
        <v>96.644162033359805</v>
      </c>
      <c r="X320" s="68">
        <f t="shared" ref="X320:X331" si="209">V320-T320</f>
        <v>-2621</v>
      </c>
      <c r="Y320" s="88">
        <f t="shared" ref="Y320:Y331" si="210">X320/X308*100</f>
        <v>137.58530183727032</v>
      </c>
      <c r="Z320" s="68">
        <f t="shared" ref="Z320:Z331" si="211">R320+X320</f>
        <v>14986</v>
      </c>
      <c r="AA320" s="188">
        <f t="shared" ref="AA320:AA331" si="212">Z320/Z308*100</f>
        <v>97.654111820669883</v>
      </c>
      <c r="AB320" s="1"/>
      <c r="AC320" s="63"/>
      <c r="AE320" s="63"/>
    </row>
    <row r="321" spans="1:28" s="61" customFormat="1" ht="12" customHeight="1">
      <c r="A321" s="60"/>
      <c r="B321" s="30" t="s">
        <v>331</v>
      </c>
      <c r="C321" s="42" t="s">
        <v>332</v>
      </c>
      <c r="D321" s="74">
        <v>17325</v>
      </c>
      <c r="E321" s="87">
        <f t="shared" si="199"/>
        <v>100.73260073260073</v>
      </c>
      <c r="F321" s="71">
        <v>1591</v>
      </c>
      <c r="G321" s="87">
        <f t="shared" si="200"/>
        <v>94.758784991066108</v>
      </c>
      <c r="H321" s="85">
        <v>2235</v>
      </c>
      <c r="I321" s="87">
        <f t="shared" si="201"/>
        <v>93.475533249686322</v>
      </c>
      <c r="J321" s="71">
        <v>1070</v>
      </c>
      <c r="K321" s="87">
        <f t="shared" si="202"/>
        <v>89.614740368509217</v>
      </c>
      <c r="L321" s="71">
        <v>145</v>
      </c>
      <c r="M321" s="87">
        <f t="shared" si="203"/>
        <v>85.294117647058826</v>
      </c>
      <c r="N321" s="71">
        <f t="shared" si="198"/>
        <v>405</v>
      </c>
      <c r="O321" s="87">
        <f t="shared" si="204"/>
        <v>88.427947598253269</v>
      </c>
      <c r="P321" s="71">
        <v>665</v>
      </c>
      <c r="Q321" s="87">
        <f t="shared" si="205"/>
        <v>90.353260869565219</v>
      </c>
      <c r="R321" s="71">
        <v>18395</v>
      </c>
      <c r="S321" s="87">
        <f t="shared" si="206"/>
        <v>100.01087370195182</v>
      </c>
      <c r="T321" s="71">
        <v>7690</v>
      </c>
      <c r="U321" s="87">
        <f t="shared" si="207"/>
        <v>104.98293515358361</v>
      </c>
      <c r="V321" s="71">
        <v>5101</v>
      </c>
      <c r="W321" s="87">
        <f t="shared" si="208"/>
        <v>100.55194165188253</v>
      </c>
      <c r="X321" s="71">
        <f t="shared" si="209"/>
        <v>-2589</v>
      </c>
      <c r="Y321" s="87">
        <f t="shared" si="210"/>
        <v>114.96447602131438</v>
      </c>
      <c r="Z321" s="71">
        <f t="shared" si="211"/>
        <v>15806</v>
      </c>
      <c r="AA321" s="185">
        <f t="shared" si="212"/>
        <v>97.924539991326427</v>
      </c>
      <c r="AB321" s="60"/>
    </row>
    <row r="322" spans="1:28" s="61" customFormat="1" ht="12" customHeight="1">
      <c r="A322" s="60"/>
      <c r="B322" s="30" t="s">
        <v>333</v>
      </c>
      <c r="C322" s="42" t="s">
        <v>6</v>
      </c>
      <c r="D322" s="74">
        <v>17527</v>
      </c>
      <c r="E322" s="87">
        <f t="shared" si="199"/>
        <v>103.80833925610045</v>
      </c>
      <c r="F322" s="71">
        <v>1504</v>
      </c>
      <c r="G322" s="87">
        <f t="shared" si="200"/>
        <v>123.37981952420016</v>
      </c>
      <c r="H322" s="85">
        <v>2381</v>
      </c>
      <c r="I322" s="87">
        <f t="shared" si="201"/>
        <v>94.147884539343622</v>
      </c>
      <c r="J322" s="71">
        <v>970</v>
      </c>
      <c r="K322" s="87">
        <f t="shared" si="202"/>
        <v>83.404987102321584</v>
      </c>
      <c r="L322" s="71">
        <v>146</v>
      </c>
      <c r="M322" s="87">
        <f t="shared" si="203"/>
        <v>85.882352941176464</v>
      </c>
      <c r="N322" s="71">
        <f>J322-P322</f>
        <v>328</v>
      </c>
      <c r="O322" s="87">
        <f t="shared" si="204"/>
        <v>78.657074340527572</v>
      </c>
      <c r="P322" s="71">
        <v>642</v>
      </c>
      <c r="Q322" s="87">
        <f t="shared" si="205"/>
        <v>86.058981233243969</v>
      </c>
      <c r="R322" s="71">
        <v>18497</v>
      </c>
      <c r="S322" s="87">
        <f t="shared" si="206"/>
        <v>102.49348922258548</v>
      </c>
      <c r="T322" s="71">
        <v>7321</v>
      </c>
      <c r="U322" s="87">
        <f t="shared" si="207"/>
        <v>103.65283873708056</v>
      </c>
      <c r="V322" s="71">
        <v>4951</v>
      </c>
      <c r="W322" s="87">
        <f t="shared" si="208"/>
        <v>102.20891824938067</v>
      </c>
      <c r="X322" s="71">
        <f t="shared" si="209"/>
        <v>-2370</v>
      </c>
      <c r="Y322" s="87">
        <f t="shared" si="210"/>
        <v>106.80486705723298</v>
      </c>
      <c r="Z322" s="71">
        <f t="shared" si="211"/>
        <v>16127</v>
      </c>
      <c r="AA322" s="185">
        <f t="shared" si="212"/>
        <v>101.88905736669194</v>
      </c>
      <c r="AB322" s="60"/>
    </row>
    <row r="323" spans="1:28" s="61" customFormat="1" ht="12" customHeight="1">
      <c r="A323" s="60"/>
      <c r="B323" s="30" t="s">
        <v>334</v>
      </c>
      <c r="C323" s="42" t="s">
        <v>335</v>
      </c>
      <c r="D323" s="74">
        <v>16852</v>
      </c>
      <c r="E323" s="87">
        <f t="shared" si="199"/>
        <v>99.633439754049903</v>
      </c>
      <c r="F323" s="71">
        <v>1441</v>
      </c>
      <c r="G323" s="87">
        <f t="shared" si="200"/>
        <v>103.96825396825398</v>
      </c>
      <c r="H323" s="85">
        <v>1720</v>
      </c>
      <c r="I323" s="87">
        <f t="shared" si="201"/>
        <v>105.71604179471419</v>
      </c>
      <c r="J323" s="71">
        <v>1005</v>
      </c>
      <c r="K323" s="87">
        <f t="shared" si="202"/>
        <v>86.563307493540051</v>
      </c>
      <c r="L323" s="71">
        <v>146</v>
      </c>
      <c r="M323" s="87">
        <f t="shared" si="203"/>
        <v>81.564245810055866</v>
      </c>
      <c r="N323" s="71">
        <f t="shared" ref="N323:N325" si="213">J323-P323</f>
        <v>325</v>
      </c>
      <c r="O323" s="87">
        <f t="shared" si="204"/>
        <v>85.978835978835974</v>
      </c>
      <c r="P323" s="71">
        <v>680</v>
      </c>
      <c r="Q323" s="87">
        <f t="shared" si="205"/>
        <v>86.845466155810982</v>
      </c>
      <c r="R323" s="71">
        <v>17857</v>
      </c>
      <c r="S323" s="87">
        <f t="shared" si="206"/>
        <v>98.793914246196408</v>
      </c>
      <c r="T323" s="71">
        <v>7488</v>
      </c>
      <c r="U323" s="87">
        <f t="shared" si="207"/>
        <v>99.363057324840767</v>
      </c>
      <c r="V323" s="71">
        <v>5117</v>
      </c>
      <c r="W323" s="87">
        <f t="shared" si="208"/>
        <v>99.980461117624074</v>
      </c>
      <c r="X323" s="71">
        <f t="shared" si="209"/>
        <v>-2371</v>
      </c>
      <c r="Y323" s="87">
        <f t="shared" si="210"/>
        <v>98.056244830438374</v>
      </c>
      <c r="Z323" s="71">
        <f t="shared" si="211"/>
        <v>15486</v>
      </c>
      <c r="AA323" s="185">
        <f t="shared" si="212"/>
        <v>98.907836750335306</v>
      </c>
      <c r="AB323" s="60"/>
    </row>
    <row r="324" spans="1:28" s="61" customFormat="1" ht="12" customHeight="1">
      <c r="A324" s="60"/>
      <c r="B324" s="30" t="s">
        <v>336</v>
      </c>
      <c r="C324" s="42" t="s">
        <v>337</v>
      </c>
      <c r="D324" s="74">
        <v>16476</v>
      </c>
      <c r="E324" s="87">
        <f t="shared" si="199"/>
        <v>101.41573310353319</v>
      </c>
      <c r="F324" s="71">
        <v>1454</v>
      </c>
      <c r="G324" s="87">
        <f t="shared" si="200"/>
        <v>90.535491905354917</v>
      </c>
      <c r="H324" s="85">
        <v>754</v>
      </c>
      <c r="I324" s="87">
        <f t="shared" si="201"/>
        <v>87.066974595842964</v>
      </c>
      <c r="J324" s="71">
        <v>1069</v>
      </c>
      <c r="K324" s="87">
        <f t="shared" si="202"/>
        <v>90.593220338983045</v>
      </c>
      <c r="L324" s="71">
        <v>157</v>
      </c>
      <c r="M324" s="87">
        <f t="shared" si="203"/>
        <v>90.751445086705203</v>
      </c>
      <c r="N324" s="71">
        <f t="shared" si="213"/>
        <v>373</v>
      </c>
      <c r="O324" s="87">
        <f t="shared" si="204"/>
        <v>91.421568627450981</v>
      </c>
      <c r="P324" s="71">
        <v>696</v>
      </c>
      <c r="Q324" s="87">
        <f t="shared" si="205"/>
        <v>90.155440414507765</v>
      </c>
      <c r="R324" s="71">
        <v>17545</v>
      </c>
      <c r="S324" s="87">
        <f t="shared" si="206"/>
        <v>100.68288763915987</v>
      </c>
      <c r="T324" s="71">
        <v>7257</v>
      </c>
      <c r="U324" s="87">
        <f t="shared" si="207"/>
        <v>96.438538205980066</v>
      </c>
      <c r="V324" s="71">
        <v>5023</v>
      </c>
      <c r="W324" s="87">
        <f t="shared" si="208"/>
        <v>99.940310385992831</v>
      </c>
      <c r="X324" s="71">
        <f t="shared" si="209"/>
        <v>-2234</v>
      </c>
      <c r="Y324" s="87">
        <f t="shared" si="210"/>
        <v>89.39575830332133</v>
      </c>
      <c r="Z324" s="71">
        <f t="shared" si="211"/>
        <v>15311</v>
      </c>
      <c r="AA324" s="185">
        <f t="shared" si="212"/>
        <v>102.57251959536411</v>
      </c>
      <c r="AB324" s="60"/>
    </row>
    <row r="325" spans="1:28" s="61" customFormat="1" ht="12" customHeight="1">
      <c r="A325" s="60"/>
      <c r="B325" s="30" t="s">
        <v>338</v>
      </c>
      <c r="C325" s="42" t="s">
        <v>9</v>
      </c>
      <c r="D325" s="74">
        <v>17475</v>
      </c>
      <c r="E325" s="87">
        <f t="shared" si="199"/>
        <v>102.49266862170087</v>
      </c>
      <c r="F325" s="71">
        <v>1654</v>
      </c>
      <c r="G325" s="87">
        <f t="shared" si="200"/>
        <v>104.551201011378</v>
      </c>
      <c r="H325" s="85">
        <v>2238</v>
      </c>
      <c r="I325" s="87">
        <f t="shared" si="201"/>
        <v>96.757457846952008</v>
      </c>
      <c r="J325" s="71">
        <v>1050</v>
      </c>
      <c r="K325" s="87">
        <f t="shared" si="202"/>
        <v>90.830449826989621</v>
      </c>
      <c r="L325" s="71">
        <v>146</v>
      </c>
      <c r="M325" s="87">
        <f t="shared" si="203"/>
        <v>85.882352941176464</v>
      </c>
      <c r="N325" s="71">
        <f t="shared" si="213"/>
        <v>408</v>
      </c>
      <c r="O325" s="87">
        <f t="shared" si="204"/>
        <v>97.374701670644399</v>
      </c>
      <c r="P325" s="71">
        <v>642</v>
      </c>
      <c r="Q325" s="87">
        <f t="shared" si="205"/>
        <v>87.109905020352784</v>
      </c>
      <c r="R325" s="71">
        <v>18525</v>
      </c>
      <c r="S325" s="87">
        <f t="shared" si="206"/>
        <v>101.75216961441282</v>
      </c>
      <c r="T325" s="71">
        <v>7404</v>
      </c>
      <c r="U325" s="87">
        <f t="shared" si="207"/>
        <v>100.09463295930783</v>
      </c>
      <c r="V325" s="71">
        <v>4902</v>
      </c>
      <c r="W325" s="87">
        <f t="shared" si="208"/>
        <v>102.8535459504826</v>
      </c>
      <c r="X325" s="71">
        <f t="shared" si="209"/>
        <v>-2502</v>
      </c>
      <c r="Y325" s="87">
        <f t="shared" si="210"/>
        <v>95.096921322691003</v>
      </c>
      <c r="Z325" s="71">
        <f t="shared" si="211"/>
        <v>16023</v>
      </c>
      <c r="AA325" s="185">
        <f t="shared" si="212"/>
        <v>102.87640449438203</v>
      </c>
      <c r="AB325" s="60"/>
    </row>
    <row r="326" spans="1:28" s="61" customFormat="1" ht="12" customHeight="1">
      <c r="A326" s="60"/>
      <c r="B326" s="30" t="s">
        <v>339</v>
      </c>
      <c r="C326" s="42" t="s">
        <v>10</v>
      </c>
      <c r="D326" s="74">
        <v>17465</v>
      </c>
      <c r="E326" s="87">
        <f t="shared" si="199"/>
        <v>99.600798403193608</v>
      </c>
      <c r="F326" s="71">
        <v>1709</v>
      </c>
      <c r="G326" s="87">
        <f t="shared" si="200"/>
        <v>95.368303571428569</v>
      </c>
      <c r="H326" s="71">
        <v>2448</v>
      </c>
      <c r="I326" s="87">
        <f t="shared" si="201"/>
        <v>103.07368421052632</v>
      </c>
      <c r="J326" s="71">
        <v>1017</v>
      </c>
      <c r="K326" s="87">
        <f t="shared" si="202"/>
        <v>83.429040196882681</v>
      </c>
      <c r="L326" s="71">
        <v>146</v>
      </c>
      <c r="M326" s="87">
        <f t="shared" si="203"/>
        <v>87.425149700598809</v>
      </c>
      <c r="N326" s="71">
        <f>J326-P326</f>
        <v>428</v>
      </c>
      <c r="O326" s="87">
        <f t="shared" si="204"/>
        <v>87.34693877551021</v>
      </c>
      <c r="P326" s="71">
        <v>589</v>
      </c>
      <c r="Q326" s="87">
        <f t="shared" si="205"/>
        <v>80.795610425240056</v>
      </c>
      <c r="R326" s="71">
        <v>18482</v>
      </c>
      <c r="S326" s="87">
        <f t="shared" si="206"/>
        <v>98.549642742881517</v>
      </c>
      <c r="T326" s="71">
        <v>7444</v>
      </c>
      <c r="U326" s="87">
        <f t="shared" si="207"/>
        <v>95.264909137445613</v>
      </c>
      <c r="V326" s="71">
        <v>5110</v>
      </c>
      <c r="W326" s="87">
        <f t="shared" si="208"/>
        <v>105.57851239669422</v>
      </c>
      <c r="X326" s="71">
        <f t="shared" si="209"/>
        <v>-2334</v>
      </c>
      <c r="Y326" s="87">
        <f t="shared" si="210"/>
        <v>78.480161398789505</v>
      </c>
      <c r="Z326" s="71">
        <f t="shared" si="211"/>
        <v>16148</v>
      </c>
      <c r="AA326" s="185">
        <f t="shared" si="212"/>
        <v>102.3320659062104</v>
      </c>
      <c r="AB326" s="60"/>
    </row>
    <row r="327" spans="1:28" s="61" customFormat="1" ht="12" customHeight="1">
      <c r="A327" s="60"/>
      <c r="B327" s="30" t="s">
        <v>340</v>
      </c>
      <c r="C327" s="42" t="s">
        <v>11</v>
      </c>
      <c r="D327" s="74">
        <v>16926</v>
      </c>
      <c r="E327" s="87">
        <f t="shared" si="199"/>
        <v>101.4687368862778</v>
      </c>
      <c r="F327" s="71">
        <v>1674</v>
      </c>
      <c r="G327" s="87">
        <f t="shared" si="200"/>
        <v>91.525423728813564</v>
      </c>
      <c r="H327" s="85">
        <v>2368</v>
      </c>
      <c r="I327" s="87">
        <f t="shared" si="201"/>
        <v>99.162479061976555</v>
      </c>
      <c r="J327" s="71">
        <v>1071</v>
      </c>
      <c r="K327" s="87">
        <f t="shared" si="202"/>
        <v>88.293487221764224</v>
      </c>
      <c r="L327" s="71">
        <v>166</v>
      </c>
      <c r="M327" s="87">
        <f t="shared" si="203"/>
        <v>100.60606060606061</v>
      </c>
      <c r="N327" s="71">
        <f t="shared" ref="N327" si="214">J327-P327</f>
        <v>495</v>
      </c>
      <c r="O327" s="87">
        <f t="shared" si="204"/>
        <v>103.99159663865547</v>
      </c>
      <c r="P327" s="71">
        <v>576</v>
      </c>
      <c r="Q327" s="87">
        <f t="shared" si="205"/>
        <v>78.154681139755766</v>
      </c>
      <c r="R327" s="71">
        <v>17997</v>
      </c>
      <c r="S327" s="87">
        <f t="shared" si="206"/>
        <v>100.57561193696212</v>
      </c>
      <c r="T327" s="71">
        <v>7341</v>
      </c>
      <c r="U327" s="87">
        <f t="shared" si="207"/>
        <v>97.801758593125498</v>
      </c>
      <c r="V327" s="71">
        <v>4810</v>
      </c>
      <c r="W327" s="87">
        <f t="shared" si="208"/>
        <v>101.88519381486974</v>
      </c>
      <c r="X327" s="71">
        <f t="shared" si="209"/>
        <v>-2531</v>
      </c>
      <c r="Y327" s="87">
        <f t="shared" si="210"/>
        <v>90.879712746858161</v>
      </c>
      <c r="Z327" s="71">
        <f t="shared" si="211"/>
        <v>15466</v>
      </c>
      <c r="AA327" s="185">
        <f t="shared" si="212"/>
        <v>102.36283010126415</v>
      </c>
      <c r="AB327" s="60"/>
    </row>
    <row r="328" spans="1:28" s="61" customFormat="1" ht="12" customHeight="1">
      <c r="A328" s="60"/>
      <c r="B328" s="30" t="s">
        <v>341</v>
      </c>
      <c r="C328" s="42" t="s">
        <v>12</v>
      </c>
      <c r="D328" s="74">
        <v>16787</v>
      </c>
      <c r="E328" s="87">
        <f t="shared" si="199"/>
        <v>102.80482577010228</v>
      </c>
      <c r="F328" s="71">
        <v>2001</v>
      </c>
      <c r="G328" s="87">
        <f t="shared" si="200"/>
        <v>95.376549094375591</v>
      </c>
      <c r="H328" s="71">
        <v>1949</v>
      </c>
      <c r="I328" s="87">
        <f t="shared" si="201"/>
        <v>102.90390707497362</v>
      </c>
      <c r="J328" s="71">
        <v>1057</v>
      </c>
      <c r="K328" s="87">
        <f t="shared" si="202"/>
        <v>90.807560137457045</v>
      </c>
      <c r="L328" s="71">
        <v>145</v>
      </c>
      <c r="M328" s="87">
        <f t="shared" si="203"/>
        <v>101.3986013986014</v>
      </c>
      <c r="N328" s="71">
        <f>J328-P328</f>
        <v>481</v>
      </c>
      <c r="O328" s="87">
        <f t="shared" si="204"/>
        <v>95.62624254473161</v>
      </c>
      <c r="P328" s="71">
        <v>576</v>
      </c>
      <c r="Q328" s="87">
        <f t="shared" si="205"/>
        <v>87.140695915279878</v>
      </c>
      <c r="R328" s="71">
        <v>17844</v>
      </c>
      <c r="S328" s="87">
        <f t="shared" si="206"/>
        <v>102.00651689247127</v>
      </c>
      <c r="T328" s="71">
        <v>7653</v>
      </c>
      <c r="U328" s="87">
        <f t="shared" si="207"/>
        <v>99.325113562621667</v>
      </c>
      <c r="V328" s="71">
        <v>5118</v>
      </c>
      <c r="W328" s="87">
        <f t="shared" si="208"/>
        <v>96.895115486558126</v>
      </c>
      <c r="X328" s="71">
        <f t="shared" si="209"/>
        <v>-2535</v>
      </c>
      <c r="Y328" s="87">
        <f t="shared" si="210"/>
        <v>104.62236896409409</v>
      </c>
      <c r="Z328" s="71">
        <f t="shared" si="211"/>
        <v>15309</v>
      </c>
      <c r="AA328" s="185">
        <f t="shared" si="212"/>
        <v>101.58593231585932</v>
      </c>
      <c r="AB328" s="60"/>
    </row>
    <row r="329" spans="1:28" s="61" customFormat="1" ht="12" customHeight="1">
      <c r="A329" s="60"/>
      <c r="B329" s="30" t="s">
        <v>342</v>
      </c>
      <c r="C329" s="42" t="s">
        <v>343</v>
      </c>
      <c r="D329" s="118">
        <v>16337</v>
      </c>
      <c r="E329" s="119">
        <f t="shared" si="199"/>
        <v>98.055338815197175</v>
      </c>
      <c r="F329" s="118">
        <v>1425</v>
      </c>
      <c r="G329" s="119">
        <f t="shared" si="200"/>
        <v>87.155963302752298</v>
      </c>
      <c r="H329" s="165">
        <v>1924</v>
      </c>
      <c r="I329" s="119">
        <f t="shared" si="201"/>
        <v>97.220818595250122</v>
      </c>
      <c r="J329" s="118">
        <v>1063</v>
      </c>
      <c r="K329" s="119">
        <f t="shared" si="202"/>
        <v>94.321206743566989</v>
      </c>
      <c r="L329" s="118">
        <v>171</v>
      </c>
      <c r="M329" s="119">
        <f t="shared" si="203"/>
        <v>100</v>
      </c>
      <c r="N329" s="118">
        <f t="shared" ref="N329:N331" si="215">J329-P329</f>
        <v>477</v>
      </c>
      <c r="O329" s="119">
        <f t="shared" si="204"/>
        <v>104.83516483516485</v>
      </c>
      <c r="P329" s="118">
        <v>586</v>
      </c>
      <c r="Q329" s="119">
        <f t="shared" si="205"/>
        <v>87.202380952380949</v>
      </c>
      <c r="R329" s="118">
        <v>17400</v>
      </c>
      <c r="S329" s="119">
        <f t="shared" si="206"/>
        <v>97.818754216325615</v>
      </c>
      <c r="T329" s="118">
        <v>7408</v>
      </c>
      <c r="U329" s="119">
        <f t="shared" si="207"/>
        <v>101.98237885462555</v>
      </c>
      <c r="V329" s="118">
        <v>5143</v>
      </c>
      <c r="W329" s="119">
        <f t="shared" si="208"/>
        <v>108.47922379244885</v>
      </c>
      <c r="X329" s="118">
        <f t="shared" si="209"/>
        <v>-2265</v>
      </c>
      <c r="Y329" s="119">
        <f t="shared" si="210"/>
        <v>89.774078478002366</v>
      </c>
      <c r="Z329" s="118">
        <f t="shared" si="211"/>
        <v>15135</v>
      </c>
      <c r="AA329" s="156">
        <f t="shared" si="212"/>
        <v>99.148378643956775</v>
      </c>
      <c r="AB329" s="60"/>
    </row>
    <row r="330" spans="1:28" s="61" customFormat="1" ht="12" customHeight="1">
      <c r="A330" s="60"/>
      <c r="B330" s="30" t="s">
        <v>344</v>
      </c>
      <c r="C330" s="42" t="s">
        <v>345</v>
      </c>
      <c r="D330" s="164">
        <v>15170</v>
      </c>
      <c r="E330" s="119">
        <f t="shared" si="199"/>
        <v>93.682455381955165</v>
      </c>
      <c r="F330" s="118">
        <v>1127</v>
      </c>
      <c r="G330" s="119">
        <f t="shared" si="200"/>
        <v>74.537037037037038</v>
      </c>
      <c r="H330" s="165">
        <v>2216</v>
      </c>
      <c r="I330" s="119">
        <f t="shared" si="201"/>
        <v>94.01781926177344</v>
      </c>
      <c r="J330" s="118">
        <v>972</v>
      </c>
      <c r="K330" s="119">
        <f t="shared" si="202"/>
        <v>92.836676217765046</v>
      </c>
      <c r="L330" s="118">
        <v>143</v>
      </c>
      <c r="M330" s="119">
        <f t="shared" si="203"/>
        <v>89.937106918238996</v>
      </c>
      <c r="N330" s="118">
        <f t="shared" si="215"/>
        <v>385</v>
      </c>
      <c r="O330" s="119">
        <f t="shared" si="204"/>
        <v>88.709677419354833</v>
      </c>
      <c r="P330" s="118">
        <v>587</v>
      </c>
      <c r="Q330" s="119">
        <f t="shared" si="205"/>
        <v>95.758564437194124</v>
      </c>
      <c r="R330" s="118">
        <v>16142</v>
      </c>
      <c r="S330" s="119">
        <f t="shared" si="206"/>
        <v>93.631090487238978</v>
      </c>
      <c r="T330" s="118">
        <v>6987</v>
      </c>
      <c r="U330" s="119">
        <f t="shared" si="207"/>
        <v>97.597429808632484</v>
      </c>
      <c r="V330" s="118">
        <v>4925</v>
      </c>
      <c r="W330" s="119">
        <f t="shared" si="208"/>
        <v>106.78664353859497</v>
      </c>
      <c r="X330" s="118">
        <f t="shared" si="209"/>
        <v>-2062</v>
      </c>
      <c r="Y330" s="119">
        <f t="shared" si="210"/>
        <v>80.957989791912055</v>
      </c>
      <c r="Z330" s="118">
        <f t="shared" si="211"/>
        <v>14080</v>
      </c>
      <c r="AA330" s="156">
        <f t="shared" si="212"/>
        <v>95.827945280065336</v>
      </c>
      <c r="AB330" s="60"/>
    </row>
    <row r="331" spans="1:28" s="61" customFormat="1" ht="12" customHeight="1">
      <c r="A331" s="60"/>
      <c r="B331" s="32" t="s">
        <v>346</v>
      </c>
      <c r="C331" s="45" t="s">
        <v>347</v>
      </c>
      <c r="D331" s="166">
        <v>15955</v>
      </c>
      <c r="E331" s="174">
        <f t="shared" si="199"/>
        <v>100.0376199134742</v>
      </c>
      <c r="F331" s="175">
        <v>1718</v>
      </c>
      <c r="G331" s="174">
        <f t="shared" si="200"/>
        <v>97.28199320498301</v>
      </c>
      <c r="H331" s="175">
        <v>1386</v>
      </c>
      <c r="I331" s="174">
        <f t="shared" si="201"/>
        <v>101.68745414526779</v>
      </c>
      <c r="J331" s="176">
        <v>1062</v>
      </c>
      <c r="K331" s="174">
        <f t="shared" si="202"/>
        <v>97.790055248618785</v>
      </c>
      <c r="L331" s="175">
        <v>167</v>
      </c>
      <c r="M331" s="174">
        <f t="shared" si="203"/>
        <v>101.21212121212122</v>
      </c>
      <c r="N331" s="177">
        <f t="shared" si="215"/>
        <v>433</v>
      </c>
      <c r="O331" s="174">
        <f t="shared" si="204"/>
        <v>96.868008948545864</v>
      </c>
      <c r="P331" s="176">
        <v>629</v>
      </c>
      <c r="Q331" s="174">
        <f t="shared" si="205"/>
        <v>98.435054773082939</v>
      </c>
      <c r="R331" s="176">
        <v>17017</v>
      </c>
      <c r="S331" s="174">
        <f t="shared" si="206"/>
        <v>99.894335192251248</v>
      </c>
      <c r="T331" s="177">
        <v>7330</v>
      </c>
      <c r="U331" s="174">
        <f t="shared" si="207"/>
        <v>97.318109399893785</v>
      </c>
      <c r="V331" s="177">
        <v>5259</v>
      </c>
      <c r="W331" s="174">
        <f t="shared" si="208"/>
        <v>104.24182358771061</v>
      </c>
      <c r="X331" s="177">
        <f t="shared" si="209"/>
        <v>-2071</v>
      </c>
      <c r="Y331" s="174">
        <f t="shared" si="210"/>
        <v>83.273019702452757</v>
      </c>
      <c r="Z331" s="177">
        <f t="shared" si="211"/>
        <v>14946</v>
      </c>
      <c r="AA331" s="178">
        <f t="shared" si="212"/>
        <v>102.73577124003299</v>
      </c>
      <c r="AB331" s="60"/>
    </row>
    <row r="332" spans="1:28" s="2" customFormat="1" ht="12" customHeight="1">
      <c r="A332" s="1"/>
      <c r="B332" s="15" t="s">
        <v>18</v>
      </c>
      <c r="C332" s="33"/>
      <c r="D332" s="38"/>
      <c r="E332" s="38"/>
      <c r="F332" s="38"/>
      <c r="G332" s="38"/>
      <c r="H332" s="38"/>
      <c r="I332" s="38"/>
      <c r="J332" s="38"/>
      <c r="K332" s="38"/>
      <c r="L332" s="38"/>
      <c r="M332" s="38"/>
      <c r="N332" s="38"/>
      <c r="O332" s="38"/>
      <c r="P332" s="38"/>
      <c r="Q332" s="38"/>
      <c r="R332" s="38"/>
      <c r="S332" s="38"/>
      <c r="T332" s="38"/>
      <c r="U332" s="38"/>
      <c r="V332" s="38"/>
      <c r="W332" s="38"/>
      <c r="X332" s="38"/>
      <c r="Y332" s="38"/>
      <c r="Z332" s="38"/>
      <c r="AA332" s="38"/>
      <c r="AB332" s="1"/>
    </row>
    <row r="333" spans="1:28" s="2" customFormat="1" ht="12" customHeight="1">
      <c r="A333" s="1"/>
      <c r="B333" s="16" t="s">
        <v>153</v>
      </c>
      <c r="C333" s="33"/>
      <c r="D333" s="3"/>
      <c r="E333" s="3"/>
      <c r="F333" s="3"/>
      <c r="G333" s="3"/>
      <c r="H333" s="3"/>
      <c r="I333" s="3"/>
      <c r="J333" s="3"/>
      <c r="K333" s="3"/>
      <c r="L333" s="3"/>
      <c r="M333" s="3"/>
      <c r="N333" s="4"/>
      <c r="O333" s="19"/>
      <c r="P333" s="4"/>
      <c r="Q333" s="19"/>
      <c r="R333" s="19"/>
      <c r="S333" s="19"/>
      <c r="T333" s="19"/>
      <c r="U333" s="19"/>
      <c r="V333" s="19"/>
      <c r="W333" s="19"/>
      <c r="X333" s="19"/>
      <c r="Y333" s="19"/>
      <c r="Z333" s="19"/>
      <c r="AA333" s="19"/>
      <c r="AB333" s="1"/>
    </row>
    <row r="334" spans="1:28" s="2" customFormat="1" ht="12" customHeight="1">
      <c r="A334" s="1"/>
      <c r="B334" s="17" t="s">
        <v>216</v>
      </c>
      <c r="C334" s="33"/>
      <c r="D334" s="3"/>
      <c r="E334" s="3"/>
      <c r="F334" s="3"/>
      <c r="G334" s="3"/>
      <c r="H334" s="3"/>
      <c r="I334" s="3"/>
      <c r="J334" s="3"/>
      <c r="K334" s="3"/>
      <c r="L334" s="3"/>
      <c r="M334" s="3"/>
      <c r="N334" s="3"/>
      <c r="O334" s="19"/>
      <c r="P334" s="3"/>
      <c r="Q334" s="19"/>
      <c r="R334" s="19"/>
      <c r="S334" s="19"/>
      <c r="T334" s="19"/>
      <c r="U334" s="19"/>
      <c r="V334" s="19"/>
      <c r="W334" s="19"/>
      <c r="X334" s="19"/>
      <c r="Y334" s="19"/>
      <c r="Z334" s="19"/>
      <c r="AA334" s="19"/>
      <c r="AB334" s="1"/>
    </row>
    <row r="335" spans="1:28" s="2" customFormat="1" ht="12" customHeight="1">
      <c r="A335" s="1"/>
      <c r="B335" s="155" t="s">
        <v>214</v>
      </c>
      <c r="C335" s="33"/>
      <c r="D335" s="3"/>
      <c r="E335" s="3"/>
      <c r="F335" s="3"/>
      <c r="G335" s="3"/>
      <c r="H335" s="3"/>
      <c r="I335" s="3"/>
      <c r="J335" s="3"/>
      <c r="K335" s="3"/>
      <c r="L335" s="3"/>
      <c r="M335" s="3"/>
      <c r="N335" s="3"/>
      <c r="O335" s="19"/>
      <c r="P335" s="3"/>
      <c r="Q335" s="19"/>
      <c r="R335" s="19"/>
      <c r="S335" s="19"/>
      <c r="T335" s="19"/>
      <c r="U335" s="19"/>
      <c r="V335" s="19"/>
      <c r="W335" s="19"/>
      <c r="X335" s="19"/>
      <c r="Y335" s="19"/>
      <c r="Z335" s="19"/>
      <c r="AA335" s="19"/>
      <c r="AB335" s="1"/>
    </row>
    <row r="336" spans="1:28" s="56" customFormat="1">
      <c r="A336" s="54"/>
      <c r="B336" s="155" t="s">
        <v>215</v>
      </c>
      <c r="C336" s="55"/>
      <c r="D336" s="53"/>
      <c r="E336" s="53"/>
      <c r="F336" s="53"/>
      <c r="G336" s="53"/>
      <c r="H336" s="53"/>
      <c r="I336" s="53"/>
      <c r="J336" s="53"/>
      <c r="K336" s="53"/>
      <c r="L336" s="53"/>
      <c r="M336" s="53"/>
      <c r="N336" s="53"/>
      <c r="O336" s="53"/>
      <c r="P336" s="53"/>
      <c r="Q336" s="53"/>
      <c r="R336" s="53"/>
      <c r="S336" s="53"/>
      <c r="T336" s="53"/>
      <c r="U336" s="53"/>
      <c r="V336" s="53"/>
      <c r="W336" s="53"/>
      <c r="X336" s="53"/>
      <c r="Y336" s="53"/>
      <c r="Z336" s="53"/>
      <c r="AA336" s="53"/>
      <c r="AB336" s="54"/>
    </row>
    <row r="337" spans="1:28" s="2" customFormat="1" ht="12" customHeight="1">
      <c r="A337" s="1"/>
      <c r="B337" s="106" t="s">
        <v>218</v>
      </c>
      <c r="C337" s="33"/>
      <c r="X337" s="19"/>
      <c r="Y337" s="19"/>
      <c r="Z337" s="19"/>
      <c r="AA337" s="173" t="s">
        <v>348</v>
      </c>
      <c r="AB337" s="1"/>
    </row>
    <row r="338" spans="1:28" s="2" customFormat="1" ht="12" customHeight="1">
      <c r="A338" s="3"/>
      <c r="B338" s="106" t="s">
        <v>217</v>
      </c>
      <c r="C338" s="33"/>
      <c r="D338" s="3"/>
      <c r="E338" s="3"/>
      <c r="F338" s="1"/>
      <c r="G338" s="1"/>
      <c r="H338" s="1"/>
      <c r="I338" s="3"/>
      <c r="J338" s="1"/>
      <c r="K338" s="4"/>
      <c r="L338" s="4"/>
      <c r="M338" s="19"/>
      <c r="N338" s="19"/>
      <c r="O338" s="19"/>
      <c r="P338" s="19"/>
      <c r="Q338" s="19"/>
      <c r="R338" s="19"/>
      <c r="S338" s="19"/>
      <c r="T338" s="19"/>
      <c r="U338" s="19"/>
      <c r="V338" s="19"/>
      <c r="W338" s="19"/>
      <c r="X338" s="19"/>
      <c r="Y338" s="19"/>
      <c r="Z338" s="19"/>
      <c r="AA338" s="19"/>
      <c r="AB338" s="1"/>
    </row>
    <row r="339" spans="1:28" s="56" customFormat="1" ht="12" customHeight="1">
      <c r="A339" s="54"/>
      <c r="B339" s="157"/>
      <c r="C339" s="55"/>
      <c r="D339" s="53">
        <f>SUM(D248:D259)</f>
        <v>231995</v>
      </c>
      <c r="E339" s="54"/>
      <c r="F339" s="53">
        <f>SUM(F248:F259)</f>
        <v>23151</v>
      </c>
      <c r="G339" s="54"/>
      <c r="H339" s="53">
        <f>SUM(H248:H259)</f>
        <v>26196</v>
      </c>
      <c r="I339" s="54"/>
      <c r="J339" s="53">
        <f>SUM(J248:J259)</f>
        <v>14723</v>
      </c>
      <c r="L339" s="53">
        <f>SUM(L248:L259)</f>
        <v>74</v>
      </c>
      <c r="M339" s="158"/>
      <c r="N339" s="53">
        <f>SUM(N248:N259)</f>
        <v>2946</v>
      </c>
      <c r="O339" s="158"/>
      <c r="P339" s="53">
        <f>SUM(P248:P259)</f>
        <v>11777</v>
      </c>
      <c r="Q339" s="158"/>
      <c r="R339" s="53">
        <f>SUM(R248:R259)</f>
        <v>246718</v>
      </c>
      <c r="S339" s="158"/>
      <c r="T339" s="53">
        <f>SUM(T248:T259)</f>
        <v>100971</v>
      </c>
      <c r="U339" s="158"/>
      <c r="V339" s="53">
        <f>SUM(V248:V259)</f>
        <v>58559</v>
      </c>
      <c r="X339" s="53">
        <f>SUM(X248:X259)</f>
        <v>-42412</v>
      </c>
      <c r="Z339" s="53">
        <f>SUM(Z248:Z259)</f>
        <v>204306</v>
      </c>
    </row>
    <row r="340" spans="1:28" s="2" customFormat="1" ht="12" customHeight="1">
      <c r="A340" s="3"/>
      <c r="B340" s="17"/>
      <c r="C340" s="37"/>
      <c r="D340" s="1"/>
      <c r="E340" s="1"/>
      <c r="F340" s="1"/>
      <c r="G340" s="1"/>
      <c r="H340" s="1"/>
      <c r="I340" s="1"/>
      <c r="J340" s="1"/>
      <c r="K340" s="4"/>
      <c r="L340" s="4"/>
      <c r="M340" s="19"/>
      <c r="N340" s="19"/>
      <c r="O340" s="19"/>
      <c r="P340" s="19"/>
      <c r="Q340" s="19"/>
      <c r="R340" s="19"/>
      <c r="S340" s="19"/>
      <c r="T340" s="19"/>
      <c r="U340" s="19"/>
      <c r="V340" s="19"/>
      <c r="W340" s="19"/>
      <c r="X340" s="19"/>
      <c r="Y340" s="19"/>
      <c r="Z340" s="19"/>
      <c r="AA340" s="19"/>
      <c r="AB340" s="3"/>
    </row>
    <row r="341" spans="1:28" s="2" customFormat="1" ht="12" customHeight="1">
      <c r="A341" s="3"/>
      <c r="B341" s="155"/>
      <c r="C341" s="37"/>
      <c r="D341" s="1"/>
      <c r="E341" s="1"/>
      <c r="F341" s="1"/>
      <c r="G341" s="1"/>
      <c r="H341" s="1"/>
      <c r="I341" s="1"/>
      <c r="J341" s="3"/>
      <c r="K341" s="4"/>
      <c r="L341" s="4"/>
      <c r="M341" s="19"/>
      <c r="N341" s="19"/>
      <c r="O341" s="19"/>
      <c r="P341" s="19"/>
      <c r="Q341" s="19"/>
      <c r="R341" s="19"/>
      <c r="S341" s="19"/>
      <c r="T341" s="19"/>
      <c r="U341" s="19"/>
      <c r="V341" s="19"/>
      <c r="W341" s="19"/>
      <c r="X341" s="19"/>
      <c r="Y341" s="19"/>
      <c r="Z341" s="19"/>
      <c r="AA341" s="19"/>
      <c r="AB341" s="3"/>
    </row>
    <row r="342" spans="1:28" s="2" customFormat="1" ht="12" customHeight="1">
      <c r="A342" s="3"/>
      <c r="B342" s="155"/>
      <c r="C342" s="37"/>
      <c r="D342" s="1"/>
      <c r="E342" s="1"/>
      <c r="F342" s="1"/>
      <c r="G342" s="1"/>
      <c r="H342" s="1"/>
      <c r="I342" s="1"/>
      <c r="J342" s="3"/>
      <c r="K342" s="4"/>
      <c r="L342" s="4"/>
      <c r="M342" s="19"/>
      <c r="N342" s="19"/>
      <c r="O342" s="19"/>
      <c r="P342" s="19"/>
      <c r="Q342" s="19"/>
      <c r="R342" s="19"/>
      <c r="S342" s="19"/>
      <c r="T342" s="19"/>
      <c r="U342" s="19"/>
      <c r="V342" s="19"/>
      <c r="W342" s="19"/>
      <c r="X342" s="19"/>
      <c r="Y342" s="19"/>
      <c r="Z342" s="19"/>
      <c r="AA342" s="19"/>
      <c r="AB342" s="3"/>
    </row>
    <row r="343" spans="1:28" s="2" customFormat="1" ht="12" customHeight="1">
      <c r="A343" s="3"/>
      <c r="B343" s="106"/>
      <c r="C343" s="37"/>
      <c r="D343" s="53">
        <f>SUM(D236:D247)</f>
        <v>226641</v>
      </c>
      <c r="E343" s="53"/>
      <c r="F343" s="53">
        <f>SUM(F236:F247)</f>
        <v>23119</v>
      </c>
      <c r="G343" s="53"/>
      <c r="H343" s="53">
        <f>SUM(H236:H247)</f>
        <v>26643</v>
      </c>
      <c r="I343" s="53"/>
      <c r="J343" s="53">
        <f>SUM(J236:J247)</f>
        <v>16166</v>
      </c>
      <c r="K343" s="53"/>
      <c r="L343" s="53">
        <f>SUM(L236:L248)</f>
        <v>55</v>
      </c>
      <c r="M343" s="53"/>
      <c r="N343" s="53">
        <f>SUM(N236:N247)</f>
        <v>2239</v>
      </c>
      <c r="O343" s="53"/>
      <c r="P343" s="53">
        <f>SUM(P236:P247)</f>
        <v>13927</v>
      </c>
      <c r="Q343" s="53"/>
      <c r="R343" s="53">
        <f>SUM(R236:R247)</f>
        <v>242807</v>
      </c>
      <c r="S343" s="53"/>
      <c r="T343" s="53">
        <f>SUM(T236:T247)</f>
        <v>97295</v>
      </c>
      <c r="U343" s="53"/>
      <c r="V343" s="53">
        <f>SUM(V236:V247)</f>
        <v>57762</v>
      </c>
      <c r="W343" s="53"/>
      <c r="X343" s="19"/>
      <c r="Y343" s="19"/>
      <c r="Z343" s="19"/>
      <c r="AA343" s="19"/>
      <c r="AB343" s="3"/>
    </row>
    <row r="344" spans="1:28" s="2" customFormat="1" ht="12" customHeight="1">
      <c r="A344" s="3"/>
      <c r="B344" s="1"/>
      <c r="C344" s="37"/>
      <c r="D344" s="1"/>
      <c r="E344" s="1"/>
      <c r="F344" s="1"/>
      <c r="G344" s="1"/>
      <c r="H344" s="1"/>
      <c r="I344" s="1"/>
      <c r="J344" s="1"/>
      <c r="K344" s="4"/>
      <c r="L344" s="4"/>
      <c r="M344" s="19"/>
      <c r="N344" s="19"/>
      <c r="O344" s="19"/>
      <c r="P344" s="19"/>
      <c r="Q344" s="19"/>
      <c r="R344" s="19"/>
      <c r="S344" s="19"/>
      <c r="T344" s="19"/>
      <c r="U344" s="19"/>
      <c r="V344" s="19"/>
      <c r="W344" s="19"/>
      <c r="X344" s="19"/>
      <c r="Y344" s="19"/>
      <c r="Z344" s="19"/>
      <c r="AA344" s="19"/>
      <c r="AB344" s="3"/>
    </row>
    <row r="345" spans="1:28" s="2" customFormat="1" ht="12" customHeight="1">
      <c r="A345" s="3"/>
      <c r="B345" s="1"/>
      <c r="C345" s="37"/>
      <c r="D345" s="1"/>
      <c r="E345" s="1"/>
      <c r="F345" s="1"/>
      <c r="G345" s="1"/>
      <c r="H345" s="1"/>
      <c r="I345" s="1"/>
      <c r="J345" s="1"/>
      <c r="K345" s="4"/>
      <c r="L345" s="4"/>
      <c r="M345" s="19"/>
      <c r="N345" s="19"/>
      <c r="O345" s="19"/>
      <c r="P345" s="19"/>
      <c r="Q345" s="19"/>
      <c r="R345" s="19"/>
      <c r="S345" s="19"/>
      <c r="T345" s="19"/>
      <c r="U345" s="19"/>
      <c r="V345" s="19"/>
      <c r="W345" s="19"/>
      <c r="X345" s="19"/>
      <c r="Y345" s="19"/>
      <c r="Z345" s="19"/>
      <c r="AA345" s="19"/>
      <c r="AB345" s="1"/>
    </row>
    <row r="346" spans="1:28" s="2" customFormat="1" ht="12" customHeight="1">
      <c r="A346" s="3"/>
      <c r="B346" s="3"/>
      <c r="C346" s="33"/>
      <c r="D346" s="3"/>
      <c r="E346" s="3"/>
      <c r="F346" s="3"/>
      <c r="G346" s="3"/>
      <c r="H346" s="3"/>
      <c r="I346" s="3"/>
      <c r="J346" s="1"/>
      <c r="K346" s="4"/>
      <c r="L346" s="4"/>
      <c r="M346" s="19"/>
      <c r="N346" s="19"/>
      <c r="O346" s="19"/>
      <c r="P346" s="19"/>
      <c r="Q346" s="19"/>
      <c r="R346" s="19"/>
      <c r="S346" s="19"/>
      <c r="T346" s="19"/>
      <c r="U346" s="19"/>
      <c r="V346" s="19"/>
      <c r="W346" s="19"/>
      <c r="X346" s="19"/>
      <c r="Y346" s="19"/>
      <c r="Z346" s="19"/>
      <c r="AA346" s="19"/>
      <c r="AB346" s="3"/>
    </row>
    <row r="347" spans="1:28" s="2" customFormat="1" ht="12" customHeight="1">
      <c r="A347" s="3"/>
      <c r="B347" s="3"/>
      <c r="C347" s="33"/>
      <c r="D347" s="3"/>
      <c r="E347" s="3"/>
      <c r="F347" s="3"/>
      <c r="G347" s="3"/>
      <c r="H347" s="3"/>
      <c r="I347" s="3"/>
      <c r="J347" s="1"/>
      <c r="K347" s="4"/>
      <c r="L347" s="4"/>
      <c r="M347" s="19"/>
      <c r="N347" s="19"/>
      <c r="O347" s="19"/>
      <c r="P347" s="19"/>
      <c r="Q347" s="19"/>
      <c r="R347" s="19"/>
      <c r="S347" s="19"/>
      <c r="T347" s="19"/>
      <c r="U347" s="19"/>
      <c r="V347" s="19"/>
      <c r="W347" s="19"/>
      <c r="X347" s="19"/>
      <c r="Y347" s="19"/>
      <c r="Z347" s="19"/>
      <c r="AA347" s="19"/>
      <c r="AB347" s="3"/>
    </row>
    <row r="348" spans="1:28" s="2" customFormat="1" ht="12" customHeight="1">
      <c r="A348" s="1"/>
      <c r="B348" s="3"/>
      <c r="C348" s="33"/>
      <c r="D348" s="3"/>
      <c r="E348" s="3"/>
      <c r="F348" s="3"/>
      <c r="G348" s="3"/>
      <c r="H348" s="3"/>
      <c r="I348" s="3"/>
      <c r="J348" s="1"/>
      <c r="K348" s="4"/>
      <c r="L348" s="4"/>
      <c r="M348" s="19"/>
      <c r="N348" s="19"/>
      <c r="O348" s="19"/>
      <c r="P348" s="19"/>
      <c r="Q348" s="19"/>
      <c r="R348" s="19"/>
      <c r="S348" s="19"/>
      <c r="T348" s="19"/>
      <c r="U348" s="19"/>
      <c r="V348" s="19"/>
      <c r="W348" s="19"/>
      <c r="X348" s="19"/>
      <c r="Y348" s="19"/>
      <c r="Z348" s="19"/>
      <c r="AA348" s="19"/>
      <c r="AB348" s="3"/>
    </row>
    <row r="349" spans="1:28" s="2" customFormat="1" ht="12" customHeight="1">
      <c r="A349" s="1"/>
      <c r="B349" s="3"/>
      <c r="C349" s="33"/>
      <c r="D349" s="3"/>
      <c r="E349" s="3"/>
      <c r="F349" s="3"/>
      <c r="G349" s="3"/>
      <c r="H349" s="3"/>
      <c r="I349" s="3"/>
      <c r="J349" s="1"/>
      <c r="K349" s="4"/>
      <c r="L349" s="4"/>
      <c r="M349" s="19"/>
      <c r="N349" s="19"/>
      <c r="O349" s="19"/>
      <c r="P349" s="19"/>
      <c r="Q349" s="19"/>
      <c r="R349" s="19"/>
      <c r="S349" s="19"/>
      <c r="T349" s="19"/>
      <c r="U349" s="19"/>
      <c r="V349" s="19"/>
      <c r="W349" s="19"/>
      <c r="X349" s="19"/>
      <c r="Y349" s="19"/>
      <c r="Z349" s="19"/>
      <c r="AA349" s="19"/>
      <c r="AB349" s="3"/>
    </row>
    <row r="350" spans="1:28" s="2" customFormat="1" ht="12" customHeight="1">
      <c r="A350" s="1"/>
      <c r="B350" s="3"/>
      <c r="C350" s="33"/>
      <c r="D350" s="3"/>
      <c r="E350" s="3"/>
      <c r="F350" s="3"/>
      <c r="G350" s="3"/>
      <c r="H350" s="3"/>
      <c r="I350" s="3"/>
      <c r="J350" s="3"/>
      <c r="K350" s="4"/>
      <c r="L350" s="4"/>
      <c r="M350" s="19"/>
      <c r="N350" s="19"/>
      <c r="O350" s="19"/>
      <c r="P350" s="19"/>
      <c r="Q350" s="19"/>
      <c r="R350" s="19"/>
      <c r="S350" s="19"/>
      <c r="T350" s="19"/>
      <c r="U350" s="19"/>
      <c r="V350" s="19"/>
      <c r="W350" s="19"/>
      <c r="X350" s="19"/>
      <c r="Y350" s="19"/>
      <c r="Z350" s="19"/>
      <c r="AA350" s="19"/>
      <c r="AB350" s="1"/>
    </row>
    <row r="351" spans="1:28" s="2" customFormat="1" ht="12" customHeight="1">
      <c r="A351" s="3"/>
      <c r="B351" s="3"/>
      <c r="C351" s="33"/>
      <c r="D351" s="3"/>
      <c r="E351" s="3"/>
      <c r="F351" s="3"/>
      <c r="G351" s="3"/>
      <c r="H351" s="3"/>
      <c r="I351" s="3"/>
      <c r="J351" s="3"/>
      <c r="K351" s="4"/>
      <c r="L351" s="4"/>
      <c r="M351" s="19"/>
      <c r="N351" s="19"/>
      <c r="O351" s="19"/>
      <c r="P351" s="19"/>
      <c r="Q351" s="19"/>
      <c r="R351" s="19"/>
      <c r="S351" s="19"/>
      <c r="T351" s="19"/>
      <c r="U351" s="19"/>
      <c r="V351" s="19"/>
      <c r="W351" s="19"/>
      <c r="X351" s="19"/>
      <c r="Y351" s="19"/>
      <c r="Z351" s="19"/>
      <c r="AA351" s="19"/>
      <c r="AB351" s="1"/>
    </row>
    <row r="352" spans="1:28" s="2" customFormat="1" ht="12" customHeight="1">
      <c r="A352" s="3"/>
      <c r="B352" s="3"/>
      <c r="C352" s="33"/>
      <c r="D352" s="3"/>
      <c r="E352" s="3"/>
      <c r="F352" s="3"/>
      <c r="G352" s="3"/>
      <c r="H352" s="3"/>
      <c r="I352" s="3"/>
      <c r="J352" s="3"/>
      <c r="K352" s="4"/>
      <c r="L352" s="4"/>
      <c r="M352" s="19"/>
      <c r="N352" s="19"/>
      <c r="O352" s="19"/>
      <c r="P352" s="19"/>
      <c r="Q352" s="19"/>
      <c r="R352" s="19"/>
      <c r="S352" s="19"/>
      <c r="T352" s="19"/>
      <c r="U352" s="19"/>
      <c r="V352" s="19"/>
      <c r="W352" s="19"/>
      <c r="X352" s="19"/>
      <c r="Y352" s="19"/>
      <c r="Z352" s="19"/>
      <c r="AA352" s="19"/>
      <c r="AB352" s="1"/>
    </row>
    <row r="353" spans="1:28" s="2" customFormat="1" ht="12" customHeight="1">
      <c r="A353" s="1"/>
      <c r="B353" s="3"/>
      <c r="C353" s="33"/>
      <c r="D353" s="3"/>
      <c r="E353" s="3"/>
      <c r="F353" s="3"/>
      <c r="G353" s="3"/>
      <c r="H353" s="3"/>
      <c r="I353" s="3"/>
      <c r="J353" s="3"/>
      <c r="K353" s="4"/>
      <c r="L353" s="4"/>
      <c r="M353" s="19"/>
      <c r="N353" s="19"/>
      <c r="O353" s="19"/>
      <c r="P353" s="19"/>
      <c r="Q353" s="19"/>
      <c r="R353" s="19"/>
      <c r="S353" s="19"/>
      <c r="T353" s="19"/>
      <c r="U353" s="19"/>
      <c r="V353" s="19"/>
      <c r="W353" s="19"/>
      <c r="X353" s="19"/>
      <c r="Y353" s="19"/>
      <c r="Z353" s="19"/>
      <c r="AA353" s="19"/>
      <c r="AB353" s="1"/>
    </row>
    <row r="354" spans="1:28" s="2" customFormat="1" ht="12" customHeight="1">
      <c r="A354" s="1"/>
      <c r="B354" s="3"/>
      <c r="C354" s="33"/>
      <c r="D354" s="3"/>
      <c r="E354" s="3"/>
      <c r="F354" s="3"/>
      <c r="G354" s="3"/>
      <c r="H354" s="3"/>
      <c r="I354" s="3"/>
      <c r="J354" s="3"/>
      <c r="K354" s="4"/>
      <c r="L354" s="4"/>
      <c r="M354" s="19"/>
      <c r="N354" s="19"/>
      <c r="O354" s="19"/>
      <c r="P354" s="19"/>
      <c r="Q354" s="19"/>
      <c r="R354" s="19"/>
      <c r="S354" s="19"/>
      <c r="T354" s="19"/>
      <c r="U354" s="19"/>
      <c r="V354" s="19"/>
      <c r="W354" s="19"/>
      <c r="X354" s="19"/>
      <c r="Y354" s="19"/>
      <c r="Z354" s="19"/>
      <c r="AA354" s="19"/>
      <c r="AB354" s="1"/>
    </row>
    <row r="355" spans="1:28" s="2" customFormat="1" ht="12" customHeight="1">
      <c r="A355" s="1"/>
      <c r="B355" s="3"/>
      <c r="C355" s="33"/>
      <c r="D355" s="3"/>
      <c r="E355" s="3"/>
      <c r="F355" s="3"/>
      <c r="G355" s="3"/>
      <c r="H355" s="3"/>
      <c r="I355" s="3"/>
      <c r="J355" s="3"/>
      <c r="K355" s="4"/>
      <c r="L355" s="4"/>
      <c r="M355" s="19"/>
      <c r="N355" s="19"/>
      <c r="O355" s="19"/>
      <c r="P355" s="19"/>
      <c r="Q355" s="19"/>
      <c r="R355" s="19"/>
      <c r="S355" s="19"/>
      <c r="T355" s="19"/>
      <c r="U355" s="19"/>
      <c r="V355" s="19"/>
      <c r="W355" s="19"/>
      <c r="X355" s="19"/>
      <c r="Y355" s="19"/>
      <c r="Z355" s="19"/>
      <c r="AA355" s="19"/>
      <c r="AB355" s="1"/>
    </row>
    <row r="356" spans="1:28" s="2" customFormat="1" ht="12" customHeight="1">
      <c r="A356" s="1"/>
      <c r="B356" s="1"/>
      <c r="C356" s="37"/>
      <c r="D356" s="1"/>
      <c r="E356" s="1"/>
      <c r="F356" s="1"/>
      <c r="G356" s="1"/>
      <c r="H356" s="1"/>
      <c r="I356" s="1"/>
      <c r="J356" s="3"/>
      <c r="K356" s="4"/>
      <c r="L356" s="4"/>
      <c r="M356" s="19"/>
      <c r="N356" s="19"/>
      <c r="O356" s="19"/>
      <c r="P356" s="19"/>
      <c r="Q356" s="19"/>
      <c r="R356" s="19"/>
      <c r="S356" s="19"/>
      <c r="T356" s="19"/>
      <c r="U356" s="19"/>
      <c r="V356" s="19"/>
      <c r="W356" s="19"/>
      <c r="X356" s="19"/>
      <c r="Y356" s="19"/>
      <c r="Z356" s="19"/>
      <c r="AA356" s="19"/>
      <c r="AB356" s="1"/>
    </row>
    <row r="357" spans="1:28" s="2" customFormat="1" ht="12" customHeight="1">
      <c r="A357" s="1"/>
      <c r="B357" s="1"/>
      <c r="C357" s="37"/>
      <c r="D357" s="1"/>
      <c r="E357" s="1"/>
      <c r="F357" s="1"/>
      <c r="G357" s="1"/>
      <c r="H357" s="1"/>
      <c r="I357" s="1"/>
      <c r="J357" s="3"/>
      <c r="K357" s="4"/>
      <c r="L357" s="4"/>
      <c r="M357" s="19"/>
      <c r="N357" s="19"/>
      <c r="O357" s="19"/>
      <c r="P357" s="19"/>
      <c r="Q357" s="19"/>
      <c r="R357" s="19"/>
      <c r="S357" s="19"/>
      <c r="T357" s="19"/>
      <c r="U357" s="19"/>
      <c r="V357" s="19"/>
      <c r="W357" s="19"/>
      <c r="X357" s="19"/>
      <c r="Y357" s="19"/>
      <c r="Z357" s="19"/>
      <c r="AA357" s="19"/>
      <c r="AB357" s="1"/>
    </row>
    <row r="358" spans="1:28" s="2" customFormat="1" ht="12" customHeight="1">
      <c r="A358" s="1"/>
      <c r="B358" s="1"/>
      <c r="C358" s="37"/>
      <c r="D358" s="1"/>
      <c r="E358" s="1"/>
      <c r="F358" s="1"/>
      <c r="G358" s="1"/>
      <c r="H358" s="1"/>
      <c r="I358" s="1"/>
      <c r="J358" s="3"/>
      <c r="K358" s="4"/>
      <c r="L358" s="4"/>
      <c r="M358" s="19"/>
      <c r="N358" s="19"/>
      <c r="O358" s="19"/>
      <c r="P358" s="19"/>
      <c r="Q358" s="19"/>
      <c r="R358" s="19"/>
      <c r="S358" s="19"/>
      <c r="T358" s="19"/>
      <c r="U358" s="19"/>
      <c r="V358" s="19"/>
      <c r="W358" s="19"/>
      <c r="X358" s="19"/>
      <c r="Y358" s="19"/>
      <c r="Z358" s="19"/>
      <c r="AA358" s="19"/>
      <c r="AB358" s="1"/>
    </row>
    <row r="359" spans="1:28" s="2" customFormat="1" ht="12" customHeight="1">
      <c r="A359" s="1"/>
      <c r="B359" s="3"/>
      <c r="C359" s="33"/>
      <c r="D359" s="3"/>
      <c r="E359" s="3"/>
      <c r="F359" s="3"/>
      <c r="G359" s="3"/>
      <c r="H359" s="3"/>
      <c r="I359" s="3"/>
      <c r="J359" s="3"/>
      <c r="K359" s="4"/>
      <c r="L359" s="4"/>
      <c r="M359" s="19"/>
      <c r="N359" s="19"/>
      <c r="O359" s="19"/>
      <c r="P359" s="19"/>
      <c r="Q359" s="19"/>
      <c r="R359" s="19"/>
      <c r="S359" s="19"/>
      <c r="T359" s="19"/>
      <c r="U359" s="19"/>
      <c r="V359" s="19"/>
      <c r="W359" s="19"/>
      <c r="X359" s="19"/>
      <c r="Y359" s="19"/>
      <c r="Z359" s="19"/>
      <c r="AA359" s="19"/>
      <c r="AB359" s="1"/>
    </row>
    <row r="360" spans="1:28" s="2" customFormat="1" ht="12" customHeight="1">
      <c r="A360" s="3"/>
      <c r="B360" s="3"/>
      <c r="C360" s="33"/>
      <c r="D360" s="3"/>
      <c r="E360" s="3"/>
      <c r="F360" s="3"/>
      <c r="G360" s="3"/>
      <c r="H360" s="3"/>
      <c r="I360" s="3"/>
      <c r="J360" s="1"/>
      <c r="K360" s="4"/>
      <c r="L360" s="4"/>
      <c r="M360" s="19"/>
      <c r="N360" s="19"/>
      <c r="O360" s="19"/>
      <c r="P360" s="19"/>
      <c r="Q360" s="19"/>
      <c r="R360" s="19"/>
      <c r="S360" s="19"/>
      <c r="T360" s="19"/>
      <c r="U360" s="19"/>
      <c r="V360" s="19"/>
      <c r="W360" s="19"/>
      <c r="X360" s="19"/>
      <c r="Y360" s="19"/>
      <c r="Z360" s="19"/>
      <c r="AA360" s="19"/>
      <c r="AB360" s="1"/>
    </row>
    <row r="361" spans="1:28" s="2" customFormat="1" ht="12" customHeight="1">
      <c r="A361" s="3"/>
      <c r="B361" s="1"/>
      <c r="C361" s="37"/>
      <c r="D361" s="1"/>
      <c r="E361" s="1"/>
      <c r="F361" s="1"/>
      <c r="G361" s="1"/>
      <c r="H361" s="1"/>
      <c r="I361" s="1"/>
      <c r="J361" s="1"/>
      <c r="K361" s="4"/>
      <c r="L361" s="4"/>
      <c r="M361" s="19"/>
      <c r="N361" s="19"/>
      <c r="O361" s="19"/>
      <c r="P361" s="19"/>
      <c r="Q361" s="19"/>
      <c r="R361" s="19"/>
      <c r="S361" s="19"/>
      <c r="T361" s="19"/>
      <c r="U361" s="19"/>
      <c r="V361" s="19"/>
      <c r="W361" s="19"/>
      <c r="X361" s="19"/>
      <c r="Y361" s="19"/>
      <c r="Z361" s="19"/>
      <c r="AA361" s="19"/>
      <c r="AB361" s="1"/>
    </row>
    <row r="362" spans="1:28" s="2" customFormat="1" ht="12" customHeight="1">
      <c r="A362" s="3"/>
      <c r="B362" s="1"/>
      <c r="C362" s="37"/>
      <c r="D362" s="1"/>
      <c r="E362" s="1"/>
      <c r="F362" s="1"/>
      <c r="G362" s="1"/>
      <c r="H362" s="1"/>
      <c r="I362" s="1"/>
      <c r="J362" s="1"/>
      <c r="K362" s="4"/>
      <c r="L362" s="4"/>
      <c r="M362" s="19"/>
      <c r="N362" s="19"/>
      <c r="O362" s="19"/>
      <c r="P362" s="19"/>
      <c r="Q362" s="19"/>
      <c r="R362" s="19"/>
      <c r="S362" s="19"/>
      <c r="T362" s="19"/>
      <c r="U362" s="19"/>
      <c r="V362" s="19"/>
      <c r="W362" s="19"/>
      <c r="X362" s="19"/>
      <c r="Y362" s="19"/>
      <c r="Z362" s="19"/>
      <c r="AA362" s="19"/>
      <c r="AB362" s="3"/>
    </row>
    <row r="363" spans="1:28" s="2" customFormat="1" ht="12" customHeight="1">
      <c r="A363" s="3"/>
      <c r="B363" s="1"/>
      <c r="C363" s="37"/>
      <c r="D363" s="1"/>
      <c r="E363" s="1"/>
      <c r="F363" s="1"/>
      <c r="G363" s="1"/>
      <c r="H363" s="1"/>
      <c r="I363" s="1"/>
      <c r="J363" s="3"/>
      <c r="K363" s="4"/>
      <c r="L363" s="4"/>
      <c r="M363" s="19"/>
      <c r="N363" s="19"/>
      <c r="O363" s="19"/>
      <c r="P363" s="19"/>
      <c r="Q363" s="19"/>
      <c r="R363" s="19"/>
      <c r="S363" s="19"/>
      <c r="T363" s="19"/>
      <c r="U363" s="19"/>
      <c r="V363" s="19"/>
      <c r="W363" s="19"/>
      <c r="X363" s="19"/>
      <c r="Y363" s="19"/>
      <c r="Z363" s="19"/>
      <c r="AA363" s="19"/>
      <c r="AB363" s="3"/>
    </row>
    <row r="364" spans="1:28" s="2" customFormat="1" ht="12" customHeight="1">
      <c r="A364" s="3"/>
      <c r="B364" s="1"/>
      <c r="C364" s="37"/>
      <c r="D364" s="1"/>
      <c r="E364" s="1"/>
      <c r="F364" s="1"/>
      <c r="G364" s="1"/>
      <c r="H364" s="1"/>
      <c r="I364" s="1"/>
      <c r="J364" s="3"/>
      <c r="K364" s="4"/>
      <c r="L364" s="4"/>
      <c r="M364" s="19"/>
      <c r="N364" s="19"/>
      <c r="O364" s="19"/>
      <c r="P364" s="19"/>
      <c r="Q364" s="19"/>
      <c r="R364" s="19"/>
      <c r="S364" s="19"/>
      <c r="T364" s="19"/>
      <c r="U364" s="19"/>
      <c r="V364" s="19"/>
      <c r="W364" s="19"/>
      <c r="X364" s="19"/>
      <c r="Y364" s="19"/>
      <c r="Z364" s="19"/>
      <c r="AA364" s="19"/>
      <c r="AB364" s="3"/>
    </row>
    <row r="365" spans="1:28" s="2" customFormat="1" ht="12" customHeight="1">
      <c r="A365" s="3"/>
      <c r="B365" s="1"/>
      <c r="C365" s="37"/>
      <c r="D365" s="1"/>
      <c r="E365" s="1"/>
      <c r="F365" s="1"/>
      <c r="G365" s="1"/>
      <c r="H365" s="1"/>
      <c r="I365" s="1"/>
      <c r="J365" s="1"/>
      <c r="K365" s="4"/>
      <c r="L365" s="4"/>
      <c r="M365" s="19"/>
      <c r="N365" s="19"/>
      <c r="O365" s="19"/>
      <c r="P365" s="19"/>
      <c r="Q365" s="19"/>
      <c r="R365" s="19"/>
      <c r="S365" s="19"/>
      <c r="T365" s="19"/>
      <c r="U365" s="19"/>
      <c r="V365" s="19"/>
      <c r="W365" s="19"/>
      <c r="X365" s="19"/>
      <c r="Y365" s="19"/>
      <c r="Z365" s="19"/>
      <c r="AA365" s="19"/>
      <c r="AB365" s="3"/>
    </row>
    <row r="366" spans="1:28" s="2" customFormat="1" ht="12" customHeight="1">
      <c r="A366" s="3"/>
      <c r="B366" s="1"/>
      <c r="C366" s="37"/>
      <c r="D366" s="1"/>
      <c r="E366" s="1"/>
      <c r="F366" s="1"/>
      <c r="G366" s="1"/>
      <c r="H366" s="1"/>
      <c r="I366" s="1"/>
      <c r="J366" s="1"/>
      <c r="K366" s="4"/>
      <c r="L366" s="4"/>
      <c r="M366" s="19"/>
      <c r="N366" s="19"/>
      <c r="O366" s="19"/>
      <c r="P366" s="19"/>
      <c r="Q366" s="19"/>
      <c r="R366" s="19"/>
      <c r="S366" s="19"/>
      <c r="T366" s="19"/>
      <c r="U366" s="19"/>
      <c r="V366" s="19"/>
      <c r="W366" s="19"/>
      <c r="X366" s="19"/>
      <c r="Y366" s="19"/>
      <c r="Z366" s="19"/>
      <c r="AA366" s="19"/>
      <c r="AB366" s="3"/>
    </row>
    <row r="367" spans="1:28" s="2" customFormat="1" ht="12" customHeight="1">
      <c r="A367" s="3"/>
      <c r="B367" s="1"/>
      <c r="C367" s="37"/>
      <c r="D367" s="1"/>
      <c r="E367" s="1"/>
      <c r="F367" s="1"/>
      <c r="G367" s="1"/>
      <c r="H367" s="1"/>
      <c r="I367" s="1"/>
      <c r="J367" s="1"/>
      <c r="K367" s="4"/>
      <c r="L367" s="4"/>
      <c r="M367" s="19"/>
      <c r="N367" s="19"/>
      <c r="O367" s="19"/>
      <c r="P367" s="19"/>
      <c r="Q367" s="19"/>
      <c r="R367" s="19"/>
      <c r="S367" s="19"/>
      <c r="T367" s="19"/>
      <c r="U367" s="19"/>
      <c r="V367" s="19"/>
      <c r="W367" s="19"/>
      <c r="X367" s="19"/>
      <c r="Y367" s="19"/>
      <c r="Z367" s="19"/>
      <c r="AA367" s="19"/>
      <c r="AB367" s="1"/>
    </row>
    <row r="368" spans="1:28" s="2" customFormat="1" ht="12" customHeight="1">
      <c r="A368" s="3"/>
      <c r="B368" s="3"/>
      <c r="C368" s="33"/>
      <c r="D368" s="3"/>
      <c r="E368" s="3"/>
      <c r="F368" s="3"/>
      <c r="G368" s="3"/>
      <c r="H368" s="3"/>
      <c r="I368" s="3"/>
      <c r="J368" s="1"/>
      <c r="K368" s="4"/>
      <c r="L368" s="4"/>
      <c r="M368" s="19"/>
      <c r="N368" s="19"/>
      <c r="O368" s="19"/>
      <c r="P368" s="19"/>
      <c r="Q368" s="19"/>
      <c r="R368" s="19"/>
      <c r="S368" s="19"/>
      <c r="T368" s="19"/>
      <c r="U368" s="19"/>
      <c r="V368" s="19"/>
      <c r="W368" s="19"/>
      <c r="X368" s="19"/>
      <c r="Y368" s="19"/>
      <c r="Z368" s="19"/>
      <c r="AA368" s="19"/>
      <c r="AB368" s="3"/>
    </row>
    <row r="369" spans="1:28" s="2" customFormat="1" ht="12" customHeight="1">
      <c r="A369" s="13"/>
      <c r="B369" s="3"/>
      <c r="C369" s="33"/>
      <c r="D369" s="3"/>
      <c r="E369" s="3"/>
      <c r="F369" s="3"/>
      <c r="G369" s="3"/>
      <c r="H369" s="3"/>
      <c r="I369" s="3"/>
      <c r="J369" s="1"/>
      <c r="K369" s="4"/>
      <c r="L369" s="4"/>
      <c r="M369" s="19"/>
      <c r="N369" s="19"/>
      <c r="O369" s="19"/>
      <c r="P369" s="19"/>
      <c r="Q369" s="19"/>
      <c r="R369" s="19"/>
      <c r="S369" s="19"/>
      <c r="T369" s="19"/>
      <c r="U369" s="19"/>
      <c r="V369" s="19"/>
      <c r="W369" s="19"/>
      <c r="X369" s="19"/>
      <c r="Y369" s="19"/>
      <c r="Z369" s="19"/>
      <c r="AA369" s="19"/>
      <c r="AB369" s="3"/>
    </row>
    <row r="370" spans="1:28" s="2" customFormat="1" ht="12" customHeight="1">
      <c r="A370" s="13"/>
      <c r="B370" s="3"/>
      <c r="C370" s="33"/>
      <c r="D370" s="3"/>
      <c r="E370" s="3"/>
      <c r="F370" s="3"/>
      <c r="G370" s="3"/>
      <c r="H370" s="3"/>
      <c r="I370" s="3"/>
      <c r="J370" s="1"/>
      <c r="K370" s="4"/>
      <c r="L370" s="4"/>
      <c r="M370" s="19"/>
      <c r="N370" s="19"/>
      <c r="O370" s="19"/>
      <c r="P370" s="19"/>
      <c r="Q370" s="19"/>
      <c r="R370" s="19"/>
      <c r="S370" s="19"/>
      <c r="T370" s="19"/>
      <c r="U370" s="19"/>
      <c r="V370" s="19"/>
      <c r="W370" s="19"/>
      <c r="X370" s="19"/>
      <c r="Y370" s="19"/>
      <c r="Z370" s="19"/>
      <c r="AA370" s="19"/>
      <c r="AB370" s="3"/>
    </row>
    <row r="371" spans="1:28" s="2" customFormat="1" ht="12" customHeight="1">
      <c r="A371" s="13"/>
      <c r="B371" s="3"/>
      <c r="C371" s="33"/>
      <c r="D371" s="3"/>
      <c r="E371" s="3"/>
      <c r="F371" s="3"/>
      <c r="G371" s="3"/>
      <c r="H371" s="3"/>
      <c r="I371" s="3"/>
      <c r="J371" s="1"/>
      <c r="K371" s="4"/>
      <c r="L371" s="4"/>
      <c r="M371" s="19"/>
      <c r="N371" s="19"/>
      <c r="O371" s="19"/>
      <c r="P371" s="19"/>
      <c r="Q371" s="19"/>
      <c r="R371" s="19"/>
      <c r="S371" s="19"/>
      <c r="T371" s="19"/>
      <c r="U371" s="19"/>
      <c r="V371" s="19"/>
      <c r="W371" s="19"/>
      <c r="X371" s="19"/>
      <c r="Y371" s="19"/>
      <c r="Z371" s="19"/>
      <c r="AA371" s="19"/>
      <c r="AB371" s="1"/>
    </row>
    <row r="372" spans="1:28" s="2" customFormat="1" ht="12" customHeight="1">
      <c r="A372" s="13"/>
      <c r="B372" s="3"/>
      <c r="C372" s="33"/>
      <c r="D372" s="3"/>
      <c r="E372" s="3"/>
      <c r="F372" s="3"/>
      <c r="G372" s="3"/>
      <c r="H372" s="3"/>
      <c r="I372" s="3"/>
      <c r="J372" s="3"/>
      <c r="K372" s="4"/>
      <c r="L372" s="4"/>
      <c r="M372" s="19"/>
      <c r="N372" s="19"/>
      <c r="O372" s="19"/>
      <c r="P372" s="19"/>
      <c r="Q372" s="19"/>
      <c r="R372" s="19"/>
      <c r="S372" s="19"/>
      <c r="T372" s="19"/>
      <c r="U372" s="19"/>
      <c r="V372" s="19"/>
      <c r="W372" s="19"/>
      <c r="X372" s="19"/>
      <c r="Y372" s="19"/>
      <c r="Z372" s="19"/>
      <c r="AA372" s="19"/>
      <c r="AB372" s="1"/>
    </row>
    <row r="373" spans="1:28" s="2" customFormat="1" ht="12" customHeight="1">
      <c r="A373" s="13"/>
      <c r="B373" s="3"/>
      <c r="C373" s="33"/>
      <c r="D373" s="3"/>
      <c r="E373" s="3"/>
      <c r="F373" s="3"/>
      <c r="G373" s="3"/>
      <c r="H373" s="3"/>
      <c r="I373" s="3"/>
      <c r="J373" s="3"/>
      <c r="K373" s="4"/>
      <c r="L373" s="4"/>
      <c r="M373" s="19"/>
      <c r="N373" s="19"/>
      <c r="O373" s="19"/>
      <c r="P373" s="19"/>
      <c r="Q373" s="19"/>
      <c r="R373" s="19"/>
      <c r="S373" s="19"/>
      <c r="T373" s="19"/>
      <c r="U373" s="19"/>
      <c r="V373" s="19"/>
      <c r="W373" s="19"/>
      <c r="X373" s="19"/>
      <c r="Y373" s="19"/>
      <c r="Z373" s="19"/>
      <c r="AA373" s="19"/>
      <c r="AB373" s="1"/>
    </row>
    <row r="374" spans="1:28" s="2" customFormat="1" ht="12" customHeight="1">
      <c r="A374" s="13"/>
      <c r="B374" s="3"/>
      <c r="C374" s="33"/>
      <c r="D374" s="3"/>
      <c r="E374" s="3"/>
      <c r="F374" s="3"/>
      <c r="G374" s="3"/>
      <c r="H374" s="3"/>
      <c r="I374" s="3"/>
      <c r="J374" s="3"/>
      <c r="K374" s="4"/>
      <c r="L374" s="4"/>
      <c r="M374" s="19"/>
      <c r="N374" s="19"/>
      <c r="O374" s="19"/>
      <c r="P374" s="19"/>
      <c r="Q374" s="19"/>
      <c r="R374" s="19"/>
      <c r="S374" s="19"/>
      <c r="T374" s="19"/>
      <c r="U374" s="19"/>
      <c r="V374" s="19"/>
      <c r="W374" s="19"/>
      <c r="X374" s="19"/>
      <c r="Y374" s="19"/>
      <c r="Z374" s="19"/>
      <c r="AA374" s="19"/>
      <c r="AB374" s="1"/>
    </row>
    <row r="375" spans="1:28" s="2" customFormat="1" ht="12" customHeight="1">
      <c r="A375" s="13"/>
      <c r="B375" s="3"/>
      <c r="C375" s="33"/>
      <c r="D375" s="3"/>
      <c r="E375" s="3"/>
      <c r="F375" s="3"/>
      <c r="G375" s="3"/>
      <c r="H375" s="3"/>
      <c r="I375" s="3"/>
      <c r="J375" s="3"/>
      <c r="K375" s="4"/>
      <c r="L375" s="4"/>
      <c r="M375" s="19"/>
      <c r="N375" s="19"/>
      <c r="O375" s="19"/>
      <c r="P375" s="19"/>
      <c r="Q375" s="19"/>
      <c r="R375" s="19"/>
      <c r="S375" s="19"/>
      <c r="T375" s="19"/>
      <c r="U375" s="19"/>
      <c r="V375" s="19"/>
      <c r="W375" s="19"/>
      <c r="X375" s="19"/>
      <c r="Y375" s="19"/>
      <c r="Z375" s="19"/>
      <c r="AA375" s="19"/>
      <c r="AB375" s="1"/>
    </row>
    <row r="376" spans="1:28" s="2" customFormat="1" ht="12" customHeight="1">
      <c r="A376" s="13"/>
      <c r="B376" s="3"/>
      <c r="C376" s="33"/>
      <c r="D376" s="3"/>
      <c r="E376" s="3"/>
      <c r="F376" s="3"/>
      <c r="G376" s="3"/>
      <c r="H376" s="3"/>
      <c r="I376" s="3"/>
      <c r="J376" s="3"/>
      <c r="K376" s="4"/>
      <c r="L376" s="4"/>
      <c r="M376" s="19"/>
      <c r="N376" s="19"/>
      <c r="O376" s="19"/>
      <c r="P376" s="19"/>
      <c r="Q376" s="19"/>
      <c r="R376" s="19"/>
      <c r="S376" s="19"/>
      <c r="T376" s="19"/>
      <c r="U376" s="19"/>
      <c r="V376" s="19"/>
      <c r="W376" s="19"/>
      <c r="X376" s="19"/>
      <c r="Y376" s="19"/>
      <c r="Z376" s="19"/>
      <c r="AA376" s="19"/>
      <c r="AB376" s="1"/>
    </row>
    <row r="377" spans="1:28" s="2" customFormat="1" ht="12" customHeight="1">
      <c r="A377" s="13"/>
      <c r="B377" s="3"/>
      <c r="C377" s="33"/>
      <c r="D377" s="3"/>
      <c r="E377" s="3"/>
      <c r="F377" s="3"/>
      <c r="G377" s="3"/>
      <c r="H377" s="3"/>
      <c r="I377" s="3"/>
      <c r="J377" s="3"/>
      <c r="K377" s="4"/>
      <c r="L377" s="4"/>
      <c r="M377" s="19"/>
      <c r="N377" s="19"/>
      <c r="O377" s="19"/>
      <c r="P377" s="19"/>
      <c r="Q377" s="19"/>
      <c r="R377" s="19"/>
      <c r="S377" s="19"/>
      <c r="T377" s="19"/>
      <c r="U377" s="19"/>
      <c r="V377" s="19"/>
      <c r="W377" s="19"/>
      <c r="X377" s="19"/>
      <c r="Y377" s="19"/>
      <c r="Z377" s="19"/>
      <c r="AA377" s="19"/>
      <c r="AB377" s="1"/>
    </row>
    <row r="378" spans="1:28" s="2" customFormat="1" ht="12" customHeight="1">
      <c r="A378" s="13"/>
      <c r="B378" s="3"/>
      <c r="C378" s="33"/>
      <c r="D378" s="3"/>
      <c r="E378" s="3"/>
      <c r="F378" s="3"/>
      <c r="G378" s="3"/>
      <c r="H378" s="3"/>
      <c r="I378" s="3"/>
      <c r="J378" s="3"/>
      <c r="K378" s="4"/>
      <c r="L378" s="4"/>
      <c r="M378" s="19"/>
      <c r="N378" s="19"/>
      <c r="O378" s="19"/>
      <c r="P378" s="19"/>
      <c r="Q378" s="19"/>
      <c r="R378" s="19"/>
      <c r="S378" s="19"/>
      <c r="T378" s="19"/>
      <c r="U378" s="19"/>
      <c r="V378" s="19"/>
      <c r="W378" s="19"/>
      <c r="X378" s="19"/>
      <c r="Y378" s="19"/>
      <c r="Z378" s="19"/>
      <c r="AA378" s="19"/>
      <c r="AB378" s="1"/>
    </row>
    <row r="379" spans="1:28" s="2" customFormat="1" ht="12" customHeight="1">
      <c r="A379" s="13"/>
      <c r="B379" s="3"/>
      <c r="C379" s="33"/>
      <c r="D379" s="3"/>
      <c r="E379" s="3"/>
      <c r="F379" s="3"/>
      <c r="G379" s="3"/>
      <c r="H379" s="3"/>
      <c r="I379" s="3"/>
      <c r="J379" s="3"/>
      <c r="K379" s="4"/>
      <c r="L379" s="4"/>
      <c r="M379" s="19"/>
      <c r="N379" s="19"/>
      <c r="O379" s="19"/>
      <c r="P379" s="19"/>
      <c r="Q379" s="19"/>
      <c r="R379" s="19"/>
      <c r="S379" s="19"/>
      <c r="T379" s="19"/>
      <c r="U379" s="19"/>
      <c r="V379" s="19"/>
      <c r="W379" s="19"/>
      <c r="X379" s="19"/>
      <c r="Y379" s="19"/>
      <c r="Z379" s="19"/>
      <c r="AA379" s="19"/>
      <c r="AB379" s="1"/>
    </row>
    <row r="380" spans="1:28" s="2" customFormat="1" ht="12" customHeight="1">
      <c r="A380" s="13"/>
      <c r="B380" s="3"/>
      <c r="C380" s="33"/>
      <c r="D380" s="3"/>
      <c r="E380" s="3"/>
      <c r="F380" s="3"/>
      <c r="G380" s="3"/>
      <c r="H380" s="3"/>
      <c r="I380" s="3"/>
      <c r="J380" s="3"/>
      <c r="K380" s="4"/>
      <c r="L380" s="4"/>
      <c r="M380" s="19"/>
      <c r="N380" s="19"/>
      <c r="O380" s="19"/>
      <c r="P380" s="19"/>
      <c r="Q380" s="19"/>
      <c r="R380" s="19"/>
      <c r="S380" s="19"/>
      <c r="T380" s="19"/>
      <c r="U380" s="19"/>
      <c r="V380" s="19"/>
      <c r="W380" s="19"/>
      <c r="X380" s="19"/>
      <c r="Y380" s="19"/>
      <c r="Z380" s="19"/>
      <c r="AA380" s="19"/>
      <c r="AB380" s="1"/>
    </row>
    <row r="381" spans="1:28" s="2" customFormat="1" ht="12" customHeight="1">
      <c r="A381" s="13"/>
      <c r="B381" s="3"/>
      <c r="C381" s="33"/>
      <c r="D381" s="3"/>
      <c r="E381" s="3"/>
      <c r="F381" s="3"/>
      <c r="G381" s="3"/>
      <c r="H381" s="3"/>
      <c r="I381" s="3"/>
      <c r="J381" s="3"/>
      <c r="K381" s="4"/>
      <c r="L381" s="4"/>
      <c r="M381" s="19"/>
      <c r="N381" s="19"/>
      <c r="O381" s="19"/>
      <c r="P381" s="19"/>
      <c r="Q381" s="19"/>
      <c r="R381" s="19"/>
      <c r="S381" s="19"/>
      <c r="T381" s="19"/>
      <c r="U381" s="19"/>
      <c r="V381" s="19"/>
      <c r="W381" s="19"/>
      <c r="X381" s="19"/>
      <c r="Y381" s="19"/>
      <c r="Z381" s="19"/>
      <c r="AA381" s="19"/>
      <c r="AB381" s="1"/>
    </row>
    <row r="382" spans="1:28" s="2" customFormat="1" ht="12" customHeight="1">
      <c r="A382" s="3"/>
      <c r="B382" s="3"/>
      <c r="C382" s="33"/>
      <c r="D382" s="3"/>
      <c r="E382" s="3"/>
      <c r="F382" s="3"/>
      <c r="G382" s="3"/>
      <c r="H382" s="3"/>
      <c r="I382" s="3"/>
      <c r="J382" s="1"/>
      <c r="K382" s="4"/>
      <c r="L382" s="4"/>
      <c r="M382" s="19"/>
      <c r="N382" s="19"/>
      <c r="O382" s="19"/>
      <c r="P382" s="19"/>
      <c r="Q382" s="19"/>
      <c r="R382" s="19"/>
      <c r="S382" s="19"/>
      <c r="T382" s="19"/>
      <c r="U382" s="19"/>
      <c r="V382" s="19"/>
      <c r="W382" s="19"/>
      <c r="X382" s="19"/>
      <c r="Y382" s="19"/>
      <c r="Z382" s="19"/>
      <c r="AA382" s="19"/>
      <c r="AB382" s="1"/>
    </row>
    <row r="383" spans="1:28" s="2" customFormat="1" ht="12" customHeight="1">
      <c r="A383" s="3"/>
      <c r="B383" s="3"/>
      <c r="C383" s="33"/>
      <c r="D383" s="3"/>
      <c r="E383" s="3"/>
      <c r="F383" s="3"/>
      <c r="G383" s="3"/>
      <c r="H383" s="3"/>
      <c r="I383" s="3"/>
      <c r="J383" s="1"/>
      <c r="K383" s="4"/>
      <c r="L383" s="4"/>
      <c r="M383" s="19"/>
      <c r="N383" s="19"/>
      <c r="O383" s="19"/>
      <c r="P383" s="19"/>
      <c r="Q383" s="19"/>
      <c r="R383" s="19"/>
      <c r="S383" s="19"/>
      <c r="T383" s="19"/>
      <c r="U383" s="19"/>
      <c r="V383" s="19"/>
      <c r="W383" s="19"/>
      <c r="X383" s="19"/>
      <c r="Y383" s="19"/>
      <c r="Z383" s="19"/>
      <c r="AA383" s="19"/>
      <c r="AB383" s="3"/>
    </row>
    <row r="384" spans="1:28" s="2" customFormat="1" ht="12" customHeight="1">
      <c r="A384" s="3"/>
      <c r="B384" s="3"/>
      <c r="C384" s="33"/>
      <c r="D384" s="3"/>
      <c r="E384" s="3"/>
      <c r="F384" s="3"/>
      <c r="G384" s="3"/>
      <c r="H384" s="3"/>
      <c r="I384" s="3"/>
      <c r="J384" s="1"/>
      <c r="K384" s="4"/>
      <c r="L384" s="4"/>
      <c r="M384" s="19"/>
      <c r="N384" s="19"/>
      <c r="O384" s="19"/>
      <c r="P384" s="19"/>
      <c r="Q384" s="19"/>
      <c r="R384" s="19"/>
      <c r="S384" s="19"/>
      <c r="T384" s="19"/>
      <c r="U384" s="19"/>
      <c r="V384" s="19"/>
      <c r="W384" s="19"/>
      <c r="X384" s="19"/>
      <c r="Y384" s="19"/>
      <c r="Z384" s="19"/>
      <c r="AA384" s="19"/>
      <c r="AB384" s="3"/>
    </row>
    <row r="385" spans="1:28" s="2" customFormat="1" ht="12" customHeight="1">
      <c r="A385" s="3"/>
      <c r="B385" s="3"/>
      <c r="C385" s="33"/>
      <c r="D385" s="3"/>
      <c r="E385" s="3"/>
      <c r="F385" s="3"/>
      <c r="G385" s="3"/>
      <c r="H385" s="3"/>
      <c r="I385" s="3"/>
      <c r="J385" s="3"/>
      <c r="K385" s="4"/>
      <c r="L385" s="4"/>
      <c r="M385" s="19"/>
      <c r="N385" s="19"/>
      <c r="O385" s="19"/>
      <c r="P385" s="19"/>
      <c r="Q385" s="19"/>
      <c r="R385" s="19"/>
      <c r="S385" s="19"/>
      <c r="T385" s="19"/>
      <c r="U385" s="19"/>
      <c r="V385" s="19"/>
      <c r="W385" s="19"/>
      <c r="X385" s="19"/>
      <c r="Y385" s="19"/>
      <c r="Z385" s="19"/>
      <c r="AA385" s="19"/>
      <c r="AB385" s="3"/>
    </row>
    <row r="386" spans="1:28" s="2" customFormat="1" ht="12" customHeight="1">
      <c r="A386" s="3"/>
      <c r="B386" s="3"/>
      <c r="C386" s="33"/>
      <c r="D386" s="3"/>
      <c r="E386" s="3"/>
      <c r="F386" s="3"/>
      <c r="G386" s="3"/>
      <c r="H386" s="3"/>
      <c r="I386" s="3"/>
      <c r="J386" s="3"/>
      <c r="K386" s="4"/>
      <c r="L386" s="4"/>
      <c r="M386" s="19"/>
      <c r="N386" s="19"/>
      <c r="O386" s="19"/>
      <c r="P386" s="19"/>
      <c r="Q386" s="19"/>
      <c r="R386" s="19"/>
      <c r="S386" s="19"/>
      <c r="T386" s="19"/>
      <c r="U386" s="19"/>
      <c r="V386" s="19"/>
      <c r="W386" s="19"/>
      <c r="X386" s="19"/>
      <c r="Y386" s="19"/>
      <c r="Z386" s="19"/>
      <c r="AA386" s="19"/>
      <c r="AB386" s="3"/>
    </row>
    <row r="387" spans="1:28" s="2" customFormat="1" ht="12" customHeight="1">
      <c r="A387" s="3"/>
      <c r="B387" s="3"/>
      <c r="C387" s="33"/>
      <c r="D387" s="3"/>
      <c r="E387" s="3"/>
      <c r="F387" s="3"/>
      <c r="G387" s="3"/>
      <c r="H387" s="3"/>
      <c r="I387" s="3"/>
      <c r="J387" s="1"/>
      <c r="K387" s="4"/>
      <c r="L387" s="4"/>
      <c r="M387" s="19"/>
      <c r="N387" s="19"/>
      <c r="O387" s="19"/>
      <c r="P387" s="19"/>
      <c r="Q387" s="19"/>
      <c r="R387" s="19"/>
      <c r="S387" s="19"/>
      <c r="T387" s="19"/>
      <c r="U387" s="19"/>
      <c r="V387" s="19"/>
      <c r="W387" s="19"/>
      <c r="X387" s="19"/>
      <c r="Y387" s="19"/>
      <c r="Z387" s="19"/>
      <c r="AA387" s="19"/>
      <c r="AB387" s="3"/>
    </row>
    <row r="388" spans="1:28" s="2" customFormat="1" ht="12" customHeight="1">
      <c r="A388" s="3"/>
      <c r="B388" s="3"/>
      <c r="C388" s="33"/>
      <c r="D388" s="3"/>
      <c r="E388" s="3"/>
      <c r="F388" s="3"/>
      <c r="G388" s="3"/>
      <c r="H388" s="3"/>
      <c r="I388" s="3"/>
      <c r="J388" s="1"/>
      <c r="K388" s="4"/>
      <c r="L388" s="4"/>
      <c r="M388" s="19"/>
      <c r="N388" s="19"/>
      <c r="O388" s="19"/>
      <c r="P388" s="19"/>
      <c r="Q388" s="19"/>
      <c r="R388" s="19"/>
      <c r="S388" s="19"/>
      <c r="T388" s="19"/>
      <c r="U388" s="19"/>
      <c r="V388" s="19"/>
      <c r="W388" s="19"/>
      <c r="X388" s="19"/>
      <c r="Y388" s="19"/>
      <c r="Z388" s="19"/>
      <c r="AA388" s="19"/>
      <c r="AB388" s="3"/>
    </row>
    <row r="389" spans="1:28" ht="15" customHeight="1">
      <c r="J389" s="1"/>
      <c r="AB389" s="1"/>
    </row>
    <row r="390" spans="1:28" ht="12" customHeight="1">
      <c r="J390" s="1"/>
    </row>
    <row r="391" spans="1:28" ht="12" customHeight="1">
      <c r="A391" s="13"/>
      <c r="J391" s="1"/>
    </row>
    <row r="392" spans="1:28" ht="12" customHeight="1">
      <c r="A392" s="13"/>
      <c r="J392" s="1"/>
      <c r="AB392" s="2"/>
    </row>
    <row r="393" spans="1:28" ht="12" customHeight="1">
      <c r="A393" s="13"/>
      <c r="J393" s="1"/>
    </row>
    <row r="394" spans="1:28" ht="12" customHeight="1">
      <c r="A394" s="13"/>
    </row>
    <row r="395" spans="1:28" ht="12" customHeight="1">
      <c r="A395" s="13"/>
    </row>
    <row r="396" spans="1:28" ht="12" customHeight="1">
      <c r="A396" s="13"/>
    </row>
    <row r="397" spans="1:28" ht="12" customHeight="1">
      <c r="A397" s="13"/>
    </row>
    <row r="398" spans="1:28" ht="12" customHeight="1">
      <c r="A398" s="13"/>
    </row>
    <row r="399" spans="1:28" ht="12" customHeight="1">
      <c r="A399" s="13"/>
    </row>
    <row r="400" spans="1:28" ht="12" customHeight="1">
      <c r="A400" s="13"/>
    </row>
    <row r="401" spans="1:28" ht="12" customHeight="1">
      <c r="A401" s="13"/>
    </row>
    <row r="402" spans="1:28" ht="12" customHeight="1">
      <c r="A402" s="13"/>
    </row>
    <row r="403" spans="1:28" ht="12" customHeight="1">
      <c r="A403" s="13"/>
    </row>
    <row r="404" spans="1:28" ht="12" customHeight="1">
      <c r="A404" s="13"/>
      <c r="J404" s="1"/>
    </row>
    <row r="405" spans="1:28" ht="12" customHeight="1">
      <c r="J405" s="1"/>
      <c r="AB405" s="1"/>
    </row>
    <row r="406" spans="1:28" ht="12" customHeight="1">
      <c r="J406" s="1"/>
    </row>
    <row r="409" spans="1:28" ht="12" customHeight="1">
      <c r="J409" s="1"/>
    </row>
    <row r="410" spans="1:28" ht="12" customHeight="1">
      <c r="J410" s="1"/>
    </row>
    <row r="411" spans="1:28" ht="12" customHeight="1">
      <c r="J411" s="1"/>
      <c r="AB411" s="1"/>
    </row>
    <row r="412" spans="1:28" ht="12" customHeight="1">
      <c r="J412" s="1"/>
    </row>
    <row r="413" spans="1:28" ht="12" customHeight="1">
      <c r="A413" s="13"/>
      <c r="J413" s="1"/>
    </row>
    <row r="414" spans="1:28" ht="12" customHeight="1">
      <c r="A414" s="13"/>
      <c r="J414" s="1"/>
      <c r="AB414" s="14"/>
    </row>
    <row r="415" spans="1:28" ht="12" customHeight="1">
      <c r="A415" s="13"/>
      <c r="J415" s="1"/>
      <c r="AB415" s="13"/>
    </row>
    <row r="416" spans="1:28" ht="12" customHeight="1">
      <c r="A416" s="13"/>
      <c r="AB416" s="13"/>
    </row>
    <row r="417" spans="1:28" ht="12" customHeight="1">
      <c r="A417" s="13"/>
      <c r="AB417" s="13"/>
    </row>
    <row r="418" spans="1:28" ht="12" customHeight="1">
      <c r="A418" s="13"/>
      <c r="AB418" s="13"/>
    </row>
    <row r="419" spans="1:28" ht="12" customHeight="1">
      <c r="A419" s="13"/>
      <c r="AB419" s="13"/>
    </row>
    <row r="420" spans="1:28" ht="12" customHeight="1">
      <c r="A420" s="13"/>
      <c r="AB420" s="13"/>
    </row>
    <row r="421" spans="1:28" ht="12" customHeight="1">
      <c r="A421" s="13"/>
      <c r="AB421" s="13"/>
    </row>
    <row r="422" spans="1:28" ht="12" customHeight="1">
      <c r="A422" s="13"/>
      <c r="AB422" s="13"/>
    </row>
    <row r="423" spans="1:28" ht="12" customHeight="1">
      <c r="A423" s="13"/>
      <c r="AB423" s="13"/>
    </row>
    <row r="424" spans="1:28" ht="12" customHeight="1">
      <c r="A424" s="13"/>
      <c r="AB424" s="13"/>
    </row>
    <row r="425" spans="1:28" ht="12" customHeight="1">
      <c r="A425" s="13"/>
      <c r="AB425" s="13"/>
    </row>
    <row r="426" spans="1:28" ht="12" customHeight="1">
      <c r="A426" s="13"/>
    </row>
    <row r="427" spans="1:28" ht="12" customHeight="1">
      <c r="AB427" s="1"/>
    </row>
    <row r="437" spans="3:27" s="3" customFormat="1" ht="12" customHeight="1">
      <c r="C437" s="33"/>
      <c r="K437" s="4"/>
      <c r="L437" s="4"/>
      <c r="M437" s="19"/>
      <c r="N437" s="19"/>
      <c r="O437" s="19"/>
      <c r="P437" s="19"/>
      <c r="Q437" s="19"/>
      <c r="R437" s="19"/>
      <c r="S437" s="19"/>
      <c r="T437" s="19"/>
      <c r="U437" s="19"/>
      <c r="V437" s="19"/>
      <c r="W437" s="19"/>
      <c r="X437" s="19"/>
      <c r="Y437" s="19"/>
      <c r="Z437" s="19"/>
      <c r="AA437" s="19"/>
    </row>
    <row r="438" spans="3:27" s="3" customFormat="1" ht="12" customHeight="1">
      <c r="C438" s="33"/>
      <c r="K438" s="4"/>
      <c r="L438" s="4"/>
      <c r="M438" s="19"/>
      <c r="N438" s="19"/>
      <c r="O438" s="19"/>
      <c r="P438" s="19"/>
      <c r="Q438" s="19"/>
      <c r="R438" s="19"/>
      <c r="S438" s="19"/>
      <c r="T438" s="19"/>
      <c r="U438" s="19"/>
      <c r="V438" s="19"/>
      <c r="W438" s="19"/>
      <c r="X438" s="19"/>
      <c r="Y438" s="19"/>
      <c r="Z438" s="19"/>
      <c r="AA438" s="19"/>
    </row>
    <row r="439" spans="3:27" s="3" customFormat="1" ht="12" customHeight="1">
      <c r="C439" s="33"/>
      <c r="K439" s="4"/>
      <c r="L439" s="4"/>
      <c r="M439" s="19"/>
      <c r="N439" s="19"/>
      <c r="O439" s="19"/>
      <c r="P439" s="19"/>
      <c r="Q439" s="19"/>
      <c r="R439" s="19"/>
      <c r="S439" s="19"/>
      <c r="T439" s="19"/>
      <c r="U439" s="19"/>
      <c r="V439" s="19"/>
      <c r="W439" s="19"/>
      <c r="X439" s="19"/>
      <c r="Y439" s="19"/>
      <c r="Z439" s="19"/>
      <c r="AA439" s="19"/>
    </row>
    <row r="440" spans="3:27" s="3" customFormat="1" ht="12" customHeight="1">
      <c r="C440" s="33"/>
      <c r="K440" s="4"/>
      <c r="L440" s="4"/>
      <c r="M440" s="19"/>
      <c r="N440" s="19"/>
      <c r="O440" s="19"/>
      <c r="P440" s="19"/>
      <c r="Q440" s="19"/>
      <c r="R440" s="19"/>
      <c r="S440" s="19"/>
      <c r="T440" s="19"/>
      <c r="U440" s="19"/>
      <c r="V440" s="19"/>
      <c r="W440" s="19"/>
      <c r="X440" s="19"/>
      <c r="Y440" s="19"/>
      <c r="Z440" s="19"/>
      <c r="AA440" s="19"/>
    </row>
    <row r="441" spans="3:27" s="3" customFormat="1" ht="12" customHeight="1">
      <c r="C441" s="33"/>
      <c r="K441" s="4"/>
      <c r="L441" s="4"/>
      <c r="M441" s="19"/>
      <c r="N441" s="19"/>
      <c r="O441" s="19"/>
      <c r="P441" s="19"/>
      <c r="Q441" s="19"/>
      <c r="R441" s="19"/>
      <c r="S441" s="19"/>
      <c r="T441" s="19"/>
      <c r="U441" s="19"/>
      <c r="V441" s="19"/>
      <c r="W441" s="19"/>
      <c r="X441" s="19"/>
      <c r="Y441" s="19"/>
      <c r="Z441" s="19"/>
      <c r="AA441" s="19"/>
    </row>
    <row r="442" spans="3:27" s="3" customFormat="1" ht="12" customHeight="1">
      <c r="C442" s="33"/>
      <c r="K442" s="4"/>
      <c r="L442" s="4"/>
      <c r="M442" s="19"/>
      <c r="N442" s="19"/>
      <c r="O442" s="19"/>
      <c r="P442" s="19"/>
      <c r="Q442" s="19"/>
      <c r="R442" s="19"/>
      <c r="S442" s="19"/>
      <c r="T442" s="19"/>
      <c r="U442" s="19"/>
      <c r="V442" s="19"/>
      <c r="W442" s="19"/>
      <c r="X442" s="19"/>
      <c r="Y442" s="19"/>
      <c r="Z442" s="19"/>
      <c r="AA442" s="19"/>
    </row>
    <row r="443" spans="3:27" s="3" customFormat="1" ht="12" customHeight="1">
      <c r="C443" s="33"/>
      <c r="K443" s="4"/>
      <c r="L443" s="4"/>
      <c r="M443" s="19"/>
      <c r="N443" s="19"/>
      <c r="O443" s="19"/>
      <c r="P443" s="19"/>
      <c r="Q443" s="19"/>
      <c r="R443" s="19"/>
      <c r="S443" s="19"/>
      <c r="T443" s="19"/>
      <c r="U443" s="19"/>
      <c r="V443" s="19"/>
      <c r="W443" s="19"/>
      <c r="X443" s="19"/>
      <c r="Y443" s="19"/>
      <c r="Z443" s="19"/>
      <c r="AA443" s="19"/>
    </row>
    <row r="444" spans="3:27" s="3" customFormat="1" ht="12" customHeight="1">
      <c r="C444" s="33"/>
      <c r="K444" s="4"/>
      <c r="L444" s="4"/>
      <c r="M444" s="19"/>
      <c r="N444" s="19"/>
      <c r="O444" s="19"/>
      <c r="P444" s="19"/>
      <c r="Q444" s="19"/>
      <c r="R444" s="19"/>
      <c r="S444" s="19"/>
      <c r="T444" s="19"/>
      <c r="U444" s="19"/>
      <c r="V444" s="19"/>
      <c r="W444" s="19"/>
      <c r="X444" s="19"/>
      <c r="Y444" s="19"/>
      <c r="Z444" s="19"/>
      <c r="AA444" s="19"/>
    </row>
    <row r="445" spans="3:27" s="3" customFormat="1" ht="12" customHeight="1">
      <c r="C445" s="33"/>
      <c r="K445" s="4"/>
      <c r="L445" s="4"/>
      <c r="M445" s="19"/>
      <c r="N445" s="19"/>
      <c r="O445" s="19"/>
      <c r="P445" s="19"/>
      <c r="Q445" s="19"/>
      <c r="R445" s="19"/>
      <c r="S445" s="19"/>
      <c r="T445" s="19"/>
      <c r="U445" s="19"/>
      <c r="V445" s="19"/>
      <c r="W445" s="19"/>
      <c r="X445" s="19"/>
      <c r="Y445" s="19"/>
      <c r="Z445" s="19"/>
      <c r="AA445" s="19"/>
    </row>
    <row r="446" spans="3:27" s="3" customFormat="1" ht="12" customHeight="1">
      <c r="C446" s="33"/>
      <c r="K446" s="4"/>
      <c r="L446" s="4"/>
      <c r="M446" s="19"/>
      <c r="N446" s="19"/>
      <c r="O446" s="19"/>
      <c r="P446" s="19"/>
      <c r="Q446" s="19"/>
      <c r="R446" s="19"/>
      <c r="S446" s="19"/>
      <c r="T446" s="19"/>
      <c r="U446" s="19"/>
      <c r="V446" s="19"/>
      <c r="W446" s="19"/>
      <c r="X446" s="19"/>
      <c r="Y446" s="19"/>
      <c r="Z446" s="19"/>
      <c r="AA446" s="19"/>
    </row>
    <row r="447" spans="3:27" s="3" customFormat="1" ht="12" customHeight="1">
      <c r="C447" s="33"/>
      <c r="K447" s="4"/>
      <c r="L447" s="4"/>
      <c r="M447" s="19"/>
      <c r="N447" s="19"/>
      <c r="O447" s="19"/>
      <c r="P447" s="19"/>
      <c r="Q447" s="19"/>
      <c r="R447" s="19"/>
      <c r="S447" s="19"/>
      <c r="T447" s="19"/>
      <c r="U447" s="19"/>
      <c r="V447" s="19"/>
      <c r="W447" s="19"/>
      <c r="X447" s="19"/>
      <c r="Y447" s="19"/>
      <c r="Z447" s="19"/>
      <c r="AA447" s="19"/>
    </row>
    <row r="448" spans="3:27" s="3" customFormat="1" ht="12" customHeight="1">
      <c r="C448" s="33"/>
      <c r="K448" s="4"/>
      <c r="L448" s="4"/>
      <c r="M448" s="19"/>
      <c r="N448" s="19"/>
      <c r="O448" s="19"/>
      <c r="P448" s="19"/>
      <c r="Q448" s="19"/>
      <c r="R448" s="19"/>
      <c r="S448" s="19"/>
      <c r="T448" s="19"/>
      <c r="U448" s="19"/>
      <c r="V448" s="19"/>
      <c r="W448" s="19"/>
      <c r="X448" s="19"/>
      <c r="Y448" s="19"/>
      <c r="Z448" s="19"/>
      <c r="AA448" s="19"/>
    </row>
    <row r="449" spans="3:27" s="3" customFormat="1" ht="12" customHeight="1">
      <c r="C449" s="33"/>
      <c r="K449" s="4"/>
      <c r="L449" s="4"/>
      <c r="M449" s="19"/>
      <c r="N449" s="19"/>
      <c r="O449" s="19"/>
      <c r="P449" s="19"/>
      <c r="Q449" s="19"/>
      <c r="R449" s="19"/>
      <c r="S449" s="19"/>
      <c r="T449" s="19"/>
      <c r="U449" s="19"/>
      <c r="V449" s="19"/>
      <c r="W449" s="19"/>
      <c r="X449" s="19"/>
      <c r="Y449" s="19"/>
      <c r="Z449" s="19"/>
      <c r="AA449" s="19"/>
    </row>
    <row r="450" spans="3:27" s="3" customFormat="1" ht="12" customHeight="1">
      <c r="C450" s="33"/>
      <c r="K450" s="4"/>
      <c r="L450" s="4"/>
      <c r="M450" s="19"/>
      <c r="N450" s="19"/>
      <c r="O450" s="19"/>
      <c r="P450" s="19"/>
      <c r="Q450" s="19"/>
      <c r="R450" s="19"/>
      <c r="S450" s="19"/>
      <c r="T450" s="19"/>
      <c r="U450" s="19"/>
      <c r="V450" s="19"/>
      <c r="W450" s="19"/>
      <c r="X450" s="19"/>
      <c r="Y450" s="19"/>
      <c r="Z450" s="19"/>
      <c r="AA450" s="19"/>
    </row>
    <row r="451" spans="3:27" s="3" customFormat="1" ht="12" customHeight="1">
      <c r="C451" s="33"/>
      <c r="K451" s="4"/>
      <c r="L451" s="4"/>
      <c r="M451" s="19"/>
      <c r="N451" s="19"/>
      <c r="O451" s="19"/>
      <c r="P451" s="19"/>
      <c r="Q451" s="19"/>
      <c r="R451" s="19"/>
      <c r="S451" s="19"/>
      <c r="T451" s="19"/>
      <c r="U451" s="19"/>
      <c r="V451" s="19"/>
      <c r="W451" s="19"/>
      <c r="X451" s="19"/>
      <c r="Y451" s="19"/>
      <c r="Z451" s="19"/>
      <c r="AA451" s="19"/>
    </row>
    <row r="452" spans="3:27" s="3" customFormat="1" ht="12" customHeight="1">
      <c r="C452" s="33"/>
      <c r="K452" s="4"/>
      <c r="L452" s="4"/>
      <c r="M452" s="19"/>
      <c r="N452" s="19"/>
      <c r="O452" s="19"/>
      <c r="P452" s="19"/>
      <c r="Q452" s="19"/>
      <c r="R452" s="19"/>
      <c r="S452" s="19"/>
      <c r="T452" s="19"/>
      <c r="U452" s="19"/>
      <c r="V452" s="19"/>
      <c r="W452" s="19"/>
      <c r="X452" s="19"/>
      <c r="Y452" s="19"/>
      <c r="Z452" s="19"/>
      <c r="AA452" s="19"/>
    </row>
    <row r="453" spans="3:27" s="3" customFormat="1" ht="12" customHeight="1">
      <c r="C453" s="33"/>
      <c r="K453" s="4"/>
      <c r="L453" s="4"/>
      <c r="M453" s="19"/>
      <c r="N453" s="19"/>
      <c r="O453" s="19"/>
      <c r="P453" s="19"/>
      <c r="Q453" s="19"/>
      <c r="R453" s="19"/>
      <c r="S453" s="19"/>
      <c r="T453" s="19"/>
      <c r="U453" s="19"/>
      <c r="V453" s="19"/>
      <c r="W453" s="19"/>
      <c r="X453" s="19"/>
      <c r="Y453" s="19"/>
      <c r="Z453" s="19"/>
      <c r="AA453" s="19"/>
    </row>
    <row r="454" spans="3:27" s="3" customFormat="1" ht="12" customHeight="1">
      <c r="C454" s="33"/>
      <c r="K454" s="4"/>
      <c r="L454" s="4"/>
      <c r="M454" s="19"/>
      <c r="N454" s="19"/>
      <c r="O454" s="19"/>
      <c r="P454" s="19"/>
      <c r="Q454" s="19"/>
      <c r="R454" s="19"/>
      <c r="S454" s="19"/>
      <c r="T454" s="19"/>
      <c r="U454" s="19"/>
      <c r="V454" s="19"/>
      <c r="W454" s="19"/>
      <c r="X454" s="19"/>
      <c r="Y454" s="19"/>
      <c r="Z454" s="19"/>
      <c r="AA454" s="19"/>
    </row>
  </sheetData>
  <mergeCells count="15">
    <mergeCell ref="B5:C7"/>
    <mergeCell ref="D5:E6"/>
    <mergeCell ref="F5:I5"/>
    <mergeCell ref="J5:K6"/>
    <mergeCell ref="L5:Q5"/>
    <mergeCell ref="N6:O6"/>
    <mergeCell ref="T5:U6"/>
    <mergeCell ref="V5:W6"/>
    <mergeCell ref="X5:Y6"/>
    <mergeCell ref="Z5:AA6"/>
    <mergeCell ref="F6:G6"/>
    <mergeCell ref="H6:I6"/>
    <mergeCell ref="L6:M6"/>
    <mergeCell ref="P6:Q6"/>
    <mergeCell ref="R5:S6"/>
  </mergeCells>
  <phoneticPr fontId="2"/>
  <pageMargins left="0.59055118110236227" right="0" top="0.59055118110236227" bottom="0" header="0" footer="0"/>
  <pageSetup paperSize="9" scale="59" orientation="landscape" horizontalDpi="4294967294" r:id="rId1"/>
  <headerFooter alignWithMargins="0"/>
  <ignoredErrors>
    <ignoredError sqref="B9:C74 B75:C145 B146:C196" numberStoredAsText="1"/>
    <ignoredError sqref="X20:Z74 X75:Z76 X144:Z163 X78:Z88 X77 Z77 X90:Z143 X89 Z89 X166:Z168 X164 Z164 X165 Z165 X178:Z196 X176 Z176 X177 Z177 X170:Z175"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2022-06-24T08:06:54Z</cp:lastPrinted>
  <dcterms:created xsi:type="dcterms:W3CDTF">2002-07-22T04:03:10Z</dcterms:created>
  <dcterms:modified xsi:type="dcterms:W3CDTF">2025-04-28T06:28:08Z</dcterms:modified>
</cp:coreProperties>
</file>