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30" yWindow="2655" windowWidth="28590" windowHeight="9495" tabRatio="748" activeTab="1"/>
  </bookViews>
  <sheets>
    <sheet name="年度" sheetId="18" r:id="rId1"/>
    <sheet name="月次" sheetId="20" r:id="rId2"/>
  </sheets>
  <externalReferences>
    <externalReference r:id="rId3"/>
  </externalReferences>
  <definedNames>
    <definedName name="_xlnm.Print_Area" localSheetId="1">月次!$A$1:$AA$338</definedName>
    <definedName name="_xlnm.Print_Area" localSheetId="0">年度!$B$2:$AA$47</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320" i="20" l="1"/>
  <c r="W321" i="20"/>
  <c r="W322" i="20"/>
  <c r="W323" i="20"/>
  <c r="W324" i="20"/>
  <c r="W325" i="20"/>
  <c r="W326" i="20"/>
  <c r="W327" i="20"/>
  <c r="W328" i="20"/>
  <c r="W329" i="20"/>
  <c r="W330" i="20"/>
  <c r="W331" i="20"/>
  <c r="S326" i="20"/>
  <c r="S325" i="20"/>
  <c r="S327" i="20"/>
  <c r="S299" i="20"/>
  <c r="S300" i="20"/>
  <c r="S301" i="20"/>
  <c r="S302" i="20"/>
  <c r="S303" i="20"/>
  <c r="S304" i="20"/>
  <c r="S305" i="20"/>
  <c r="S313" i="20"/>
  <c r="S314" i="20"/>
  <c r="X331" i="20"/>
  <c r="U331" i="20"/>
  <c r="S331" i="20"/>
  <c r="Q331" i="20"/>
  <c r="N331" i="20"/>
  <c r="K331" i="20"/>
  <c r="I331" i="20"/>
  <c r="G331" i="20"/>
  <c r="E331" i="20"/>
  <c r="X330" i="20"/>
  <c r="Z330" i="20" s="1"/>
  <c r="U330" i="20"/>
  <c r="S330" i="20"/>
  <c r="Q330" i="20"/>
  <c r="N330" i="20"/>
  <c r="K330" i="20"/>
  <c r="I330" i="20"/>
  <c r="G330" i="20"/>
  <c r="E330" i="20"/>
  <c r="X329" i="20"/>
  <c r="U329" i="20"/>
  <c r="S329" i="20"/>
  <c r="Q329" i="20"/>
  <c r="N329" i="20"/>
  <c r="K329" i="20"/>
  <c r="I329" i="20"/>
  <c r="G329" i="20"/>
  <c r="E329" i="20"/>
  <c r="X328" i="20"/>
  <c r="Z328" i="20" s="1"/>
  <c r="AA328" i="20" s="1"/>
  <c r="U328" i="20"/>
  <c r="S328" i="20"/>
  <c r="Q328" i="20"/>
  <c r="N328" i="20"/>
  <c r="O328" i="20" s="1"/>
  <c r="K328" i="20"/>
  <c r="I328" i="20"/>
  <c r="G328" i="20"/>
  <c r="E328" i="20"/>
  <c r="X327" i="20"/>
  <c r="Y327" i="20" s="1"/>
  <c r="U327" i="20"/>
  <c r="Q327" i="20"/>
  <c r="N327" i="20"/>
  <c r="O327" i="20" s="1"/>
  <c r="K327" i="20"/>
  <c r="I327" i="20"/>
  <c r="G327" i="20"/>
  <c r="E327" i="20"/>
  <c r="X326" i="20"/>
  <c r="Z326" i="20" s="1"/>
  <c r="AA326" i="20" s="1"/>
  <c r="U326" i="20"/>
  <c r="Q326" i="20"/>
  <c r="N326" i="20"/>
  <c r="O326" i="20" s="1"/>
  <c r="K326" i="20"/>
  <c r="I326" i="20"/>
  <c r="G326" i="20"/>
  <c r="E326" i="20"/>
  <c r="X325" i="20"/>
  <c r="Z325" i="20" s="1"/>
  <c r="AA325" i="20" s="1"/>
  <c r="U325" i="20"/>
  <c r="Q325" i="20"/>
  <c r="N325" i="20"/>
  <c r="O325" i="20" s="1"/>
  <c r="K325" i="20"/>
  <c r="I325" i="20"/>
  <c r="G325" i="20"/>
  <c r="E325" i="20"/>
  <c r="X324" i="20"/>
  <c r="Z324" i="20" s="1"/>
  <c r="AA324" i="20" s="1"/>
  <c r="U324" i="20"/>
  <c r="S324" i="20"/>
  <c r="Q324" i="20"/>
  <c r="N324" i="20"/>
  <c r="O324" i="20" s="1"/>
  <c r="K324" i="20"/>
  <c r="I324" i="20"/>
  <c r="G324" i="20"/>
  <c r="E324" i="20"/>
  <c r="X323" i="20"/>
  <c r="Z323" i="20" s="1"/>
  <c r="AA323" i="20" s="1"/>
  <c r="U323" i="20"/>
  <c r="S323" i="20"/>
  <c r="Q323" i="20"/>
  <c r="N323" i="20"/>
  <c r="O323" i="20" s="1"/>
  <c r="K323" i="20"/>
  <c r="I323" i="20"/>
  <c r="G323" i="20"/>
  <c r="E323" i="20"/>
  <c r="X322" i="20"/>
  <c r="Z322" i="20" s="1"/>
  <c r="AA322" i="20" s="1"/>
  <c r="U322" i="20"/>
  <c r="S322" i="20"/>
  <c r="Q322" i="20"/>
  <c r="N322" i="20"/>
  <c r="O322" i="20" s="1"/>
  <c r="K322" i="20"/>
  <c r="I322" i="20"/>
  <c r="G322" i="20"/>
  <c r="E322" i="20"/>
  <c r="X321" i="20"/>
  <c r="Y321" i="20" s="1"/>
  <c r="U321" i="20"/>
  <c r="S321" i="20"/>
  <c r="Q321" i="20"/>
  <c r="N321" i="20"/>
  <c r="O321" i="20" s="1"/>
  <c r="K321" i="20"/>
  <c r="I321" i="20"/>
  <c r="G321" i="20"/>
  <c r="E321" i="20"/>
  <c r="X320" i="20"/>
  <c r="Z320" i="20" s="1"/>
  <c r="AA320" i="20" s="1"/>
  <c r="U320" i="20"/>
  <c r="S320" i="20"/>
  <c r="Q320" i="20"/>
  <c r="N320" i="20"/>
  <c r="O320" i="20" s="1"/>
  <c r="K320" i="20"/>
  <c r="I320" i="20"/>
  <c r="G320" i="20"/>
  <c r="E320" i="20"/>
  <c r="Z327" i="20" l="1"/>
  <c r="AA327" i="20" s="1"/>
  <c r="Y328" i="20"/>
  <c r="Z321" i="20"/>
  <c r="AA321" i="20" s="1"/>
  <c r="Y323" i="20"/>
  <c r="Z331" i="20"/>
  <c r="Y325" i="20"/>
  <c r="Y326" i="20"/>
  <c r="Z329" i="20"/>
  <c r="Y320" i="20"/>
  <c r="Y322" i="20"/>
  <c r="Y324" i="20"/>
  <c r="V41" i="18"/>
  <c r="T41" i="18"/>
  <c r="R41" i="18"/>
  <c r="P41" i="18"/>
  <c r="L41" i="18"/>
  <c r="J41" i="18"/>
  <c r="H41" i="18"/>
  <c r="F41" i="18"/>
  <c r="D41" i="18"/>
  <c r="N41" i="18" l="1"/>
  <c r="X41" i="18"/>
  <c r="Z41" i="18" s="1"/>
  <c r="X319" i="20"/>
  <c r="W319" i="20"/>
  <c r="U319" i="20"/>
  <c r="S319" i="20"/>
  <c r="Q319" i="20"/>
  <c r="N319" i="20"/>
  <c r="K319" i="20"/>
  <c r="I319" i="20"/>
  <c r="G319" i="20"/>
  <c r="E319" i="20"/>
  <c r="X318" i="20"/>
  <c r="Y330" i="20" s="1"/>
  <c r="W318" i="20"/>
  <c r="U318" i="20"/>
  <c r="S318" i="20"/>
  <c r="Q318" i="20"/>
  <c r="N318" i="20"/>
  <c r="O330" i="20" s="1"/>
  <c r="K318" i="20"/>
  <c r="I318" i="20"/>
  <c r="G318" i="20"/>
  <c r="E318" i="20"/>
  <c r="X317" i="20"/>
  <c r="W317" i="20"/>
  <c r="U317" i="20"/>
  <c r="S317" i="20"/>
  <c r="Q317" i="20"/>
  <c r="N317" i="20"/>
  <c r="K317" i="20"/>
  <c r="I317" i="20"/>
  <c r="G317" i="20"/>
  <c r="E317" i="20"/>
  <c r="X316" i="20"/>
  <c r="Z316" i="20" s="1"/>
  <c r="W316" i="20"/>
  <c r="U316" i="20"/>
  <c r="S316" i="20"/>
  <c r="Q316" i="20"/>
  <c r="N316" i="20"/>
  <c r="K316" i="20"/>
  <c r="I316" i="20"/>
  <c r="G316" i="20"/>
  <c r="E316" i="20"/>
  <c r="X315" i="20"/>
  <c r="Y315" i="20" s="1"/>
  <c r="W315" i="20"/>
  <c r="U315" i="20"/>
  <c r="S315" i="20"/>
  <c r="Q315" i="20"/>
  <c r="N315" i="20"/>
  <c r="K315" i="20"/>
  <c r="I315" i="20"/>
  <c r="G315" i="20"/>
  <c r="E315" i="20"/>
  <c r="X314" i="20"/>
  <c r="W314" i="20"/>
  <c r="U314" i="20"/>
  <c r="Q314" i="20"/>
  <c r="N314" i="20"/>
  <c r="K314" i="20"/>
  <c r="I314" i="20"/>
  <c r="G314" i="20"/>
  <c r="E314" i="20"/>
  <c r="X313" i="20"/>
  <c r="Z313" i="20" s="1"/>
  <c r="W313" i="20"/>
  <c r="U313" i="20"/>
  <c r="Q313" i="20"/>
  <c r="N313" i="20"/>
  <c r="K313" i="20"/>
  <c r="I313" i="20"/>
  <c r="G313" i="20"/>
  <c r="E313" i="20"/>
  <c r="X312" i="20"/>
  <c r="Z312" i="20" s="1"/>
  <c r="AA312" i="20" s="1"/>
  <c r="W312" i="20"/>
  <c r="U312" i="20"/>
  <c r="S312" i="20"/>
  <c r="Q312" i="20"/>
  <c r="N312" i="20"/>
  <c r="K312" i="20"/>
  <c r="I312" i="20"/>
  <c r="G312" i="20"/>
  <c r="E312" i="20"/>
  <c r="X311" i="20"/>
  <c r="Z311" i="20" s="1"/>
  <c r="W311" i="20"/>
  <c r="U311" i="20"/>
  <c r="S311" i="20"/>
  <c r="Q311" i="20"/>
  <c r="N311" i="20"/>
  <c r="K311" i="20"/>
  <c r="I311" i="20"/>
  <c r="G311" i="20"/>
  <c r="E311" i="20"/>
  <c r="X310" i="20"/>
  <c r="Z310" i="20" s="1"/>
  <c r="W310" i="20"/>
  <c r="U310" i="20"/>
  <c r="S310" i="20"/>
  <c r="Q310" i="20"/>
  <c r="N310" i="20"/>
  <c r="K310" i="20"/>
  <c r="I310" i="20"/>
  <c r="G310" i="20"/>
  <c r="E310" i="20"/>
  <c r="X309" i="20"/>
  <c r="Z309" i="20" s="1"/>
  <c r="W309" i="20"/>
  <c r="U309" i="20"/>
  <c r="S309" i="20"/>
  <c r="Q309" i="20"/>
  <c r="N309" i="20"/>
  <c r="K309" i="20"/>
  <c r="I309" i="20"/>
  <c r="G309" i="20"/>
  <c r="E309" i="20"/>
  <c r="X308" i="20"/>
  <c r="Z308" i="20" s="1"/>
  <c r="W308" i="20"/>
  <c r="U308" i="20"/>
  <c r="S308" i="20"/>
  <c r="Q308" i="20"/>
  <c r="N308" i="20"/>
  <c r="K308" i="20"/>
  <c r="I308" i="20"/>
  <c r="G308" i="20"/>
  <c r="E308" i="20"/>
  <c r="V40" i="18"/>
  <c r="T40" i="18"/>
  <c r="U41" i="18" s="1"/>
  <c r="R40" i="18"/>
  <c r="P40" i="18"/>
  <c r="L40" i="18"/>
  <c r="J40" i="18"/>
  <c r="K40" i="18" s="1"/>
  <c r="H40" i="18"/>
  <c r="I41" i="18" s="1"/>
  <c r="F40" i="18"/>
  <c r="D40" i="18"/>
  <c r="E41" i="18" s="1"/>
  <c r="R39" i="18"/>
  <c r="S39" i="18" s="1"/>
  <c r="V39" i="18"/>
  <c r="T39" i="18"/>
  <c r="U40" i="18"/>
  <c r="P39" i="18"/>
  <c r="N39" i="18" s="1"/>
  <c r="J39" i="18"/>
  <c r="H39" i="18"/>
  <c r="I39" i="18" s="1"/>
  <c r="F39" i="18"/>
  <c r="D39" i="18"/>
  <c r="L39" i="18"/>
  <c r="X307" i="20"/>
  <c r="Y307" i="20" s="1"/>
  <c r="Z307" i="20"/>
  <c r="W307" i="20"/>
  <c r="U307" i="20"/>
  <c r="S307" i="20"/>
  <c r="Q307" i="20"/>
  <c r="N307" i="20"/>
  <c r="K307" i="20"/>
  <c r="I307" i="20"/>
  <c r="G307" i="20"/>
  <c r="E307" i="20"/>
  <c r="X306" i="20"/>
  <c r="W306" i="20"/>
  <c r="U306" i="20"/>
  <c r="S306" i="20"/>
  <c r="Q306" i="20"/>
  <c r="N306" i="20"/>
  <c r="K306" i="20"/>
  <c r="I306" i="20"/>
  <c r="G306" i="20"/>
  <c r="E306" i="20"/>
  <c r="X305" i="20"/>
  <c r="Z305" i="20" s="1"/>
  <c r="W305" i="20"/>
  <c r="U305" i="20"/>
  <c r="Q305" i="20"/>
  <c r="N305" i="20"/>
  <c r="K305" i="20"/>
  <c r="I305" i="20"/>
  <c r="G305" i="20"/>
  <c r="E305" i="20"/>
  <c r="X304" i="20"/>
  <c r="X292" i="20"/>
  <c r="Y304" i="20"/>
  <c r="W304" i="20"/>
  <c r="U304" i="20"/>
  <c r="Q304" i="20"/>
  <c r="N304" i="20"/>
  <c r="K304" i="20"/>
  <c r="I304" i="20"/>
  <c r="G304" i="20"/>
  <c r="E304" i="20"/>
  <c r="X303" i="20"/>
  <c r="Z303" i="20"/>
  <c r="W303" i="20"/>
  <c r="U303" i="20"/>
  <c r="Q303" i="20"/>
  <c r="N303" i="20"/>
  <c r="K303" i="20"/>
  <c r="I303" i="20"/>
  <c r="G303" i="20"/>
  <c r="E303" i="20"/>
  <c r="X302" i="20"/>
  <c r="Y302" i="20" s="1"/>
  <c r="W302" i="20"/>
  <c r="U302" i="20"/>
  <c r="Q302" i="20"/>
  <c r="N302" i="20"/>
  <c r="O302" i="20" s="1"/>
  <c r="K302" i="20"/>
  <c r="I302" i="20"/>
  <c r="G302" i="20"/>
  <c r="E302" i="20"/>
  <c r="X301" i="20"/>
  <c r="Z301" i="20" s="1"/>
  <c r="AA301" i="20" s="1"/>
  <c r="W301" i="20"/>
  <c r="U301" i="20"/>
  <c r="Q301" i="20"/>
  <c r="N301" i="20"/>
  <c r="K301" i="20"/>
  <c r="I301" i="20"/>
  <c r="G301" i="20"/>
  <c r="E301" i="20"/>
  <c r="X300" i="20"/>
  <c r="X288" i="20"/>
  <c r="Y300" i="20"/>
  <c r="W300" i="20"/>
  <c r="U300" i="20"/>
  <c r="Q300" i="20"/>
  <c r="N300" i="20"/>
  <c r="O312" i="20" s="1"/>
  <c r="K300" i="20"/>
  <c r="I300" i="20"/>
  <c r="G300" i="20"/>
  <c r="E300" i="20"/>
  <c r="X299" i="20"/>
  <c r="Z299" i="20"/>
  <c r="W299" i="20"/>
  <c r="U299" i="20"/>
  <c r="Q299" i="20"/>
  <c r="N299" i="20"/>
  <c r="O311" i="20" s="1"/>
  <c r="K299" i="20"/>
  <c r="I299" i="20"/>
  <c r="G299" i="20"/>
  <c r="E299" i="20"/>
  <c r="X298" i="20"/>
  <c r="Z298" i="20" s="1"/>
  <c r="W298" i="20"/>
  <c r="U298" i="20"/>
  <c r="S298" i="20"/>
  <c r="Q298" i="20"/>
  <c r="N298" i="20"/>
  <c r="K298" i="20"/>
  <c r="I298" i="20"/>
  <c r="G298" i="20"/>
  <c r="E298" i="20"/>
  <c r="X297" i="20"/>
  <c r="Z297" i="20" s="1"/>
  <c r="W297" i="20"/>
  <c r="U297" i="20"/>
  <c r="S297" i="20"/>
  <c r="Q297" i="20"/>
  <c r="N297" i="20"/>
  <c r="K297" i="20"/>
  <c r="I297" i="20"/>
  <c r="G297" i="20"/>
  <c r="E297" i="20"/>
  <c r="X296" i="20"/>
  <c r="W296" i="20"/>
  <c r="U296" i="20"/>
  <c r="S296" i="20"/>
  <c r="Q296" i="20"/>
  <c r="N296" i="20"/>
  <c r="K296" i="20"/>
  <c r="I296" i="20"/>
  <c r="G296" i="20"/>
  <c r="E296" i="20"/>
  <c r="N289" i="20"/>
  <c r="O301" i="20"/>
  <c r="N291" i="20"/>
  <c r="X284" i="20"/>
  <c r="Y296" i="20"/>
  <c r="X290" i="20"/>
  <c r="Z296" i="20"/>
  <c r="AA296" i="20" s="1"/>
  <c r="Z302" i="20"/>
  <c r="Z290" i="20"/>
  <c r="AA302" i="20"/>
  <c r="Z304" i="20"/>
  <c r="Z292" i="20"/>
  <c r="Z306" i="20"/>
  <c r="X295" i="20"/>
  <c r="W295" i="20"/>
  <c r="U295" i="20"/>
  <c r="S295" i="20"/>
  <c r="Q295" i="20"/>
  <c r="N295" i="20"/>
  <c r="O307" i="20" s="1"/>
  <c r="K295" i="20"/>
  <c r="I295" i="20"/>
  <c r="G295" i="20"/>
  <c r="E295" i="20"/>
  <c r="X294" i="20"/>
  <c r="Z294" i="20"/>
  <c r="AA294" i="20" s="1"/>
  <c r="W294" i="20"/>
  <c r="U294" i="20"/>
  <c r="S294" i="20"/>
  <c r="Q294" i="20"/>
  <c r="N294" i="20"/>
  <c r="K294" i="20"/>
  <c r="I294" i="20"/>
  <c r="G294" i="20"/>
  <c r="E294" i="20"/>
  <c r="X293" i="20"/>
  <c r="Y293" i="20" s="1"/>
  <c r="W293" i="20"/>
  <c r="U293" i="20"/>
  <c r="S293" i="20"/>
  <c r="Q293" i="20"/>
  <c r="N293" i="20"/>
  <c r="O305" i="20" s="1"/>
  <c r="K293" i="20"/>
  <c r="I293" i="20"/>
  <c r="G293" i="20"/>
  <c r="E293" i="20"/>
  <c r="W292" i="20"/>
  <c r="U292" i="20"/>
  <c r="S292" i="20"/>
  <c r="Q292" i="20"/>
  <c r="N292" i="20"/>
  <c r="O304" i="20"/>
  <c r="K292" i="20"/>
  <c r="I292" i="20"/>
  <c r="G292" i="20"/>
  <c r="E292" i="20"/>
  <c r="X291" i="20"/>
  <c r="Z291" i="20"/>
  <c r="AA303" i="20"/>
  <c r="W291" i="20"/>
  <c r="U291" i="20"/>
  <c r="S291" i="20"/>
  <c r="Q291" i="20"/>
  <c r="K291" i="20"/>
  <c r="I291" i="20"/>
  <c r="G291" i="20"/>
  <c r="E291" i="20"/>
  <c r="W290" i="20"/>
  <c r="U290" i="20"/>
  <c r="S290" i="20"/>
  <c r="Q290" i="20"/>
  <c r="N290" i="20"/>
  <c r="K290" i="20"/>
  <c r="I290" i="20"/>
  <c r="G290" i="20"/>
  <c r="E290" i="20"/>
  <c r="X289" i="20"/>
  <c r="W289" i="20"/>
  <c r="U289" i="20"/>
  <c r="S289" i="20"/>
  <c r="Q289" i="20"/>
  <c r="K289" i="20"/>
  <c r="I289" i="20"/>
  <c r="G289" i="20"/>
  <c r="E289" i="20"/>
  <c r="W288" i="20"/>
  <c r="U288" i="20"/>
  <c r="S288" i="20"/>
  <c r="Q288" i="20"/>
  <c r="N288" i="20"/>
  <c r="O300" i="20"/>
  <c r="K288" i="20"/>
  <c r="I288" i="20"/>
  <c r="G288" i="20"/>
  <c r="E288" i="20"/>
  <c r="X287" i="20"/>
  <c r="Z287" i="20"/>
  <c r="W287" i="20"/>
  <c r="U287" i="20"/>
  <c r="S287" i="20"/>
  <c r="Q287" i="20"/>
  <c r="N287" i="20"/>
  <c r="K287" i="20"/>
  <c r="I287" i="20"/>
  <c r="G287" i="20"/>
  <c r="E287" i="20"/>
  <c r="X286" i="20"/>
  <c r="Z286" i="20"/>
  <c r="W286" i="20"/>
  <c r="U286" i="20"/>
  <c r="S286" i="20"/>
  <c r="Q286" i="20"/>
  <c r="N286" i="20"/>
  <c r="K286" i="20"/>
  <c r="I286" i="20"/>
  <c r="G286" i="20"/>
  <c r="E286" i="20"/>
  <c r="X285" i="20"/>
  <c r="W285" i="20"/>
  <c r="U285" i="20"/>
  <c r="S285" i="20"/>
  <c r="Q285" i="20"/>
  <c r="N285" i="20"/>
  <c r="K285" i="20"/>
  <c r="I285" i="20"/>
  <c r="G285" i="20"/>
  <c r="E285" i="20"/>
  <c r="W284" i="20"/>
  <c r="U284" i="20"/>
  <c r="S284" i="20"/>
  <c r="Q284" i="20"/>
  <c r="N284" i="20"/>
  <c r="K284" i="20"/>
  <c r="I284" i="20"/>
  <c r="G284" i="20"/>
  <c r="E284" i="20"/>
  <c r="Z284" i="20"/>
  <c r="Y299" i="20"/>
  <c r="Y305" i="20"/>
  <c r="Y303" i="20"/>
  <c r="Y306" i="20"/>
  <c r="Z295" i="20"/>
  <c r="Z288" i="20"/>
  <c r="Z285" i="20"/>
  <c r="Z289" i="20"/>
  <c r="Z293" i="20"/>
  <c r="V38" i="18"/>
  <c r="W38" i="18" s="1"/>
  <c r="T38" i="18"/>
  <c r="U39" i="18"/>
  <c r="R38" i="18"/>
  <c r="P38" i="18"/>
  <c r="Q39" i="18"/>
  <c r="J38" i="18"/>
  <c r="N38" i="18" s="1"/>
  <c r="H38" i="18"/>
  <c r="F38" i="18"/>
  <c r="D38" i="18"/>
  <c r="E38" i="18" s="1"/>
  <c r="L38" i="18"/>
  <c r="V37" i="18"/>
  <c r="T37" i="18"/>
  <c r="U37" i="18" s="1"/>
  <c r="R37" i="18"/>
  <c r="S38" i="18"/>
  <c r="P37" i="18"/>
  <c r="L37" i="18"/>
  <c r="J37" i="18"/>
  <c r="H37" i="18"/>
  <c r="F37" i="18"/>
  <c r="G37" i="18" s="1"/>
  <c r="G38" i="18"/>
  <c r="D37" i="18"/>
  <c r="X283" i="20"/>
  <c r="W283" i="20"/>
  <c r="U283" i="20"/>
  <c r="S283" i="20"/>
  <c r="Q283" i="20"/>
  <c r="N283" i="20"/>
  <c r="K283" i="20"/>
  <c r="I283" i="20"/>
  <c r="G283" i="20"/>
  <c r="E283" i="20"/>
  <c r="X282" i="20"/>
  <c r="W282" i="20"/>
  <c r="U282" i="20"/>
  <c r="S282" i="20"/>
  <c r="Q282" i="20"/>
  <c r="N282" i="20"/>
  <c r="O294" i="20"/>
  <c r="K282" i="20"/>
  <c r="I282" i="20"/>
  <c r="G282" i="20"/>
  <c r="E282" i="20"/>
  <c r="X281" i="20"/>
  <c r="W281" i="20"/>
  <c r="U281" i="20"/>
  <c r="S281" i="20"/>
  <c r="Q281" i="20"/>
  <c r="N281" i="20"/>
  <c r="K281" i="20"/>
  <c r="I281" i="20"/>
  <c r="G281" i="20"/>
  <c r="E281" i="20"/>
  <c r="X280" i="20"/>
  <c r="W280" i="20"/>
  <c r="U280" i="20"/>
  <c r="S280" i="20"/>
  <c r="Q280" i="20"/>
  <c r="N280" i="20"/>
  <c r="O292" i="20"/>
  <c r="K280" i="20"/>
  <c r="I280" i="20"/>
  <c r="G280" i="20"/>
  <c r="E280" i="20"/>
  <c r="X279" i="20"/>
  <c r="W279" i="20"/>
  <c r="U279" i="20"/>
  <c r="S279" i="20"/>
  <c r="Q279" i="20"/>
  <c r="N279" i="20"/>
  <c r="O291" i="20"/>
  <c r="K279" i="20"/>
  <c r="I279" i="20"/>
  <c r="G279" i="20"/>
  <c r="E279" i="20"/>
  <c r="X278" i="20"/>
  <c r="W278" i="20"/>
  <c r="U278" i="20"/>
  <c r="S278" i="20"/>
  <c r="Q278" i="20"/>
  <c r="N278" i="20"/>
  <c r="O290" i="20"/>
  <c r="K278" i="20"/>
  <c r="I278" i="20"/>
  <c r="G278" i="20"/>
  <c r="E278" i="20"/>
  <c r="X277" i="20"/>
  <c r="Y289" i="20"/>
  <c r="W277" i="20"/>
  <c r="U277" i="20"/>
  <c r="S277" i="20"/>
  <c r="Q277" i="20"/>
  <c r="N277" i="20"/>
  <c r="O289" i="20"/>
  <c r="K277" i="20"/>
  <c r="I277" i="20"/>
  <c r="G277" i="20"/>
  <c r="E277" i="20"/>
  <c r="X276" i="20"/>
  <c r="W276" i="20"/>
  <c r="U276" i="20"/>
  <c r="S276" i="20"/>
  <c r="Q276" i="20"/>
  <c r="N276" i="20"/>
  <c r="O288" i="20"/>
  <c r="K276" i="20"/>
  <c r="I276" i="20"/>
  <c r="G276" i="20"/>
  <c r="E276" i="20"/>
  <c r="X275" i="20"/>
  <c r="W275" i="20"/>
  <c r="U275" i="20"/>
  <c r="S275" i="20"/>
  <c r="Q275" i="20"/>
  <c r="N275" i="20"/>
  <c r="O287" i="20"/>
  <c r="K275" i="20"/>
  <c r="I275" i="20"/>
  <c r="G275" i="20"/>
  <c r="E275" i="20"/>
  <c r="X274" i="20"/>
  <c r="W274" i="20"/>
  <c r="U274" i="20"/>
  <c r="S274" i="20"/>
  <c r="Q274" i="20"/>
  <c r="N274" i="20"/>
  <c r="O286" i="20"/>
  <c r="K274" i="20"/>
  <c r="I274" i="20"/>
  <c r="G274" i="20"/>
  <c r="E274" i="20"/>
  <c r="X273" i="20"/>
  <c r="Y285" i="20"/>
  <c r="W273" i="20"/>
  <c r="U273" i="20"/>
  <c r="S273" i="20"/>
  <c r="Q273" i="20"/>
  <c r="N273" i="20"/>
  <c r="O285" i="20"/>
  <c r="K273" i="20"/>
  <c r="I273" i="20"/>
  <c r="G273" i="20"/>
  <c r="E273" i="20"/>
  <c r="X272" i="20"/>
  <c r="W272" i="20"/>
  <c r="U272" i="20"/>
  <c r="S272" i="20"/>
  <c r="Q272" i="20"/>
  <c r="N272" i="20"/>
  <c r="O284" i="20"/>
  <c r="K272" i="20"/>
  <c r="I272" i="20"/>
  <c r="G272" i="20"/>
  <c r="E272" i="20"/>
  <c r="Z272" i="20"/>
  <c r="AA284" i="20"/>
  <c r="Y284" i="20"/>
  <c r="Z274" i="20"/>
  <c r="AA286" i="20"/>
  <c r="Y286" i="20"/>
  <c r="Z276" i="20"/>
  <c r="AA288" i="20"/>
  <c r="Y288" i="20"/>
  <c r="Z278" i="20"/>
  <c r="AA290" i="20"/>
  <c r="Y290" i="20"/>
  <c r="Z282" i="20"/>
  <c r="Y294" i="20"/>
  <c r="Z275" i="20"/>
  <c r="AA287" i="20"/>
  <c r="Y287" i="20"/>
  <c r="Z279" i="20"/>
  <c r="AA291" i="20"/>
  <c r="Y291" i="20"/>
  <c r="Z283" i="20"/>
  <c r="Y295" i="20"/>
  <c r="Z280" i="20"/>
  <c r="AA292" i="20"/>
  <c r="Y292" i="20"/>
  <c r="N37" i="18"/>
  <c r="K38" i="18"/>
  <c r="Z273" i="20"/>
  <c r="AA285" i="20"/>
  <c r="Z277" i="20"/>
  <c r="AA289" i="20"/>
  <c r="Z281" i="20"/>
  <c r="AC247" i="20"/>
  <c r="AC246" i="20"/>
  <c r="AC245" i="20"/>
  <c r="AB245" i="20"/>
  <c r="AB247" i="20"/>
  <c r="AC248" i="20"/>
  <c r="AB248" i="20"/>
  <c r="AC249" i="20"/>
  <c r="AB249" i="20"/>
  <c r="AC250" i="20"/>
  <c r="AB250" i="20"/>
  <c r="AC251" i="20"/>
  <c r="AB251" i="20"/>
  <c r="AC252" i="20"/>
  <c r="AB252" i="20"/>
  <c r="AC253" i="20"/>
  <c r="AB253" i="20"/>
  <c r="AC254" i="20"/>
  <c r="AB254" i="20"/>
  <c r="AC255" i="20"/>
  <c r="AB255" i="20"/>
  <c r="AC256" i="20"/>
  <c r="AB256" i="20"/>
  <c r="AC257" i="20"/>
  <c r="AB257" i="20"/>
  <c r="AB246" i="20"/>
  <c r="X271" i="20"/>
  <c r="Y283" i="20"/>
  <c r="W271" i="20"/>
  <c r="U271" i="20"/>
  <c r="S271" i="20"/>
  <c r="Q271" i="20"/>
  <c r="N271" i="20"/>
  <c r="O283" i="20"/>
  <c r="K271" i="20"/>
  <c r="I271" i="20"/>
  <c r="G271" i="20"/>
  <c r="E271" i="20"/>
  <c r="X270" i="20"/>
  <c r="Y282" i="20"/>
  <c r="W270" i="20"/>
  <c r="U270" i="20"/>
  <c r="S270" i="20"/>
  <c r="Q270" i="20"/>
  <c r="N270" i="20"/>
  <c r="O282" i="20"/>
  <c r="K270" i="20"/>
  <c r="I270" i="20"/>
  <c r="G270" i="20"/>
  <c r="E270" i="20"/>
  <c r="X269" i="20"/>
  <c r="Y281" i="20"/>
  <c r="W269" i="20"/>
  <c r="U269" i="20"/>
  <c r="S269" i="20"/>
  <c r="Q269" i="20"/>
  <c r="N269" i="20"/>
  <c r="O281" i="20"/>
  <c r="K269" i="20"/>
  <c r="I269" i="20"/>
  <c r="G269" i="20"/>
  <c r="E269" i="20"/>
  <c r="X268" i="20"/>
  <c r="Y280" i="20"/>
  <c r="W268" i="20"/>
  <c r="U268" i="20"/>
  <c r="S268" i="20"/>
  <c r="Q268" i="20"/>
  <c r="N268" i="20"/>
  <c r="O280" i="20"/>
  <c r="K268" i="20"/>
  <c r="I268" i="20"/>
  <c r="G268" i="20"/>
  <c r="E268" i="20"/>
  <c r="X267" i="20"/>
  <c r="Y279" i="20"/>
  <c r="W267" i="20"/>
  <c r="U267" i="20"/>
  <c r="S267" i="20"/>
  <c r="Q267" i="20"/>
  <c r="N267" i="20"/>
  <c r="O279" i="20"/>
  <c r="K267" i="20"/>
  <c r="I267" i="20"/>
  <c r="G267" i="20"/>
  <c r="E267" i="20"/>
  <c r="X266" i="20"/>
  <c r="Y278" i="20"/>
  <c r="W266" i="20"/>
  <c r="U266" i="20"/>
  <c r="S266" i="20"/>
  <c r="Q266" i="20"/>
  <c r="N266" i="20"/>
  <c r="O278" i="20"/>
  <c r="K266" i="20"/>
  <c r="I266" i="20"/>
  <c r="G266" i="20"/>
  <c r="E266" i="20"/>
  <c r="X265" i="20"/>
  <c r="Y277" i="20"/>
  <c r="W265" i="20"/>
  <c r="U265" i="20"/>
  <c r="S265" i="20"/>
  <c r="Q265" i="20"/>
  <c r="N265" i="20"/>
  <c r="O277" i="20"/>
  <c r="K265" i="20"/>
  <c r="I265" i="20"/>
  <c r="G265" i="20"/>
  <c r="E265" i="20"/>
  <c r="X264" i="20"/>
  <c r="Y276" i="20"/>
  <c r="W264" i="20"/>
  <c r="U264" i="20"/>
  <c r="S264" i="20"/>
  <c r="Q264" i="20"/>
  <c r="N264" i="20"/>
  <c r="O276" i="20"/>
  <c r="K264" i="20"/>
  <c r="I264" i="20"/>
  <c r="G264" i="20"/>
  <c r="E264" i="20"/>
  <c r="X263" i="20"/>
  <c r="Y275" i="20"/>
  <c r="W263" i="20"/>
  <c r="U263" i="20"/>
  <c r="S263" i="20"/>
  <c r="Q263" i="20"/>
  <c r="N263" i="20"/>
  <c r="O275" i="20"/>
  <c r="K263" i="20"/>
  <c r="I263" i="20"/>
  <c r="G263" i="20"/>
  <c r="E263" i="20"/>
  <c r="X262" i="20"/>
  <c r="Y274" i="20"/>
  <c r="W262" i="20"/>
  <c r="U262" i="20"/>
  <c r="S262" i="20"/>
  <c r="Q262" i="20"/>
  <c r="N262" i="20"/>
  <c r="O274" i="20"/>
  <c r="K262" i="20"/>
  <c r="I262" i="20"/>
  <c r="G262" i="20"/>
  <c r="E262" i="20"/>
  <c r="X261" i="20"/>
  <c r="Y273" i="20"/>
  <c r="W261" i="20"/>
  <c r="U261" i="20"/>
  <c r="S261" i="20"/>
  <c r="Q261" i="20"/>
  <c r="N261" i="20"/>
  <c r="O273" i="20"/>
  <c r="K261" i="20"/>
  <c r="I261" i="20"/>
  <c r="G261" i="20"/>
  <c r="E261" i="20"/>
  <c r="X260" i="20"/>
  <c r="Y272" i="20"/>
  <c r="W260" i="20"/>
  <c r="U260" i="20"/>
  <c r="S260" i="20"/>
  <c r="Q260" i="20"/>
  <c r="N260" i="20"/>
  <c r="K260" i="20"/>
  <c r="I260" i="20"/>
  <c r="G260" i="20"/>
  <c r="E260" i="20"/>
  <c r="O272" i="20"/>
  <c r="Z260" i="20"/>
  <c r="AA272" i="20"/>
  <c r="Z261" i="20"/>
  <c r="AA273" i="20"/>
  <c r="Z262" i="20"/>
  <c r="AA274" i="20"/>
  <c r="Z263" i="20"/>
  <c r="AA275" i="20"/>
  <c r="Z264" i="20"/>
  <c r="AA276" i="20"/>
  <c r="Z265" i="20"/>
  <c r="AA277" i="20"/>
  <c r="Z266" i="20"/>
  <c r="AA278" i="20"/>
  <c r="Z267" i="20"/>
  <c r="AA279" i="20"/>
  <c r="Z268" i="20"/>
  <c r="AA280" i="20"/>
  <c r="Z269" i="20"/>
  <c r="AA281" i="20"/>
  <c r="Z270" i="20"/>
  <c r="AA282" i="20"/>
  <c r="Z271" i="20"/>
  <c r="AA283" i="20"/>
  <c r="V36" i="18"/>
  <c r="T36" i="18"/>
  <c r="X36" i="18" s="1"/>
  <c r="R36" i="18"/>
  <c r="S37" i="18" s="1"/>
  <c r="P36" i="18"/>
  <c r="L36" i="18"/>
  <c r="J36" i="18"/>
  <c r="H36" i="18"/>
  <c r="D36" i="18"/>
  <c r="E37" i="18" s="1"/>
  <c r="F36" i="18"/>
  <c r="V339" i="20"/>
  <c r="T339" i="20"/>
  <c r="R339" i="20"/>
  <c r="P339" i="20"/>
  <c r="L339" i="20"/>
  <c r="J339" i="20"/>
  <c r="H339" i="20"/>
  <c r="F339" i="20"/>
  <c r="D339" i="20"/>
  <c r="K37" i="18"/>
  <c r="X8" i="20"/>
  <c r="Z8" i="20"/>
  <c r="X9" i="20"/>
  <c r="Z9" i="20"/>
  <c r="X10" i="20"/>
  <c r="Z10" i="20"/>
  <c r="X11" i="20"/>
  <c r="Z11" i="20"/>
  <c r="X12" i="20"/>
  <c r="Z12" i="20"/>
  <c r="X13" i="20"/>
  <c r="Z13" i="20"/>
  <c r="X14" i="20"/>
  <c r="Z14" i="20"/>
  <c r="X15" i="20"/>
  <c r="Z15" i="20"/>
  <c r="X16" i="20"/>
  <c r="Z16" i="20"/>
  <c r="X17" i="20"/>
  <c r="Z17" i="20"/>
  <c r="X18" i="20"/>
  <c r="Z18" i="20"/>
  <c r="X19" i="20"/>
  <c r="Z19" i="20"/>
  <c r="E20" i="20"/>
  <c r="K20" i="20"/>
  <c r="S20" i="20"/>
  <c r="U20" i="20"/>
  <c r="W20" i="20"/>
  <c r="X20" i="20"/>
  <c r="E21" i="20"/>
  <c r="K21" i="20"/>
  <c r="S21" i="20"/>
  <c r="U21" i="20"/>
  <c r="W21" i="20"/>
  <c r="X21" i="20"/>
  <c r="E22" i="20"/>
  <c r="K22" i="20"/>
  <c r="S22" i="20"/>
  <c r="U22" i="20"/>
  <c r="W22" i="20"/>
  <c r="X22" i="20"/>
  <c r="Z22" i="20"/>
  <c r="E23" i="20"/>
  <c r="K23" i="20"/>
  <c r="S23" i="20"/>
  <c r="U23" i="20"/>
  <c r="W23" i="20"/>
  <c r="X23" i="20"/>
  <c r="E24" i="20"/>
  <c r="K24" i="20"/>
  <c r="S24" i="20"/>
  <c r="U24" i="20"/>
  <c r="W24" i="20"/>
  <c r="X24" i="20"/>
  <c r="Z24" i="20"/>
  <c r="E25" i="20"/>
  <c r="K25" i="20"/>
  <c r="S25" i="20"/>
  <c r="U25" i="20"/>
  <c r="W25" i="20"/>
  <c r="X25" i="20"/>
  <c r="Z25" i="20"/>
  <c r="E26" i="20"/>
  <c r="K26" i="20"/>
  <c r="S26" i="20"/>
  <c r="U26" i="20"/>
  <c r="W26" i="20"/>
  <c r="X26" i="20"/>
  <c r="Z26" i="20"/>
  <c r="E27" i="20"/>
  <c r="K27" i="20"/>
  <c r="S27" i="20"/>
  <c r="U27" i="20"/>
  <c r="W27" i="20"/>
  <c r="X27" i="20"/>
  <c r="Y27" i="20"/>
  <c r="E28" i="20"/>
  <c r="K28" i="20"/>
  <c r="S28" i="20"/>
  <c r="U28" i="20"/>
  <c r="W28" i="20"/>
  <c r="X28" i="20"/>
  <c r="E29" i="20"/>
  <c r="K29" i="20"/>
  <c r="S29" i="20"/>
  <c r="U29" i="20"/>
  <c r="W29" i="20"/>
  <c r="X29" i="20"/>
  <c r="E30" i="20"/>
  <c r="K30" i="20"/>
  <c r="S30" i="20"/>
  <c r="U30" i="20"/>
  <c r="W30" i="20"/>
  <c r="X30" i="20"/>
  <c r="Z30" i="20"/>
  <c r="E31" i="20"/>
  <c r="K31" i="20"/>
  <c r="S31" i="20"/>
  <c r="U31" i="20"/>
  <c r="W31" i="20"/>
  <c r="X31" i="20"/>
  <c r="E32" i="20"/>
  <c r="K32" i="20"/>
  <c r="S32" i="20"/>
  <c r="U32" i="20"/>
  <c r="W32" i="20"/>
  <c r="X32" i="20"/>
  <c r="Z32" i="20"/>
  <c r="E33" i="20"/>
  <c r="K33" i="20"/>
  <c r="S33" i="20"/>
  <c r="U33" i="20"/>
  <c r="W33" i="20"/>
  <c r="X33" i="20"/>
  <c r="E34" i="20"/>
  <c r="K34" i="20"/>
  <c r="S34" i="20"/>
  <c r="U34" i="20"/>
  <c r="W34" i="20"/>
  <c r="X34" i="20"/>
  <c r="Y34" i="20"/>
  <c r="E35" i="20"/>
  <c r="K35" i="20"/>
  <c r="S35" i="20"/>
  <c r="U35" i="20"/>
  <c r="W35" i="20"/>
  <c r="X35" i="20"/>
  <c r="E36" i="20"/>
  <c r="K36" i="20"/>
  <c r="S36" i="20"/>
  <c r="U36" i="20"/>
  <c r="W36" i="20"/>
  <c r="X36" i="20"/>
  <c r="Y36" i="20"/>
  <c r="E37" i="20"/>
  <c r="K37" i="20"/>
  <c r="S37" i="20"/>
  <c r="U37" i="20"/>
  <c r="W37" i="20"/>
  <c r="X37" i="20"/>
  <c r="E38" i="20"/>
  <c r="K38" i="20"/>
  <c r="S38" i="20"/>
  <c r="U38" i="20"/>
  <c r="W38" i="20"/>
  <c r="X38" i="20"/>
  <c r="Z38" i="20"/>
  <c r="E39" i="20"/>
  <c r="K39" i="20"/>
  <c r="S39" i="20"/>
  <c r="U39" i="20"/>
  <c r="W39" i="20"/>
  <c r="X39" i="20"/>
  <c r="E40" i="20"/>
  <c r="K40" i="20"/>
  <c r="S40" i="20"/>
  <c r="U40" i="20"/>
  <c r="W40" i="20"/>
  <c r="X40" i="20"/>
  <c r="Y40" i="20"/>
  <c r="E41" i="20"/>
  <c r="K41" i="20"/>
  <c r="S41" i="20"/>
  <c r="U41" i="20"/>
  <c r="W41" i="20"/>
  <c r="X41" i="20"/>
  <c r="E42" i="20"/>
  <c r="K42" i="20"/>
  <c r="S42" i="20"/>
  <c r="U42" i="20"/>
  <c r="W42" i="20"/>
  <c r="X42" i="20"/>
  <c r="Y42" i="20"/>
  <c r="E43" i="20"/>
  <c r="K43" i="20"/>
  <c r="S43" i="20"/>
  <c r="U43" i="20"/>
  <c r="W43" i="20"/>
  <c r="X43" i="20"/>
  <c r="E44" i="20"/>
  <c r="K44" i="20"/>
  <c r="S44" i="20"/>
  <c r="U44" i="20"/>
  <c r="W44" i="20"/>
  <c r="X44" i="20"/>
  <c r="Y44" i="20"/>
  <c r="E45" i="20"/>
  <c r="K45" i="20"/>
  <c r="S45" i="20"/>
  <c r="U45" i="20"/>
  <c r="W45" i="20"/>
  <c r="X45" i="20"/>
  <c r="E46" i="20"/>
  <c r="K46" i="20"/>
  <c r="S46" i="20"/>
  <c r="U46" i="20"/>
  <c r="W46" i="20"/>
  <c r="X46" i="20"/>
  <c r="Z46" i="20"/>
  <c r="E47" i="20"/>
  <c r="K47" i="20"/>
  <c r="S47" i="20"/>
  <c r="U47" i="20"/>
  <c r="W47" i="20"/>
  <c r="X47" i="20"/>
  <c r="E48" i="20"/>
  <c r="K48" i="20"/>
  <c r="S48" i="20"/>
  <c r="U48" i="20"/>
  <c r="W48" i="20"/>
  <c r="X48" i="20"/>
  <c r="Z48" i="20"/>
  <c r="E49" i="20"/>
  <c r="K49" i="20"/>
  <c r="S49" i="20"/>
  <c r="U49" i="20"/>
  <c r="W49" i="20"/>
  <c r="X49" i="20"/>
  <c r="E50" i="20"/>
  <c r="K50" i="20"/>
  <c r="S50" i="20"/>
  <c r="U50" i="20"/>
  <c r="W50" i="20"/>
  <c r="X50" i="20"/>
  <c r="E51" i="20"/>
  <c r="K51" i="20"/>
  <c r="S51" i="20"/>
  <c r="U51" i="20"/>
  <c r="W51" i="20"/>
  <c r="X51" i="20"/>
  <c r="E52" i="20"/>
  <c r="K52" i="20"/>
  <c r="S52" i="20"/>
  <c r="U52" i="20"/>
  <c r="W52" i="20"/>
  <c r="X52" i="20"/>
  <c r="Y52" i="20"/>
  <c r="E53" i="20"/>
  <c r="K53" i="20"/>
  <c r="S53" i="20"/>
  <c r="U53" i="20"/>
  <c r="W53" i="20"/>
  <c r="X53" i="20"/>
  <c r="E54" i="20"/>
  <c r="K54" i="20"/>
  <c r="S54" i="20"/>
  <c r="U54" i="20"/>
  <c r="W54" i="20"/>
  <c r="X54" i="20"/>
  <c r="Z54" i="20"/>
  <c r="E55" i="20"/>
  <c r="K55" i="20"/>
  <c r="S55" i="20"/>
  <c r="U55" i="20"/>
  <c r="W55" i="20"/>
  <c r="X55" i="20"/>
  <c r="Y55" i="20"/>
  <c r="E56" i="20"/>
  <c r="K56" i="20"/>
  <c r="S56" i="20"/>
  <c r="U56" i="20"/>
  <c r="W56" i="20"/>
  <c r="X56" i="20"/>
  <c r="Z56" i="20"/>
  <c r="E57" i="20"/>
  <c r="K57" i="20"/>
  <c r="S57" i="20"/>
  <c r="U57" i="20"/>
  <c r="W57" i="20"/>
  <c r="X57" i="20"/>
  <c r="E58" i="20"/>
  <c r="K58" i="20"/>
  <c r="S58" i="20"/>
  <c r="U58" i="20"/>
  <c r="W58" i="20"/>
  <c r="X58" i="20"/>
  <c r="Z58" i="20"/>
  <c r="E59" i="20"/>
  <c r="K59" i="20"/>
  <c r="S59" i="20"/>
  <c r="U59" i="20"/>
  <c r="W59" i="20"/>
  <c r="X59" i="20"/>
  <c r="E60" i="20"/>
  <c r="K60" i="20"/>
  <c r="S60" i="20"/>
  <c r="U60" i="20"/>
  <c r="W60" i="20"/>
  <c r="X60" i="20"/>
  <c r="Y60" i="20"/>
  <c r="E61" i="20"/>
  <c r="K61" i="20"/>
  <c r="S61" i="20"/>
  <c r="U61" i="20"/>
  <c r="W61" i="20"/>
  <c r="X61" i="20"/>
  <c r="E62" i="20"/>
  <c r="K62" i="20"/>
  <c r="S62" i="20"/>
  <c r="U62" i="20"/>
  <c r="W62" i="20"/>
  <c r="X62" i="20"/>
  <c r="Z62" i="20"/>
  <c r="E63" i="20"/>
  <c r="K63" i="20"/>
  <c r="S63" i="20"/>
  <c r="U63" i="20"/>
  <c r="W63" i="20"/>
  <c r="X63" i="20"/>
  <c r="Y63" i="20"/>
  <c r="E64" i="20"/>
  <c r="K64" i="20"/>
  <c r="S64" i="20"/>
  <c r="U64" i="20"/>
  <c r="W64" i="20"/>
  <c r="X64" i="20"/>
  <c r="Z64" i="20"/>
  <c r="E65" i="20"/>
  <c r="K65" i="20"/>
  <c r="S65" i="20"/>
  <c r="U65" i="20"/>
  <c r="W65" i="20"/>
  <c r="X65" i="20"/>
  <c r="Y65" i="20"/>
  <c r="E66" i="20"/>
  <c r="K66" i="20"/>
  <c r="S66" i="20"/>
  <c r="U66" i="20"/>
  <c r="W66" i="20"/>
  <c r="X66" i="20"/>
  <c r="Y66" i="20"/>
  <c r="E67" i="20"/>
  <c r="K67" i="20"/>
  <c r="S67" i="20"/>
  <c r="U67" i="20"/>
  <c r="W67" i="20"/>
  <c r="X67" i="20"/>
  <c r="Z67" i="20"/>
  <c r="E68" i="20"/>
  <c r="K68" i="20"/>
  <c r="N68" i="20"/>
  <c r="S68" i="20"/>
  <c r="U68" i="20"/>
  <c r="W68" i="20"/>
  <c r="X68" i="20"/>
  <c r="Z68" i="20"/>
  <c r="E69" i="20"/>
  <c r="K69" i="20"/>
  <c r="N69" i="20"/>
  <c r="S69" i="20"/>
  <c r="U69" i="20"/>
  <c r="W69" i="20"/>
  <c r="X69" i="20"/>
  <c r="Z69" i="20"/>
  <c r="E70" i="20"/>
  <c r="K70" i="20"/>
  <c r="N70" i="20"/>
  <c r="S70" i="20"/>
  <c r="U70" i="20"/>
  <c r="W70" i="20"/>
  <c r="X70" i="20"/>
  <c r="Z70" i="20"/>
  <c r="E71" i="20"/>
  <c r="K71" i="20"/>
  <c r="N71" i="20"/>
  <c r="S71" i="20"/>
  <c r="U71" i="20"/>
  <c r="W71" i="20"/>
  <c r="X71" i="20"/>
  <c r="Z71" i="20"/>
  <c r="E72" i="20"/>
  <c r="K72" i="20"/>
  <c r="N72" i="20"/>
  <c r="S72" i="20"/>
  <c r="U72" i="20"/>
  <c r="W72" i="20"/>
  <c r="X72" i="20"/>
  <c r="Z72" i="20"/>
  <c r="E73" i="20"/>
  <c r="K73" i="20"/>
  <c r="N73" i="20"/>
  <c r="S73" i="20"/>
  <c r="U73" i="20"/>
  <c r="W73" i="20"/>
  <c r="X73" i="20"/>
  <c r="E74" i="20"/>
  <c r="K74" i="20"/>
  <c r="N74" i="20"/>
  <c r="S74" i="20"/>
  <c r="U74" i="20"/>
  <c r="W74" i="20"/>
  <c r="X74" i="20"/>
  <c r="E75" i="20"/>
  <c r="K75" i="20"/>
  <c r="N75" i="20"/>
  <c r="S75" i="20"/>
  <c r="U75" i="20"/>
  <c r="W75" i="20"/>
  <c r="X75" i="20"/>
  <c r="Z75" i="20"/>
  <c r="E76" i="20"/>
  <c r="K76" i="20"/>
  <c r="N76" i="20"/>
  <c r="S76" i="20"/>
  <c r="U76" i="20"/>
  <c r="W76" i="20"/>
  <c r="X76" i="20"/>
  <c r="Z76" i="20"/>
  <c r="E77" i="20"/>
  <c r="K77" i="20"/>
  <c r="N77" i="20"/>
  <c r="S77" i="20"/>
  <c r="U77" i="20"/>
  <c r="W77" i="20"/>
  <c r="X77" i="20"/>
  <c r="Y77" i="20"/>
  <c r="E78" i="20"/>
  <c r="K78" i="20"/>
  <c r="N78" i="20"/>
  <c r="S78" i="20"/>
  <c r="U78" i="20"/>
  <c r="W78" i="20"/>
  <c r="X78" i="20"/>
  <c r="Z78" i="20"/>
  <c r="E79" i="20"/>
  <c r="K79" i="20"/>
  <c r="N79" i="20"/>
  <c r="S79" i="20"/>
  <c r="U79" i="20"/>
  <c r="W79" i="20"/>
  <c r="X79" i="20"/>
  <c r="Z79" i="20"/>
  <c r="E80" i="20"/>
  <c r="G80" i="20"/>
  <c r="K80" i="20"/>
  <c r="N80" i="20"/>
  <c r="Q80" i="20"/>
  <c r="S80" i="20"/>
  <c r="U80" i="20"/>
  <c r="W80" i="20"/>
  <c r="X80" i="20"/>
  <c r="Z80" i="20"/>
  <c r="E81" i="20"/>
  <c r="G81" i="20"/>
  <c r="K81" i="20"/>
  <c r="N81" i="20"/>
  <c r="Q81" i="20"/>
  <c r="S81" i="20"/>
  <c r="U81" i="20"/>
  <c r="W81" i="20"/>
  <c r="X81" i="20"/>
  <c r="E82" i="20"/>
  <c r="G82" i="20"/>
  <c r="K82" i="20"/>
  <c r="N82" i="20"/>
  <c r="Q82" i="20"/>
  <c r="S82" i="20"/>
  <c r="U82" i="20"/>
  <c r="W82" i="20"/>
  <c r="X82" i="20"/>
  <c r="Z82" i="20"/>
  <c r="E83" i="20"/>
  <c r="G83" i="20"/>
  <c r="K83" i="20"/>
  <c r="N83" i="20"/>
  <c r="Q83" i="20"/>
  <c r="S83" i="20"/>
  <c r="U83" i="20"/>
  <c r="W83" i="20"/>
  <c r="X83" i="20"/>
  <c r="E84" i="20"/>
  <c r="G84" i="20"/>
  <c r="K84" i="20"/>
  <c r="N84" i="20"/>
  <c r="Q84" i="20"/>
  <c r="S84" i="20"/>
  <c r="U84" i="20"/>
  <c r="W84" i="20"/>
  <c r="X84" i="20"/>
  <c r="Z84" i="20"/>
  <c r="E85" i="20"/>
  <c r="G85" i="20"/>
  <c r="K85" i="20"/>
  <c r="N85" i="20"/>
  <c r="Q85" i="20"/>
  <c r="S85" i="20"/>
  <c r="U85" i="20"/>
  <c r="W85" i="20"/>
  <c r="X85" i="20"/>
  <c r="Y85" i="20"/>
  <c r="E86" i="20"/>
  <c r="G86" i="20"/>
  <c r="K86" i="20"/>
  <c r="N86" i="20"/>
  <c r="Q86" i="20"/>
  <c r="S86" i="20"/>
  <c r="U86" i="20"/>
  <c r="W86" i="20"/>
  <c r="X86" i="20"/>
  <c r="E87" i="20"/>
  <c r="G87" i="20"/>
  <c r="K87" i="20"/>
  <c r="N87" i="20"/>
  <c r="Q87" i="20"/>
  <c r="S87" i="20"/>
  <c r="U87" i="20"/>
  <c r="W87" i="20"/>
  <c r="X87" i="20"/>
  <c r="Z87" i="20"/>
  <c r="E88" i="20"/>
  <c r="G88" i="20"/>
  <c r="K88" i="20"/>
  <c r="N88" i="20"/>
  <c r="Q88" i="20"/>
  <c r="S88" i="20"/>
  <c r="U88" i="20"/>
  <c r="W88" i="20"/>
  <c r="X88" i="20"/>
  <c r="Z88" i="20"/>
  <c r="E89" i="20"/>
  <c r="G89" i="20"/>
  <c r="K89" i="20"/>
  <c r="N89" i="20"/>
  <c r="Q89" i="20"/>
  <c r="S89" i="20"/>
  <c r="U89" i="20"/>
  <c r="W89" i="20"/>
  <c r="X89" i="20"/>
  <c r="E90" i="20"/>
  <c r="G90" i="20"/>
  <c r="K90" i="20"/>
  <c r="N90" i="20"/>
  <c r="Q90" i="20"/>
  <c r="S90" i="20"/>
  <c r="U90" i="20"/>
  <c r="W90" i="20"/>
  <c r="X90" i="20"/>
  <c r="E91" i="20"/>
  <c r="G91" i="20"/>
  <c r="K91" i="20"/>
  <c r="N91" i="20"/>
  <c r="O91" i="20"/>
  <c r="Q91" i="20"/>
  <c r="S91" i="20"/>
  <c r="U91" i="20"/>
  <c r="W91" i="20"/>
  <c r="X91" i="20"/>
  <c r="E92" i="20"/>
  <c r="G92" i="20"/>
  <c r="K92" i="20"/>
  <c r="N92" i="20"/>
  <c r="Q92" i="20"/>
  <c r="S92" i="20"/>
  <c r="U92" i="20"/>
  <c r="W92" i="20"/>
  <c r="X92" i="20"/>
  <c r="Z92" i="20"/>
  <c r="E93" i="20"/>
  <c r="G93" i="20"/>
  <c r="K93" i="20"/>
  <c r="N93" i="20"/>
  <c r="Q93" i="20"/>
  <c r="S93" i="20"/>
  <c r="U93" i="20"/>
  <c r="W93" i="20"/>
  <c r="X93" i="20"/>
  <c r="Z93" i="20"/>
  <c r="E94" i="20"/>
  <c r="G94" i="20"/>
  <c r="K94" i="20"/>
  <c r="N94" i="20"/>
  <c r="Q94" i="20"/>
  <c r="S94" i="20"/>
  <c r="U94" i="20"/>
  <c r="W94" i="20"/>
  <c r="X94" i="20"/>
  <c r="Z94" i="20"/>
  <c r="E95" i="20"/>
  <c r="G95" i="20"/>
  <c r="K95" i="20"/>
  <c r="N95" i="20"/>
  <c r="Q95" i="20"/>
  <c r="S95" i="20"/>
  <c r="U95" i="20"/>
  <c r="W95" i="20"/>
  <c r="X95" i="20"/>
  <c r="E96" i="20"/>
  <c r="G96" i="20"/>
  <c r="K96" i="20"/>
  <c r="N96" i="20"/>
  <c r="Q96" i="20"/>
  <c r="S96" i="20"/>
  <c r="U96" i="20"/>
  <c r="W96" i="20"/>
  <c r="X96" i="20"/>
  <c r="Z96" i="20"/>
  <c r="E97" i="20"/>
  <c r="G97" i="20"/>
  <c r="K97" i="20"/>
  <c r="N97" i="20"/>
  <c r="Q97" i="20"/>
  <c r="S97" i="20"/>
  <c r="U97" i="20"/>
  <c r="W97" i="20"/>
  <c r="X97" i="20"/>
  <c r="E98" i="20"/>
  <c r="G98" i="20"/>
  <c r="K98" i="20"/>
  <c r="N98" i="20"/>
  <c r="Q98" i="20"/>
  <c r="S98" i="20"/>
  <c r="U98" i="20"/>
  <c r="W98" i="20"/>
  <c r="X98" i="20"/>
  <c r="E99" i="20"/>
  <c r="G99" i="20"/>
  <c r="K99" i="20"/>
  <c r="N99" i="20"/>
  <c r="Q99" i="20"/>
  <c r="S99" i="20"/>
  <c r="U99" i="20"/>
  <c r="W99" i="20"/>
  <c r="X99" i="20"/>
  <c r="E100" i="20"/>
  <c r="G100" i="20"/>
  <c r="K100" i="20"/>
  <c r="N100" i="20"/>
  <c r="Q100" i="20"/>
  <c r="S100" i="20"/>
  <c r="U100" i="20"/>
  <c r="W100" i="20"/>
  <c r="X100" i="20"/>
  <c r="Z100" i="20"/>
  <c r="E101" i="20"/>
  <c r="G101" i="20"/>
  <c r="K101" i="20"/>
  <c r="N101" i="20"/>
  <c r="Q101" i="20"/>
  <c r="S101" i="20"/>
  <c r="U101" i="20"/>
  <c r="W101" i="20"/>
  <c r="X101" i="20"/>
  <c r="Y101" i="20"/>
  <c r="E102" i="20"/>
  <c r="G102" i="20"/>
  <c r="K102" i="20"/>
  <c r="N102" i="20"/>
  <c r="O102" i="20"/>
  <c r="Q102" i="20"/>
  <c r="S102" i="20"/>
  <c r="U102" i="20"/>
  <c r="W102" i="20"/>
  <c r="X102" i="20"/>
  <c r="Z102" i="20"/>
  <c r="E103" i="20"/>
  <c r="G103" i="20"/>
  <c r="K103" i="20"/>
  <c r="N103" i="20"/>
  <c r="Q103" i="20"/>
  <c r="S103" i="20"/>
  <c r="U103" i="20"/>
  <c r="W103" i="20"/>
  <c r="X103" i="20"/>
  <c r="Z103" i="20"/>
  <c r="E104" i="20"/>
  <c r="G104" i="20"/>
  <c r="K104" i="20"/>
  <c r="N104" i="20"/>
  <c r="Q104" i="20"/>
  <c r="S104" i="20"/>
  <c r="U104" i="20"/>
  <c r="W104" i="20"/>
  <c r="X104" i="20"/>
  <c r="E105" i="20"/>
  <c r="G105" i="20"/>
  <c r="K105" i="20"/>
  <c r="N105" i="20"/>
  <c r="Q105" i="20"/>
  <c r="S105" i="20"/>
  <c r="U105" i="20"/>
  <c r="W105" i="20"/>
  <c r="X105" i="20"/>
  <c r="Z105" i="20"/>
  <c r="E106" i="20"/>
  <c r="G106" i="20"/>
  <c r="K106" i="20"/>
  <c r="N106" i="20"/>
  <c r="Q106" i="20"/>
  <c r="S106" i="20"/>
  <c r="U106" i="20"/>
  <c r="W106" i="20"/>
  <c r="X106" i="20"/>
  <c r="E107" i="20"/>
  <c r="G107" i="20"/>
  <c r="K107" i="20"/>
  <c r="N107" i="20"/>
  <c r="Q107" i="20"/>
  <c r="S107" i="20"/>
  <c r="U107" i="20"/>
  <c r="W107" i="20"/>
  <c r="X107" i="20"/>
  <c r="Z107" i="20"/>
  <c r="E108" i="20"/>
  <c r="G108" i="20"/>
  <c r="K108" i="20"/>
  <c r="N108" i="20"/>
  <c r="Q108" i="20"/>
  <c r="S108" i="20"/>
  <c r="U108" i="20"/>
  <c r="W108" i="20"/>
  <c r="X108" i="20"/>
  <c r="E109" i="20"/>
  <c r="G109" i="20"/>
  <c r="K109" i="20"/>
  <c r="N109" i="20"/>
  <c r="Q109" i="20"/>
  <c r="S109" i="20"/>
  <c r="U109" i="20"/>
  <c r="W109" i="20"/>
  <c r="X109" i="20"/>
  <c r="Z109" i="20"/>
  <c r="E110" i="20"/>
  <c r="G110" i="20"/>
  <c r="K110" i="20"/>
  <c r="N110" i="20"/>
  <c r="Q110" i="20"/>
  <c r="S110" i="20"/>
  <c r="U110" i="20"/>
  <c r="W110" i="20"/>
  <c r="X110" i="20"/>
  <c r="Z110" i="20"/>
  <c r="E111" i="20"/>
  <c r="G111" i="20"/>
  <c r="K111" i="20"/>
  <c r="N111" i="20"/>
  <c r="Q111" i="20"/>
  <c r="S111" i="20"/>
  <c r="U111" i="20"/>
  <c r="W111" i="20"/>
  <c r="X111" i="20"/>
  <c r="E112" i="20"/>
  <c r="G112" i="20"/>
  <c r="K112" i="20"/>
  <c r="N112" i="20"/>
  <c r="Q112" i="20"/>
  <c r="S112" i="20"/>
  <c r="U112" i="20"/>
  <c r="W112" i="20"/>
  <c r="X112" i="20"/>
  <c r="E113" i="20"/>
  <c r="G113" i="20"/>
  <c r="K113" i="20"/>
  <c r="N113" i="20"/>
  <c r="Q113" i="20"/>
  <c r="S113" i="20"/>
  <c r="U113" i="20"/>
  <c r="W113" i="20"/>
  <c r="X113" i="20"/>
  <c r="E114" i="20"/>
  <c r="G114" i="20"/>
  <c r="K114" i="20"/>
  <c r="N114" i="20"/>
  <c r="Q114" i="20"/>
  <c r="S114" i="20"/>
  <c r="U114" i="20"/>
  <c r="W114" i="20"/>
  <c r="X114" i="20"/>
  <c r="E115" i="20"/>
  <c r="G115" i="20"/>
  <c r="K115" i="20"/>
  <c r="N115" i="20"/>
  <c r="Q115" i="20"/>
  <c r="S115" i="20"/>
  <c r="U115" i="20"/>
  <c r="W115" i="20"/>
  <c r="X115" i="20"/>
  <c r="Z115" i="20"/>
  <c r="E116" i="20"/>
  <c r="G116" i="20"/>
  <c r="K116" i="20"/>
  <c r="N116" i="20"/>
  <c r="Q116" i="20"/>
  <c r="S116" i="20"/>
  <c r="U116" i="20"/>
  <c r="W116" i="20"/>
  <c r="X116" i="20"/>
  <c r="E117" i="20"/>
  <c r="G117" i="20"/>
  <c r="K117" i="20"/>
  <c r="N117" i="20"/>
  <c r="Q117" i="20"/>
  <c r="S117" i="20"/>
  <c r="U117" i="20"/>
  <c r="W117" i="20"/>
  <c r="X117" i="20"/>
  <c r="E118" i="20"/>
  <c r="G118" i="20"/>
  <c r="K118" i="20"/>
  <c r="N118" i="20"/>
  <c r="Q118" i="20"/>
  <c r="S118" i="20"/>
  <c r="U118" i="20"/>
  <c r="W118" i="20"/>
  <c r="X118" i="20"/>
  <c r="Z118" i="20"/>
  <c r="E119" i="20"/>
  <c r="G119" i="20"/>
  <c r="K119" i="20"/>
  <c r="N119" i="20"/>
  <c r="O119" i="20"/>
  <c r="Q119" i="20"/>
  <c r="S119" i="20"/>
  <c r="U119" i="20"/>
  <c r="W119" i="20"/>
  <c r="X119" i="20"/>
  <c r="E120" i="20"/>
  <c r="G120" i="20"/>
  <c r="K120" i="20"/>
  <c r="N120" i="20"/>
  <c r="Q120" i="20"/>
  <c r="S120" i="20"/>
  <c r="U120" i="20"/>
  <c r="W120" i="20"/>
  <c r="X120" i="20"/>
  <c r="E121" i="20"/>
  <c r="G121" i="20"/>
  <c r="K121" i="20"/>
  <c r="N121" i="20"/>
  <c r="Q121" i="20"/>
  <c r="S121" i="20"/>
  <c r="U121" i="20"/>
  <c r="W121" i="20"/>
  <c r="X121" i="20"/>
  <c r="E122" i="20"/>
  <c r="G122" i="20"/>
  <c r="K122" i="20"/>
  <c r="N122" i="20"/>
  <c r="Q122" i="20"/>
  <c r="S122" i="20"/>
  <c r="U122" i="20"/>
  <c r="W122" i="20"/>
  <c r="X122" i="20"/>
  <c r="Y122" i="20"/>
  <c r="E123" i="20"/>
  <c r="G123" i="20"/>
  <c r="K123" i="20"/>
  <c r="N123" i="20"/>
  <c r="Q123" i="20"/>
  <c r="S123" i="20"/>
  <c r="U123" i="20"/>
  <c r="W123" i="20"/>
  <c r="X123" i="20"/>
  <c r="Z123" i="20"/>
  <c r="E124" i="20"/>
  <c r="G124" i="20"/>
  <c r="K124" i="20"/>
  <c r="N124" i="20"/>
  <c r="O124" i="20"/>
  <c r="Q124" i="20"/>
  <c r="S124" i="20"/>
  <c r="U124" i="20"/>
  <c r="W124" i="20"/>
  <c r="X124" i="20"/>
  <c r="E125" i="20"/>
  <c r="G125" i="20"/>
  <c r="I125" i="20"/>
  <c r="K125" i="20"/>
  <c r="N125" i="20"/>
  <c r="Q125" i="20"/>
  <c r="S125" i="20"/>
  <c r="U125" i="20"/>
  <c r="W125" i="20"/>
  <c r="X125" i="20"/>
  <c r="Z125" i="20"/>
  <c r="E126" i="20"/>
  <c r="G126" i="20"/>
  <c r="I126" i="20"/>
  <c r="K126" i="20"/>
  <c r="N126" i="20"/>
  <c r="Q126" i="20"/>
  <c r="S126" i="20"/>
  <c r="U126" i="20"/>
  <c r="W126" i="20"/>
  <c r="X126" i="20"/>
  <c r="E127" i="20"/>
  <c r="G127" i="20"/>
  <c r="I127" i="20"/>
  <c r="K127" i="20"/>
  <c r="N127" i="20"/>
  <c r="Q127" i="20"/>
  <c r="S127" i="20"/>
  <c r="U127" i="20"/>
  <c r="W127" i="20"/>
  <c r="X127" i="20"/>
  <c r="Z127" i="20"/>
  <c r="E128" i="20"/>
  <c r="G128" i="20"/>
  <c r="I128" i="20"/>
  <c r="K128" i="20"/>
  <c r="N128" i="20"/>
  <c r="Q128" i="20"/>
  <c r="S128" i="20"/>
  <c r="U128" i="20"/>
  <c r="W128" i="20"/>
  <c r="X128" i="20"/>
  <c r="E129" i="20"/>
  <c r="G129" i="20"/>
  <c r="I129" i="20"/>
  <c r="K129" i="20"/>
  <c r="N129" i="20"/>
  <c r="Q129" i="20"/>
  <c r="S129" i="20"/>
  <c r="U129" i="20"/>
  <c r="W129" i="20"/>
  <c r="X129" i="20"/>
  <c r="E130" i="20"/>
  <c r="G130" i="20"/>
  <c r="I130" i="20"/>
  <c r="K130" i="20"/>
  <c r="N130" i="20"/>
  <c r="Q130" i="20"/>
  <c r="S130" i="20"/>
  <c r="U130" i="20"/>
  <c r="W130" i="20"/>
  <c r="X130" i="20"/>
  <c r="E131" i="20"/>
  <c r="G131" i="20"/>
  <c r="I131" i="20"/>
  <c r="K131" i="20"/>
  <c r="N131" i="20"/>
  <c r="Q131" i="20"/>
  <c r="S131" i="20"/>
  <c r="U131" i="20"/>
  <c r="W131" i="20"/>
  <c r="X131" i="20"/>
  <c r="Z131" i="20"/>
  <c r="E132" i="20"/>
  <c r="G132" i="20"/>
  <c r="I132" i="20"/>
  <c r="K132" i="20"/>
  <c r="N132" i="20"/>
  <c r="Q132" i="20"/>
  <c r="S132" i="20"/>
  <c r="U132" i="20"/>
  <c r="W132" i="20"/>
  <c r="X132" i="20"/>
  <c r="E133" i="20"/>
  <c r="G133" i="20"/>
  <c r="I133" i="20"/>
  <c r="K133" i="20"/>
  <c r="N133" i="20"/>
  <c r="Q133" i="20"/>
  <c r="S133" i="20"/>
  <c r="U133" i="20"/>
  <c r="W133" i="20"/>
  <c r="X133" i="20"/>
  <c r="Z133" i="20"/>
  <c r="E134" i="20"/>
  <c r="G134" i="20"/>
  <c r="I134" i="20"/>
  <c r="K134" i="20"/>
  <c r="N134" i="20"/>
  <c r="Q134" i="20"/>
  <c r="S134" i="20"/>
  <c r="U134" i="20"/>
  <c r="W134" i="20"/>
  <c r="X134" i="20"/>
  <c r="E135" i="20"/>
  <c r="G135" i="20"/>
  <c r="I135" i="20"/>
  <c r="K135" i="20"/>
  <c r="N135" i="20"/>
  <c r="Q135" i="20"/>
  <c r="S135" i="20"/>
  <c r="U135" i="20"/>
  <c r="W135" i="20"/>
  <c r="X135" i="20"/>
  <c r="E136" i="20"/>
  <c r="G136" i="20"/>
  <c r="I136" i="20"/>
  <c r="K136" i="20"/>
  <c r="N136" i="20"/>
  <c r="Q136" i="20"/>
  <c r="S136" i="20"/>
  <c r="U136" i="20"/>
  <c r="W136" i="20"/>
  <c r="X136" i="20"/>
  <c r="E137" i="20"/>
  <c r="G137" i="20"/>
  <c r="I137" i="20"/>
  <c r="K137" i="20"/>
  <c r="N137" i="20"/>
  <c r="Q137" i="20"/>
  <c r="S137" i="20"/>
  <c r="U137" i="20"/>
  <c r="W137" i="20"/>
  <c r="X137" i="20"/>
  <c r="E138" i="20"/>
  <c r="G138" i="20"/>
  <c r="I138" i="20"/>
  <c r="K138" i="20"/>
  <c r="N138" i="20"/>
  <c r="Q138" i="20"/>
  <c r="S138" i="20"/>
  <c r="U138" i="20"/>
  <c r="W138" i="20"/>
  <c r="X138" i="20"/>
  <c r="Z138" i="20"/>
  <c r="E139" i="20"/>
  <c r="G139" i="20"/>
  <c r="I139" i="20"/>
  <c r="K139" i="20"/>
  <c r="N139" i="20"/>
  <c r="O139" i="20"/>
  <c r="Q139" i="20"/>
  <c r="S139" i="20"/>
  <c r="U139" i="20"/>
  <c r="W139" i="20"/>
  <c r="X139" i="20"/>
  <c r="E140" i="20"/>
  <c r="G140" i="20"/>
  <c r="I140" i="20"/>
  <c r="K140" i="20"/>
  <c r="N140" i="20"/>
  <c r="O140" i="20"/>
  <c r="Q140" i="20"/>
  <c r="S140" i="20"/>
  <c r="U140" i="20"/>
  <c r="W140" i="20"/>
  <c r="X140" i="20"/>
  <c r="Z140" i="20"/>
  <c r="E141" i="20"/>
  <c r="G141" i="20"/>
  <c r="I141" i="20"/>
  <c r="K141" i="20"/>
  <c r="N141" i="20"/>
  <c r="Q141" i="20"/>
  <c r="S141" i="20"/>
  <c r="U141" i="20"/>
  <c r="W141" i="20"/>
  <c r="X141" i="20"/>
  <c r="E142" i="20"/>
  <c r="G142" i="20"/>
  <c r="I142" i="20"/>
  <c r="K142" i="20"/>
  <c r="N142" i="20"/>
  <c r="Q142" i="20"/>
  <c r="S142" i="20"/>
  <c r="U142" i="20"/>
  <c r="W142" i="20"/>
  <c r="X142" i="20"/>
  <c r="Z142" i="20"/>
  <c r="E143" i="20"/>
  <c r="G143" i="20"/>
  <c r="I143" i="20"/>
  <c r="K143" i="20"/>
  <c r="N143" i="20"/>
  <c r="Q143" i="20"/>
  <c r="S143" i="20"/>
  <c r="U143" i="20"/>
  <c r="W143" i="20"/>
  <c r="X143" i="20"/>
  <c r="Y143" i="20"/>
  <c r="E144" i="20"/>
  <c r="G144" i="20"/>
  <c r="I144" i="20"/>
  <c r="K144" i="20"/>
  <c r="N144" i="20"/>
  <c r="Q144" i="20"/>
  <c r="S144" i="20"/>
  <c r="U144" i="20"/>
  <c r="W144" i="20"/>
  <c r="X144" i="20"/>
  <c r="E145" i="20"/>
  <c r="G145" i="20"/>
  <c r="I145" i="20"/>
  <c r="K145" i="20"/>
  <c r="N145" i="20"/>
  <c r="Q145" i="20"/>
  <c r="S145" i="20"/>
  <c r="U145" i="20"/>
  <c r="W145" i="20"/>
  <c r="X145" i="20"/>
  <c r="Y145" i="20"/>
  <c r="E146" i="20"/>
  <c r="G146" i="20"/>
  <c r="I146" i="20"/>
  <c r="K146" i="20"/>
  <c r="N146" i="20"/>
  <c r="Q146" i="20"/>
  <c r="S146" i="20"/>
  <c r="U146" i="20"/>
  <c r="W146" i="20"/>
  <c r="X146" i="20"/>
  <c r="Z146" i="20"/>
  <c r="E147" i="20"/>
  <c r="G147" i="20"/>
  <c r="I147" i="20"/>
  <c r="K147" i="20"/>
  <c r="N147" i="20"/>
  <c r="Q147" i="20"/>
  <c r="S147" i="20"/>
  <c r="U147" i="20"/>
  <c r="W147" i="20"/>
  <c r="X147" i="20"/>
  <c r="E148" i="20"/>
  <c r="G148" i="20"/>
  <c r="I148" i="20"/>
  <c r="K148" i="20"/>
  <c r="N148" i="20"/>
  <c r="Q148" i="20"/>
  <c r="S148" i="20"/>
  <c r="U148" i="20"/>
  <c r="W148" i="20"/>
  <c r="X148" i="20"/>
  <c r="Z148" i="20"/>
  <c r="Y144" i="20"/>
  <c r="O133" i="20"/>
  <c r="Y117" i="20"/>
  <c r="O110" i="20"/>
  <c r="O99" i="20"/>
  <c r="O84" i="20"/>
  <c r="O80" i="20"/>
  <c r="Y28" i="20"/>
  <c r="Y20" i="20"/>
  <c r="Y90" i="20"/>
  <c r="AA25" i="20"/>
  <c r="Y21" i="20"/>
  <c r="O90" i="20"/>
  <c r="AA82" i="20"/>
  <c r="O146" i="20"/>
  <c r="O144" i="20"/>
  <c r="O94" i="20"/>
  <c r="O105" i="20"/>
  <c r="O111" i="20"/>
  <c r="Y99" i="20"/>
  <c r="O96" i="20"/>
  <c r="Y95" i="20"/>
  <c r="Y91" i="20"/>
  <c r="Y88" i="20"/>
  <c r="Y49" i="20"/>
  <c r="Y76" i="20"/>
  <c r="Z40" i="20"/>
  <c r="Y108" i="20"/>
  <c r="O132" i="20"/>
  <c r="O116" i="20"/>
  <c r="AA94" i="20"/>
  <c r="AA68" i="20"/>
  <c r="Y137" i="20"/>
  <c r="Y135" i="20"/>
  <c r="Z117" i="20"/>
  <c r="AA117" i="20"/>
  <c r="Y104" i="20"/>
  <c r="O87" i="20"/>
  <c r="Y68" i="20"/>
  <c r="Y37" i="20"/>
  <c r="AA70" i="20"/>
  <c r="O82" i="20"/>
  <c r="Y54" i="20"/>
  <c r="Z42" i="20"/>
  <c r="AA42" i="20"/>
  <c r="Y78" i="20"/>
  <c r="AA76" i="20"/>
  <c r="Z34" i="20"/>
  <c r="AA34" i="20"/>
  <c r="Z28" i="20"/>
  <c r="AA28" i="20"/>
  <c r="Y24" i="20"/>
  <c r="AA88" i="20"/>
  <c r="O125" i="20"/>
  <c r="Y114" i="20"/>
  <c r="O109" i="20"/>
  <c r="O101" i="20"/>
  <c r="AA100" i="20"/>
  <c r="O93" i="20"/>
  <c r="AA92" i="20"/>
  <c r="Y73" i="20"/>
  <c r="Y50" i="20"/>
  <c r="Y32" i="20"/>
  <c r="Y29" i="20"/>
  <c r="Z20" i="20"/>
  <c r="AA32" i="20"/>
  <c r="Y147" i="20"/>
  <c r="O142" i="20"/>
  <c r="Y140" i="20"/>
  <c r="O137" i="20"/>
  <c r="O135" i="20"/>
  <c r="Y129" i="20"/>
  <c r="O122" i="20"/>
  <c r="Y121" i="20"/>
  <c r="O117" i="20"/>
  <c r="O114" i="20"/>
  <c r="Y113" i="20"/>
  <c r="Y105" i="20"/>
  <c r="O103" i="20"/>
  <c r="Y100" i="20"/>
  <c r="O98" i="20"/>
  <c r="Y97" i="20"/>
  <c r="O88" i="20"/>
  <c r="O85" i="20"/>
  <c r="O83" i="20"/>
  <c r="Y81" i="20"/>
  <c r="Y74" i="20"/>
  <c r="Z66" i="20"/>
  <c r="AA78" i="20"/>
  <c r="Y58" i="20"/>
  <c r="Y46" i="20"/>
  <c r="Y41" i="20"/>
  <c r="Y38" i="20"/>
  <c r="Y33" i="20"/>
  <c r="Y23" i="20"/>
  <c r="Z21" i="20"/>
  <c r="AA21" i="20"/>
  <c r="Y148" i="20"/>
  <c r="Y139" i="20"/>
  <c r="Z137" i="20"/>
  <c r="AA137" i="20"/>
  <c r="O136" i="20"/>
  <c r="Y132" i="20"/>
  <c r="Y119" i="20"/>
  <c r="Y115" i="20"/>
  <c r="Y111" i="20"/>
  <c r="Y106" i="20"/>
  <c r="Z85" i="20"/>
  <c r="Y80" i="20"/>
  <c r="Y71" i="20"/>
  <c r="Y62" i="20"/>
  <c r="Y57" i="20"/>
  <c r="Z50" i="20"/>
  <c r="AA62" i="20"/>
  <c r="Y47" i="20"/>
  <c r="Y39" i="20"/>
  <c r="Y31" i="20"/>
  <c r="Z29" i="20"/>
  <c r="AA29" i="20"/>
  <c r="Y25" i="20"/>
  <c r="AA58" i="20"/>
  <c r="AA38" i="20"/>
  <c r="O129" i="20"/>
  <c r="O121" i="20"/>
  <c r="AA115" i="20"/>
  <c r="Y102" i="20"/>
  <c r="AA96" i="20"/>
  <c r="O95" i="20"/>
  <c r="Y48" i="20"/>
  <c r="Y133" i="20"/>
  <c r="Y125" i="20"/>
  <c r="Y123" i="20"/>
  <c r="Z121" i="20"/>
  <c r="AA121" i="20"/>
  <c r="Y118" i="20"/>
  <c r="Z113" i="20"/>
  <c r="Y112" i="20"/>
  <c r="Y107" i="20"/>
  <c r="Z101" i="20"/>
  <c r="O100" i="20"/>
  <c r="Z99" i="20"/>
  <c r="Y98" i="20"/>
  <c r="Y96" i="20"/>
  <c r="Z90" i="20"/>
  <c r="AA90" i="20"/>
  <c r="Y89" i="20"/>
  <c r="Y82" i="20"/>
  <c r="O81" i="20"/>
  <c r="AA80" i="20"/>
  <c r="Z77" i="20"/>
  <c r="Z60" i="20"/>
  <c r="AA60" i="20"/>
  <c r="Y59" i="20"/>
  <c r="Z52" i="20"/>
  <c r="Y51" i="20"/>
  <c r="Z44" i="20"/>
  <c r="AA44" i="20"/>
  <c r="Y43" i="20"/>
  <c r="Z36" i="20"/>
  <c r="AA36" i="20"/>
  <c r="Y35" i="20"/>
  <c r="O113" i="20"/>
  <c r="Y109" i="20"/>
  <c r="O106" i="20"/>
  <c r="O97" i="20"/>
  <c r="Y86" i="20"/>
  <c r="Y64" i="20"/>
  <c r="Y56" i="20"/>
  <c r="O148" i="20"/>
  <c r="Z144" i="20"/>
  <c r="O143" i="20"/>
  <c r="Y141" i="20"/>
  <c r="O138" i="20"/>
  <c r="Y136" i="20"/>
  <c r="Y134" i="20"/>
  <c r="Z129" i="20"/>
  <c r="O128" i="20"/>
  <c r="O123" i="20"/>
  <c r="Z122" i="20"/>
  <c r="AA122" i="20"/>
  <c r="O120" i="20"/>
  <c r="Z119" i="20"/>
  <c r="AA119" i="20"/>
  <c r="O118" i="20"/>
  <c r="O115" i="20"/>
  <c r="Z114" i="20"/>
  <c r="AA114" i="20"/>
  <c r="Z111" i="20"/>
  <c r="O107" i="20"/>
  <c r="Z106" i="20"/>
  <c r="AA106" i="20"/>
  <c r="Y103" i="20"/>
  <c r="Z97" i="20"/>
  <c r="AA97" i="20"/>
  <c r="Z95" i="20"/>
  <c r="AA107" i="20"/>
  <c r="O92" i="20"/>
  <c r="Z91" i="20"/>
  <c r="AA91" i="20"/>
  <c r="O89" i="20"/>
  <c r="Y61" i="20"/>
  <c r="Y53" i="20"/>
  <c r="Y45" i="20"/>
  <c r="Y30" i="20"/>
  <c r="Y26" i="20"/>
  <c r="Y22" i="20"/>
  <c r="AA24" i="20"/>
  <c r="Z147" i="20"/>
  <c r="O147" i="20"/>
  <c r="Y146" i="20"/>
  <c r="Z145" i="20"/>
  <c r="AA145" i="20"/>
  <c r="O145" i="20"/>
  <c r="Z143" i="20"/>
  <c r="AA143" i="20"/>
  <c r="Y142" i="20"/>
  <c r="Z141" i="20"/>
  <c r="O141" i="20"/>
  <c r="Z139" i="20"/>
  <c r="AA139" i="20"/>
  <c r="Z134" i="20"/>
  <c r="O134" i="20"/>
  <c r="O131" i="20"/>
  <c r="Y128" i="20"/>
  <c r="Z128" i="20"/>
  <c r="AA127" i="20"/>
  <c r="O127" i="20"/>
  <c r="Y124" i="20"/>
  <c r="Z124" i="20"/>
  <c r="Y120" i="20"/>
  <c r="Z120" i="20"/>
  <c r="Y116" i="20"/>
  <c r="Z116" i="20"/>
  <c r="AA105" i="20"/>
  <c r="AA87" i="20"/>
  <c r="AA99" i="20"/>
  <c r="AA140" i="20"/>
  <c r="Y130" i="20"/>
  <c r="Z130" i="20"/>
  <c r="AA130" i="20"/>
  <c r="Y126" i="20"/>
  <c r="Z126" i="20"/>
  <c r="Y131" i="20"/>
  <c r="O130" i="20"/>
  <c r="Y127" i="20"/>
  <c r="O126" i="20"/>
  <c r="Z112" i="20"/>
  <c r="AA112" i="20"/>
  <c r="O112" i="20"/>
  <c r="Y110" i="20"/>
  <c r="Z108" i="20"/>
  <c r="AA108" i="20"/>
  <c r="O108" i="20"/>
  <c r="Z104" i="20"/>
  <c r="AA104" i="20"/>
  <c r="O104" i="20"/>
  <c r="Z98" i="20"/>
  <c r="AA110" i="20"/>
  <c r="Y92" i="20"/>
  <c r="O86" i="20"/>
  <c r="Y83" i="20"/>
  <c r="Z81" i="20"/>
  <c r="AA81" i="20"/>
  <c r="Z74" i="20"/>
  <c r="AA74" i="20"/>
  <c r="Z73" i="20"/>
  <c r="Z65" i="20"/>
  <c r="Z63" i="20"/>
  <c r="Z61" i="20"/>
  <c r="Z59" i="20"/>
  <c r="Z57" i="20"/>
  <c r="Z55" i="20"/>
  <c r="AA67" i="20"/>
  <c r="Z53" i="20"/>
  <c r="Z51" i="20"/>
  <c r="Z49" i="20"/>
  <c r="Z47" i="20"/>
  <c r="Z45" i="20"/>
  <c r="Z43" i="20"/>
  <c r="Z41" i="20"/>
  <c r="Z39" i="20"/>
  <c r="Z37" i="20"/>
  <c r="AA37" i="20"/>
  <c r="Z35" i="20"/>
  <c r="Z33" i="20"/>
  <c r="Z31" i="20"/>
  <c r="AA31" i="20"/>
  <c r="Z27" i="20"/>
  <c r="AA27" i="20"/>
  <c r="Z23" i="20"/>
  <c r="AA23" i="20"/>
  <c r="AA84" i="20"/>
  <c r="AA75" i="20"/>
  <c r="AA30" i="20"/>
  <c r="AA26" i="20"/>
  <c r="AA22" i="20"/>
  <c r="Z136" i="20"/>
  <c r="AA136" i="20"/>
  <c r="Z135" i="20"/>
  <c r="AA135" i="20"/>
  <c r="Z132" i="20"/>
  <c r="AA132" i="20"/>
  <c r="Y138" i="20"/>
  <c r="Z89" i="20"/>
  <c r="Z86" i="20"/>
  <c r="Z83" i="20"/>
  <c r="AA79" i="20"/>
  <c r="S233" i="20"/>
  <c r="U233" i="20"/>
  <c r="W233" i="20"/>
  <c r="X233" i="20"/>
  <c r="AA46" i="20"/>
  <c r="AA20" i="20"/>
  <c r="AA54" i="20"/>
  <c r="AA85" i="20"/>
  <c r="AA40" i="20"/>
  <c r="AA129" i="20"/>
  <c r="AA52" i="20"/>
  <c r="AA66" i="20"/>
  <c r="AA113" i="20"/>
  <c r="AA50" i="20"/>
  <c r="AA133" i="20"/>
  <c r="AA48" i="20"/>
  <c r="AA126" i="20"/>
  <c r="AA33" i="20"/>
  <c r="AA41" i="20"/>
  <c r="AA134" i="20"/>
  <c r="AA111" i="20"/>
  <c r="AA109" i="20"/>
  <c r="AA102" i="20"/>
  <c r="AA123" i="20"/>
  <c r="AA56" i="20"/>
  <c r="AA86" i="20"/>
  <c r="AA93" i="20"/>
  <c r="AA131" i="20"/>
  <c r="AA72" i="20"/>
  <c r="AA125" i="20"/>
  <c r="AA141" i="20"/>
  <c r="AA118" i="20"/>
  <c r="AA64" i="20"/>
  <c r="AA103" i="20"/>
  <c r="AA98" i="20"/>
  <c r="AA45" i="20"/>
  <c r="AA49" i="20"/>
  <c r="AA53" i="20"/>
  <c r="AA57" i="20"/>
  <c r="AA61" i="20"/>
  <c r="AA65" i="20"/>
  <c r="AA77" i="20"/>
  <c r="AA146" i="20"/>
  <c r="AA69" i="20"/>
  <c r="AA35" i="20"/>
  <c r="AA39" i="20"/>
  <c r="AA43" i="20"/>
  <c r="AA47" i="20"/>
  <c r="AA51" i="20"/>
  <c r="AA55" i="20"/>
  <c r="AA59" i="20"/>
  <c r="AA63" i="20"/>
  <c r="AA73" i="20"/>
  <c r="AA71" i="20"/>
  <c r="AA142" i="20"/>
  <c r="AA116" i="20"/>
  <c r="AA120" i="20"/>
  <c r="AA124" i="20"/>
  <c r="AA128" i="20"/>
  <c r="AA138" i="20"/>
  <c r="AA83" i="20"/>
  <c r="AA95" i="20"/>
  <c r="AA89" i="20"/>
  <c r="AA101" i="20"/>
  <c r="AA148" i="20"/>
  <c r="AA147" i="20"/>
  <c r="AA144" i="20"/>
  <c r="Z233" i="20"/>
  <c r="X259" i="20"/>
  <c r="Y271" i="20"/>
  <c r="W259" i="20"/>
  <c r="U259" i="20"/>
  <c r="S259" i="20"/>
  <c r="Q259" i="20"/>
  <c r="N259" i="20"/>
  <c r="O271" i="20"/>
  <c r="K259" i="20"/>
  <c r="I259" i="20"/>
  <c r="G259" i="20"/>
  <c r="E259" i="20"/>
  <c r="X258" i="20"/>
  <c r="Y270" i="20"/>
  <c r="W258" i="20"/>
  <c r="U258" i="20"/>
  <c r="S258" i="20"/>
  <c r="Q258" i="20"/>
  <c r="N258" i="20"/>
  <c r="O270" i="20"/>
  <c r="K258" i="20"/>
  <c r="I258" i="20"/>
  <c r="G258" i="20"/>
  <c r="E258" i="20"/>
  <c r="X257" i="20"/>
  <c r="Y269" i="20"/>
  <c r="W257" i="20"/>
  <c r="U257" i="20"/>
  <c r="S257" i="20"/>
  <c r="Q257" i="20"/>
  <c r="N257" i="20"/>
  <c r="O269" i="20"/>
  <c r="K257" i="20"/>
  <c r="I257" i="20"/>
  <c r="G257" i="20"/>
  <c r="E257" i="20"/>
  <c r="X256" i="20"/>
  <c r="Y268" i="20"/>
  <c r="W256" i="20"/>
  <c r="U256" i="20"/>
  <c r="S256" i="20"/>
  <c r="Q256" i="20"/>
  <c r="N256" i="20"/>
  <c r="O268" i="20"/>
  <c r="K256" i="20"/>
  <c r="I256" i="20"/>
  <c r="G256" i="20"/>
  <c r="E256" i="20"/>
  <c r="X255" i="20"/>
  <c r="Y267" i="20"/>
  <c r="W255" i="20"/>
  <c r="U255" i="20"/>
  <c r="S255" i="20"/>
  <c r="Q255" i="20"/>
  <c r="N255" i="20"/>
  <c r="O267" i="20"/>
  <c r="K255" i="20"/>
  <c r="I255" i="20"/>
  <c r="G255" i="20"/>
  <c r="E255" i="20"/>
  <c r="X254" i="20"/>
  <c r="Y266" i="20"/>
  <c r="W254" i="20"/>
  <c r="U254" i="20"/>
  <c r="S254" i="20"/>
  <c r="Q254" i="20"/>
  <c r="N254" i="20"/>
  <c r="O266" i="20"/>
  <c r="K254" i="20"/>
  <c r="I254" i="20"/>
  <c r="G254" i="20"/>
  <c r="E254" i="20"/>
  <c r="X253" i="20"/>
  <c r="Y265" i="20"/>
  <c r="W253" i="20"/>
  <c r="U253" i="20"/>
  <c r="S253" i="20"/>
  <c r="Q253" i="20"/>
  <c r="N253" i="20"/>
  <c r="O265" i="20"/>
  <c r="K253" i="20"/>
  <c r="I253" i="20"/>
  <c r="G253" i="20"/>
  <c r="E253" i="20"/>
  <c r="X252" i="20"/>
  <c r="Y264" i="20"/>
  <c r="W252" i="20"/>
  <c r="U252" i="20"/>
  <c r="S252" i="20"/>
  <c r="Q252" i="20"/>
  <c r="N252" i="20"/>
  <c r="O264" i="20"/>
  <c r="K252" i="20"/>
  <c r="I252" i="20"/>
  <c r="G252" i="20"/>
  <c r="E252" i="20"/>
  <c r="X251" i="20"/>
  <c r="Y263" i="20"/>
  <c r="W251" i="20"/>
  <c r="U251" i="20"/>
  <c r="S251" i="20"/>
  <c r="Q251" i="20"/>
  <c r="N251" i="20"/>
  <c r="O263" i="20"/>
  <c r="K251" i="20"/>
  <c r="I251" i="20"/>
  <c r="G251" i="20"/>
  <c r="E251" i="20"/>
  <c r="X250" i="20"/>
  <c r="Y262" i="20"/>
  <c r="W250" i="20"/>
  <c r="U250" i="20"/>
  <c r="S250" i="20"/>
  <c r="Q250" i="20"/>
  <c r="N250" i="20"/>
  <c r="O262" i="20"/>
  <c r="K250" i="20"/>
  <c r="I250" i="20"/>
  <c r="G250" i="20"/>
  <c r="E250" i="20"/>
  <c r="X249" i="20"/>
  <c r="Y261" i="20"/>
  <c r="W249" i="20"/>
  <c r="U249" i="20"/>
  <c r="S249" i="20"/>
  <c r="Q249" i="20"/>
  <c r="N249" i="20"/>
  <c r="O261" i="20"/>
  <c r="K249" i="20"/>
  <c r="I249" i="20"/>
  <c r="G249" i="20"/>
  <c r="E249" i="20"/>
  <c r="X248" i="20"/>
  <c r="W248" i="20"/>
  <c r="U248" i="20"/>
  <c r="S248" i="20"/>
  <c r="Q248" i="20"/>
  <c r="N248" i="20"/>
  <c r="K248" i="20"/>
  <c r="I248" i="20"/>
  <c r="G248" i="20"/>
  <c r="E248" i="20"/>
  <c r="X339" i="20"/>
  <c r="Y260" i="20"/>
  <c r="N339" i="20"/>
  <c r="O260" i="20"/>
  <c r="Z248" i="20"/>
  <c r="Z249" i="20"/>
  <c r="AA261" i="20"/>
  <c r="Z250" i="20"/>
  <c r="AA262" i="20"/>
  <c r="Z251" i="20"/>
  <c r="AA263" i="20"/>
  <c r="Z252" i="20"/>
  <c r="AA264" i="20"/>
  <c r="Z253" i="20"/>
  <c r="AA265" i="20"/>
  <c r="Z254" i="20"/>
  <c r="AA266" i="20"/>
  <c r="Z255" i="20"/>
  <c r="AA267" i="20"/>
  <c r="Z256" i="20"/>
  <c r="AA268" i="20"/>
  <c r="Z257" i="20"/>
  <c r="AA269" i="20"/>
  <c r="Z258" i="20"/>
  <c r="AA270" i="20"/>
  <c r="Z259" i="20"/>
  <c r="AA271" i="20"/>
  <c r="F342" i="20"/>
  <c r="H342" i="20"/>
  <c r="J342" i="20"/>
  <c r="L342" i="20"/>
  <c r="P342" i="20"/>
  <c r="R342" i="20"/>
  <c r="T342" i="20"/>
  <c r="V342" i="20"/>
  <c r="D342" i="20"/>
  <c r="Z339" i="20"/>
  <c r="AA260" i="20"/>
  <c r="V35" i="18"/>
  <c r="X35" i="18" s="1"/>
  <c r="T35" i="18"/>
  <c r="R35" i="18"/>
  <c r="P35" i="18"/>
  <c r="P48" i="18" s="1"/>
  <c r="J35" i="18"/>
  <c r="K36" i="18" s="1"/>
  <c r="H35" i="18"/>
  <c r="I35" i="18" s="1"/>
  <c r="F35" i="18"/>
  <c r="D35" i="18"/>
  <c r="D48" i="18" s="1"/>
  <c r="L35" i="18"/>
  <c r="L48" i="18" s="1"/>
  <c r="E36" i="18"/>
  <c r="Q36" i="18"/>
  <c r="T48" i="18"/>
  <c r="F48" i="18"/>
  <c r="G36" i="18"/>
  <c r="J48" i="18"/>
  <c r="R48" i="18"/>
  <c r="S36" i="18"/>
  <c r="V48" i="18"/>
  <c r="Q149" i="20"/>
  <c r="L34" i="18"/>
  <c r="G229" i="20"/>
  <c r="E221" i="20"/>
  <c r="U242" i="20"/>
  <c r="U230" i="20"/>
  <c r="U218" i="20"/>
  <c r="U241" i="20"/>
  <c r="U236" i="20"/>
  <c r="U237" i="20"/>
  <c r="U238" i="20"/>
  <c r="U239" i="20"/>
  <c r="U240" i="20"/>
  <c r="U243" i="20"/>
  <c r="U244" i="20"/>
  <c r="U245" i="20"/>
  <c r="U246" i="20"/>
  <c r="U247" i="20"/>
  <c r="X247" i="20"/>
  <c r="Y259" i="20"/>
  <c r="W247" i="20"/>
  <c r="S247" i="20"/>
  <c r="Q247" i="20"/>
  <c r="N247" i="20"/>
  <c r="O259" i="20"/>
  <c r="K247" i="20"/>
  <c r="I247" i="20"/>
  <c r="G247" i="20"/>
  <c r="E247" i="20"/>
  <c r="X246" i="20"/>
  <c r="Y258" i="20"/>
  <c r="W246" i="20"/>
  <c r="S246" i="20"/>
  <c r="Q246" i="20"/>
  <c r="N246" i="20"/>
  <c r="O258" i="20"/>
  <c r="K246" i="20"/>
  <c r="I246" i="20"/>
  <c r="G246" i="20"/>
  <c r="E246" i="20"/>
  <c r="X245" i="20"/>
  <c r="Y257" i="20"/>
  <c r="W245" i="20"/>
  <c r="S245" i="20"/>
  <c r="Q245" i="20"/>
  <c r="N245" i="20"/>
  <c r="O257" i="20"/>
  <c r="K245" i="20"/>
  <c r="I245" i="20"/>
  <c r="G245" i="20"/>
  <c r="E245" i="20"/>
  <c r="X244" i="20"/>
  <c r="Y256" i="20"/>
  <c r="W244" i="20"/>
  <c r="S244" i="20"/>
  <c r="Q244" i="20"/>
  <c r="N244" i="20"/>
  <c r="O256" i="20"/>
  <c r="K244" i="20"/>
  <c r="I244" i="20"/>
  <c r="G244" i="20"/>
  <c r="E244" i="20"/>
  <c r="X243" i="20"/>
  <c r="Y255" i="20"/>
  <c r="W243" i="20"/>
  <c r="S243" i="20"/>
  <c r="Q243" i="20"/>
  <c r="N243" i="20"/>
  <c r="O255" i="20"/>
  <c r="K243" i="20"/>
  <c r="I243" i="20"/>
  <c r="G243" i="20"/>
  <c r="E243" i="20"/>
  <c r="X242" i="20"/>
  <c r="Y254" i="20"/>
  <c r="W242" i="20"/>
  <c r="S242" i="20"/>
  <c r="Q242" i="20"/>
  <c r="N242" i="20"/>
  <c r="O254" i="20"/>
  <c r="K242" i="20"/>
  <c r="I242" i="20"/>
  <c r="G242" i="20"/>
  <c r="E242" i="20"/>
  <c r="X241" i="20"/>
  <c r="Y253" i="20"/>
  <c r="W241" i="20"/>
  <c r="S241" i="20"/>
  <c r="Q241" i="20"/>
  <c r="N241" i="20"/>
  <c r="O253" i="20"/>
  <c r="K241" i="20"/>
  <c r="I241" i="20"/>
  <c r="G241" i="20"/>
  <c r="E241" i="20"/>
  <c r="X240" i="20"/>
  <c r="Y252" i="20"/>
  <c r="W240" i="20"/>
  <c r="S240" i="20"/>
  <c r="Q240" i="20"/>
  <c r="N240" i="20"/>
  <c r="O252" i="20"/>
  <c r="K240" i="20"/>
  <c r="I240" i="20"/>
  <c r="G240" i="20"/>
  <c r="E240" i="20"/>
  <c r="X239" i="20"/>
  <c r="Y251" i="20"/>
  <c r="W239" i="20"/>
  <c r="S239" i="20"/>
  <c r="Q239" i="20"/>
  <c r="N239" i="20"/>
  <c r="O251" i="20"/>
  <c r="K239" i="20"/>
  <c r="I239" i="20"/>
  <c r="G239" i="20"/>
  <c r="E239" i="20"/>
  <c r="X238" i="20"/>
  <c r="Y250" i="20"/>
  <c r="W238" i="20"/>
  <c r="S238" i="20"/>
  <c r="Q238" i="20"/>
  <c r="N238" i="20"/>
  <c r="O250" i="20"/>
  <c r="K238" i="20"/>
  <c r="I238" i="20"/>
  <c r="G238" i="20"/>
  <c r="E238" i="20"/>
  <c r="X237" i="20"/>
  <c r="Y249" i="20"/>
  <c r="W237" i="20"/>
  <c r="S237" i="20"/>
  <c r="Q237" i="20"/>
  <c r="N237" i="20"/>
  <c r="O249" i="20"/>
  <c r="K237" i="20"/>
  <c r="I237" i="20"/>
  <c r="G237" i="20"/>
  <c r="E237" i="20"/>
  <c r="X236" i="20"/>
  <c r="Y248" i="20"/>
  <c r="W236" i="20"/>
  <c r="S236" i="20"/>
  <c r="Q236" i="20"/>
  <c r="N236" i="20"/>
  <c r="K236" i="20"/>
  <c r="I236" i="20"/>
  <c r="G236" i="20"/>
  <c r="E236" i="20"/>
  <c r="O248" i="20"/>
  <c r="N342" i="20"/>
  <c r="Z236" i="20"/>
  <c r="AA248" i="20"/>
  <c r="Z237" i="20"/>
  <c r="AA249" i="20"/>
  <c r="Z238" i="20"/>
  <c r="AA250" i="20"/>
  <c r="Z239" i="20"/>
  <c r="AA251" i="20"/>
  <c r="Z240" i="20"/>
  <c r="AA252" i="20"/>
  <c r="Z241" i="20"/>
  <c r="AA253" i="20"/>
  <c r="Z242" i="20"/>
  <c r="AA254" i="20"/>
  <c r="Z243" i="20"/>
  <c r="AA255" i="20"/>
  <c r="Z244" i="20"/>
  <c r="AA256" i="20"/>
  <c r="Z245" i="20"/>
  <c r="AA257" i="20"/>
  <c r="Z246" i="20"/>
  <c r="AA258" i="20"/>
  <c r="Z247" i="20"/>
  <c r="AA259" i="20"/>
  <c r="V34" i="18"/>
  <c r="T34" i="18"/>
  <c r="R34" i="18"/>
  <c r="S35" i="18" s="1"/>
  <c r="P34" i="18"/>
  <c r="Q35" i="18"/>
  <c r="J34" i="18"/>
  <c r="N34" i="18" s="1"/>
  <c r="O34" i="18" s="1"/>
  <c r="H34" i="18"/>
  <c r="F34" i="18"/>
  <c r="G35" i="18" s="1"/>
  <c r="D34" i="18"/>
  <c r="E35" i="18" s="1"/>
  <c r="T33" i="18"/>
  <c r="N209" i="20"/>
  <c r="Q209" i="20"/>
  <c r="S209" i="20"/>
  <c r="U209" i="20"/>
  <c r="W209" i="20"/>
  <c r="X225" i="20"/>
  <c r="Y237" i="20"/>
  <c r="X235" i="20"/>
  <c r="W235" i="20"/>
  <c r="U235" i="20"/>
  <c r="S235" i="20"/>
  <c r="Q235" i="20"/>
  <c r="N235" i="20"/>
  <c r="O247" i="20"/>
  <c r="K235" i="20"/>
  <c r="I235" i="20"/>
  <c r="G235" i="20"/>
  <c r="E235" i="20"/>
  <c r="X234" i="20"/>
  <c r="Y246" i="20"/>
  <c r="W234" i="20"/>
  <c r="U234" i="20"/>
  <c r="S234" i="20"/>
  <c r="Q234" i="20"/>
  <c r="N234" i="20"/>
  <c r="O246" i="20"/>
  <c r="K234" i="20"/>
  <c r="I234" i="20"/>
  <c r="G234" i="20"/>
  <c r="E234" i="20"/>
  <c r="Q233" i="20"/>
  <c r="N233" i="20"/>
  <c r="O245" i="20"/>
  <c r="K233" i="20"/>
  <c r="I233" i="20"/>
  <c r="G233" i="20"/>
  <c r="E233" i="20"/>
  <c r="X232" i="20"/>
  <c r="Y244" i="20"/>
  <c r="W232" i="20"/>
  <c r="U232" i="20"/>
  <c r="S232" i="20"/>
  <c r="Q232" i="20"/>
  <c r="N232" i="20"/>
  <c r="O244" i="20"/>
  <c r="K232" i="20"/>
  <c r="I232" i="20"/>
  <c r="G232" i="20"/>
  <c r="E232" i="20"/>
  <c r="X231" i="20"/>
  <c r="W231" i="20"/>
  <c r="U231" i="20"/>
  <c r="S231" i="20"/>
  <c r="Q231" i="20"/>
  <c r="N231" i="20"/>
  <c r="O243" i="20"/>
  <c r="K231" i="20"/>
  <c r="I231" i="20"/>
  <c r="G231" i="20"/>
  <c r="E231" i="20"/>
  <c r="X230" i="20"/>
  <c r="Y242" i="20"/>
  <c r="W230" i="20"/>
  <c r="S230" i="20"/>
  <c r="Q230" i="20"/>
  <c r="N230" i="20"/>
  <c r="O242" i="20"/>
  <c r="K230" i="20"/>
  <c r="I230" i="20"/>
  <c r="G230" i="20"/>
  <c r="E230" i="20"/>
  <c r="X229" i="20"/>
  <c r="W229" i="20"/>
  <c r="U229" i="20"/>
  <c r="S229" i="20"/>
  <c r="Q229" i="20"/>
  <c r="N229" i="20"/>
  <c r="O241" i="20"/>
  <c r="K229" i="20"/>
  <c r="I229" i="20"/>
  <c r="E229" i="20"/>
  <c r="X228" i="20"/>
  <c r="Y240" i="20"/>
  <c r="W228" i="20"/>
  <c r="U228" i="20"/>
  <c r="S228" i="20"/>
  <c r="Q228" i="20"/>
  <c r="N228" i="20"/>
  <c r="O240" i="20"/>
  <c r="K228" i="20"/>
  <c r="I228" i="20"/>
  <c r="G228" i="20"/>
  <c r="E228" i="20"/>
  <c r="X227" i="20"/>
  <c r="W227" i="20"/>
  <c r="U227" i="20"/>
  <c r="S227" i="20"/>
  <c r="Q227" i="20"/>
  <c r="N227" i="20"/>
  <c r="O239" i="20"/>
  <c r="K227" i="20"/>
  <c r="I227" i="20"/>
  <c r="G227" i="20"/>
  <c r="E227" i="20"/>
  <c r="X226" i="20"/>
  <c r="Y238" i="20"/>
  <c r="W226" i="20"/>
  <c r="U226" i="20"/>
  <c r="S226" i="20"/>
  <c r="Q226" i="20"/>
  <c r="N226" i="20"/>
  <c r="O238" i="20"/>
  <c r="K226" i="20"/>
  <c r="I226" i="20"/>
  <c r="G226" i="20"/>
  <c r="E226" i="20"/>
  <c r="Z225" i="20"/>
  <c r="AA237" i="20"/>
  <c r="W225" i="20"/>
  <c r="U225" i="20"/>
  <c r="S225" i="20"/>
  <c r="Q225" i="20"/>
  <c r="N225" i="20"/>
  <c r="O237" i="20"/>
  <c r="K225" i="20"/>
  <c r="I225" i="20"/>
  <c r="G225" i="20"/>
  <c r="E225" i="20"/>
  <c r="X224" i="20"/>
  <c r="Y236" i="20"/>
  <c r="W224" i="20"/>
  <c r="U224" i="20"/>
  <c r="S224" i="20"/>
  <c r="Q224" i="20"/>
  <c r="N224" i="20"/>
  <c r="O236" i="20"/>
  <c r="K224" i="20"/>
  <c r="I224" i="20"/>
  <c r="G224" i="20"/>
  <c r="E224" i="20"/>
  <c r="Z227" i="20"/>
  <c r="AA239" i="20"/>
  <c r="Y239" i="20"/>
  <c r="Z229" i="20"/>
  <c r="AA241" i="20"/>
  <c r="Y241" i="20"/>
  <c r="Z231" i="20"/>
  <c r="AA243" i="20"/>
  <c r="Y243" i="20"/>
  <c r="AA245" i="20"/>
  <c r="Y245" i="20"/>
  <c r="Z235" i="20"/>
  <c r="AA247" i="20"/>
  <c r="Y247" i="20"/>
  <c r="Z224" i="20"/>
  <c r="AA236" i="20"/>
  <c r="Z232" i="20"/>
  <c r="AA244" i="20"/>
  <c r="Z228" i="20"/>
  <c r="AA240" i="20"/>
  <c r="Z226" i="20"/>
  <c r="AA238" i="20"/>
  <c r="Z234" i="20"/>
  <c r="AA246" i="20"/>
  <c r="Z230" i="20"/>
  <c r="AA242" i="20"/>
  <c r="D33" i="18"/>
  <c r="F33" i="18"/>
  <c r="H33" i="18"/>
  <c r="I34" i="18" s="1"/>
  <c r="J33" i="18"/>
  <c r="P33" i="18"/>
  <c r="R33" i="18"/>
  <c r="V33" i="18"/>
  <c r="N33" i="18"/>
  <c r="X217" i="20"/>
  <c r="Y229" i="20"/>
  <c r="X218" i="20"/>
  <c r="W218" i="20"/>
  <c r="Z218" i="20"/>
  <c r="AA230" i="20"/>
  <c r="Y230" i="20"/>
  <c r="I197" i="20"/>
  <c r="K197" i="20"/>
  <c r="N197" i="20"/>
  <c r="O209" i="20"/>
  <c r="Q197" i="20"/>
  <c r="S197" i="20"/>
  <c r="Q161" i="20"/>
  <c r="S161" i="20"/>
  <c r="U161" i="20"/>
  <c r="W161" i="20"/>
  <c r="X161" i="20"/>
  <c r="Z161" i="20"/>
  <c r="V32" i="18"/>
  <c r="V31" i="18"/>
  <c r="V30" i="18"/>
  <c r="V29" i="18"/>
  <c r="V28" i="18"/>
  <c r="V27" i="18"/>
  <c r="V26" i="18"/>
  <c r="V25" i="18"/>
  <c r="V24" i="18"/>
  <c r="V23" i="18"/>
  <c r="V22" i="18"/>
  <c r="V21" i="18"/>
  <c r="V20" i="18"/>
  <c r="V19" i="18"/>
  <c r="V18" i="18"/>
  <c r="V17" i="18"/>
  <c r="V16" i="18"/>
  <c r="T32" i="18"/>
  <c r="U33" i="18"/>
  <c r="T31" i="18"/>
  <c r="T30" i="18"/>
  <c r="T29" i="18"/>
  <c r="T28" i="18"/>
  <c r="T27" i="18"/>
  <c r="T26" i="18"/>
  <c r="T25" i="18"/>
  <c r="T24" i="18"/>
  <c r="T23" i="18"/>
  <c r="T22" i="18"/>
  <c r="T21" i="18"/>
  <c r="T20" i="18"/>
  <c r="T19" i="18"/>
  <c r="T18" i="18"/>
  <c r="T17" i="18"/>
  <c r="T16" i="18"/>
  <c r="R32" i="18"/>
  <c r="S33" i="18" s="1"/>
  <c r="R31" i="18"/>
  <c r="R30" i="18"/>
  <c r="R29" i="18"/>
  <c r="R28" i="18"/>
  <c r="R27" i="18"/>
  <c r="R26" i="18"/>
  <c r="R25" i="18"/>
  <c r="R24" i="18"/>
  <c r="R23" i="18"/>
  <c r="R22" i="18"/>
  <c r="R21" i="18"/>
  <c r="R20" i="18"/>
  <c r="R19" i="18"/>
  <c r="R18" i="18"/>
  <c r="R17" i="18"/>
  <c r="R16" i="18"/>
  <c r="P32" i="18"/>
  <c r="Q33" i="18" s="1"/>
  <c r="P31" i="18"/>
  <c r="P30" i="18"/>
  <c r="P29" i="18"/>
  <c r="P28" i="18"/>
  <c r="P27" i="18"/>
  <c r="P26" i="18"/>
  <c r="P25" i="18"/>
  <c r="P24" i="18"/>
  <c r="P23" i="18"/>
  <c r="P22" i="18"/>
  <c r="P21" i="18"/>
  <c r="J32" i="18"/>
  <c r="K33" i="18" s="1"/>
  <c r="J31" i="18"/>
  <c r="J30" i="18"/>
  <c r="J29" i="18"/>
  <c r="J28" i="18"/>
  <c r="J27" i="18"/>
  <c r="J26" i="18"/>
  <c r="J25" i="18"/>
  <c r="J24" i="18"/>
  <c r="J23" i="18"/>
  <c r="J22" i="18"/>
  <c r="J21" i="18"/>
  <c r="N21" i="18" s="1"/>
  <c r="J20" i="18"/>
  <c r="J19" i="18"/>
  <c r="J18" i="18"/>
  <c r="J17" i="18"/>
  <c r="J16" i="18"/>
  <c r="H32" i="18"/>
  <c r="I33" i="18" s="1"/>
  <c r="H31" i="18"/>
  <c r="H30" i="18"/>
  <c r="H29" i="18"/>
  <c r="H28" i="18"/>
  <c r="H27" i="18"/>
  <c r="H26" i="18"/>
  <c r="H25" i="18"/>
  <c r="F32" i="18"/>
  <c r="G33" i="18" s="1"/>
  <c r="F31" i="18"/>
  <c r="F30" i="18"/>
  <c r="F29" i="18"/>
  <c r="F28" i="18"/>
  <c r="F27" i="18"/>
  <c r="F26" i="18"/>
  <c r="F25" i="18"/>
  <c r="F24" i="18"/>
  <c r="F23" i="18"/>
  <c r="F22" i="18"/>
  <c r="G22" i="18" s="1"/>
  <c r="F21" i="18"/>
  <c r="D31" i="18"/>
  <c r="D30" i="18"/>
  <c r="D32" i="18"/>
  <c r="E33" i="18" s="1"/>
  <c r="D29" i="18"/>
  <c r="D28" i="18"/>
  <c r="D27" i="18"/>
  <c r="D26" i="18"/>
  <c r="D25" i="18"/>
  <c r="D24" i="18"/>
  <c r="D23" i="18"/>
  <c r="D22" i="18"/>
  <c r="D21" i="18"/>
  <c r="D19" i="18"/>
  <c r="D20" i="18"/>
  <c r="D18" i="18"/>
  <c r="D17" i="18"/>
  <c r="D16" i="18"/>
  <c r="Q22" i="18"/>
  <c r="X223" i="20"/>
  <c r="Y235" i="20"/>
  <c r="W223" i="20"/>
  <c r="U223" i="20"/>
  <c r="S223" i="20"/>
  <c r="Q223" i="20"/>
  <c r="N223" i="20"/>
  <c r="O235" i="20"/>
  <c r="K223" i="20"/>
  <c r="I223" i="20"/>
  <c r="G223" i="20"/>
  <c r="E223" i="20"/>
  <c r="X222" i="20"/>
  <c r="Y234" i="20"/>
  <c r="W222" i="20"/>
  <c r="U222" i="20"/>
  <c r="S222" i="20"/>
  <c r="Q222" i="20"/>
  <c r="N222" i="20"/>
  <c r="O234" i="20"/>
  <c r="K222" i="20"/>
  <c r="I222" i="20"/>
  <c r="G222" i="20"/>
  <c r="E222" i="20"/>
  <c r="X221" i="20"/>
  <c r="Y233" i="20"/>
  <c r="W221" i="20"/>
  <c r="U221" i="20"/>
  <c r="S221" i="20"/>
  <c r="Q221" i="20"/>
  <c r="N221" i="20"/>
  <c r="O233" i="20"/>
  <c r="K221" i="20"/>
  <c r="I221" i="20"/>
  <c r="G221" i="20"/>
  <c r="X220" i="20"/>
  <c r="Y232" i="20"/>
  <c r="W220" i="20"/>
  <c r="U220" i="20"/>
  <c r="S220" i="20"/>
  <c r="Q220" i="20"/>
  <c r="N220" i="20"/>
  <c r="O232" i="20"/>
  <c r="K220" i="20"/>
  <c r="I220" i="20"/>
  <c r="G220" i="20"/>
  <c r="E220" i="20"/>
  <c r="X219" i="20"/>
  <c r="Y231" i="20"/>
  <c r="W219" i="20"/>
  <c r="U219" i="20"/>
  <c r="S219" i="20"/>
  <c r="Q219" i="20"/>
  <c r="N219" i="20"/>
  <c r="O231" i="20"/>
  <c r="K219" i="20"/>
  <c r="I219" i="20"/>
  <c r="G219" i="20"/>
  <c r="E219" i="20"/>
  <c r="S218" i="20"/>
  <c r="Q218" i="20"/>
  <c r="N218" i="20"/>
  <c r="O230" i="20"/>
  <c r="K218" i="20"/>
  <c r="I218" i="20"/>
  <c r="G218" i="20"/>
  <c r="E218" i="20"/>
  <c r="W217" i="20"/>
  <c r="U217" i="20"/>
  <c r="S217" i="20"/>
  <c r="Q217" i="20"/>
  <c r="N217" i="20"/>
  <c r="O229" i="20"/>
  <c r="K217" i="20"/>
  <c r="I217" i="20"/>
  <c r="G217" i="20"/>
  <c r="E217" i="20"/>
  <c r="X216" i="20"/>
  <c r="Y228" i="20"/>
  <c r="W216" i="20"/>
  <c r="U216" i="20"/>
  <c r="S216" i="20"/>
  <c r="Q216" i="20"/>
  <c r="N216" i="20"/>
  <c r="O228" i="20"/>
  <c r="K216" i="20"/>
  <c r="I216" i="20"/>
  <c r="G216" i="20"/>
  <c r="E216" i="20"/>
  <c r="X215" i="20"/>
  <c r="Y227" i="20"/>
  <c r="W215" i="20"/>
  <c r="U215" i="20"/>
  <c r="S215" i="20"/>
  <c r="Q215" i="20"/>
  <c r="N215" i="20"/>
  <c r="O227" i="20"/>
  <c r="K215" i="20"/>
  <c r="I215" i="20"/>
  <c r="G215" i="20"/>
  <c r="E215" i="20"/>
  <c r="X214" i="20"/>
  <c r="Y226" i="20"/>
  <c r="W214" i="20"/>
  <c r="U214" i="20"/>
  <c r="S214" i="20"/>
  <c r="Q214" i="20"/>
  <c r="N214" i="20"/>
  <c r="O226" i="20"/>
  <c r="K214" i="20"/>
  <c r="I214" i="20"/>
  <c r="G214" i="20"/>
  <c r="E214" i="20"/>
  <c r="X213" i="20"/>
  <c r="Y225" i="20"/>
  <c r="W213" i="20"/>
  <c r="U213" i="20"/>
  <c r="S213" i="20"/>
  <c r="Q213" i="20"/>
  <c r="N213" i="20"/>
  <c r="O225" i="20"/>
  <c r="K213" i="20"/>
  <c r="I213" i="20"/>
  <c r="G213" i="20"/>
  <c r="E213" i="20"/>
  <c r="X212" i="20"/>
  <c r="Y224" i="20"/>
  <c r="W212" i="20"/>
  <c r="U212" i="20"/>
  <c r="S212" i="20"/>
  <c r="Q212" i="20"/>
  <c r="N212" i="20"/>
  <c r="O224" i="20"/>
  <c r="K212" i="20"/>
  <c r="I212" i="20"/>
  <c r="G212" i="20"/>
  <c r="E212" i="20"/>
  <c r="Z212" i="20"/>
  <c r="AA224" i="20"/>
  <c r="Z213" i="20"/>
  <c r="AA225" i="20"/>
  <c r="Z214" i="20"/>
  <c r="AA226" i="20"/>
  <c r="Z215" i="20"/>
  <c r="AA227" i="20"/>
  <c r="Z216" i="20"/>
  <c r="AA228" i="20"/>
  <c r="Z217" i="20"/>
  <c r="AA229" i="20"/>
  <c r="Z219" i="20"/>
  <c r="AA231" i="20"/>
  <c r="Z220" i="20"/>
  <c r="AA232" i="20"/>
  <c r="Z221" i="20"/>
  <c r="AA233" i="20"/>
  <c r="Z222" i="20"/>
  <c r="AA234" i="20"/>
  <c r="Z223" i="20"/>
  <c r="AA235" i="20"/>
  <c r="X32" i="18"/>
  <c r="Z32" i="18" s="1"/>
  <c r="W32" i="18"/>
  <c r="U32" i="18"/>
  <c r="S32" i="18"/>
  <c r="Q32" i="18"/>
  <c r="N32" i="18"/>
  <c r="O33" i="18" s="1"/>
  <c r="K32" i="18"/>
  <c r="I32" i="18"/>
  <c r="G32" i="18"/>
  <c r="E32" i="18"/>
  <c r="X211" i="20"/>
  <c r="W211" i="20"/>
  <c r="U211" i="20"/>
  <c r="S211" i="20"/>
  <c r="Q211" i="20"/>
  <c r="N211" i="20"/>
  <c r="K211" i="20"/>
  <c r="I211" i="20"/>
  <c r="G211" i="20"/>
  <c r="E211" i="20"/>
  <c r="X210" i="20"/>
  <c r="W210" i="20"/>
  <c r="U210" i="20"/>
  <c r="S210" i="20"/>
  <c r="Q210" i="20"/>
  <c r="N210" i="20"/>
  <c r="K210" i="20"/>
  <c r="I210" i="20"/>
  <c r="G210" i="20"/>
  <c r="E210" i="20"/>
  <c r="X209" i="20"/>
  <c r="K209" i="20"/>
  <c r="I209" i="20"/>
  <c r="G209" i="20"/>
  <c r="E209" i="20"/>
  <c r="X208" i="20"/>
  <c r="W208" i="20"/>
  <c r="U208" i="20"/>
  <c r="S208" i="20"/>
  <c r="Q208" i="20"/>
  <c r="N208" i="20"/>
  <c r="O220" i="20"/>
  <c r="K208" i="20"/>
  <c r="I208" i="20"/>
  <c r="G208" i="20"/>
  <c r="E208" i="20"/>
  <c r="X207" i="20"/>
  <c r="W207" i="20"/>
  <c r="U207" i="20"/>
  <c r="S207" i="20"/>
  <c r="Q207" i="20"/>
  <c r="N207" i="20"/>
  <c r="O219" i="20"/>
  <c r="K207" i="20"/>
  <c r="I207" i="20"/>
  <c r="G207" i="20"/>
  <c r="E207" i="20"/>
  <c r="X206" i="20"/>
  <c r="W206" i="20"/>
  <c r="U206" i="20"/>
  <c r="S206" i="20"/>
  <c r="Q206" i="20"/>
  <c r="N206" i="20"/>
  <c r="O218" i="20"/>
  <c r="K206" i="20"/>
  <c r="I206" i="20"/>
  <c r="G206" i="20"/>
  <c r="E206" i="20"/>
  <c r="X205" i="20"/>
  <c r="W205" i="20"/>
  <c r="U205" i="20"/>
  <c r="S205" i="20"/>
  <c r="Q205" i="20"/>
  <c r="N205" i="20"/>
  <c r="O217" i="20"/>
  <c r="K205" i="20"/>
  <c r="I205" i="20"/>
  <c r="G205" i="20"/>
  <c r="E205" i="20"/>
  <c r="X204" i="20"/>
  <c r="W204" i="20"/>
  <c r="U204" i="20"/>
  <c r="S204" i="20"/>
  <c r="Q204" i="20"/>
  <c r="N204" i="20"/>
  <c r="O216" i="20"/>
  <c r="K204" i="20"/>
  <c r="I204" i="20"/>
  <c r="G204" i="20"/>
  <c r="E204" i="20"/>
  <c r="X203" i="20"/>
  <c r="W203" i="20"/>
  <c r="U203" i="20"/>
  <c r="S203" i="20"/>
  <c r="Q203" i="20"/>
  <c r="N203" i="20"/>
  <c r="O215" i="20"/>
  <c r="K203" i="20"/>
  <c r="I203" i="20"/>
  <c r="G203" i="20"/>
  <c r="E203" i="20"/>
  <c r="X202" i="20"/>
  <c r="W202" i="20"/>
  <c r="U202" i="20"/>
  <c r="S202" i="20"/>
  <c r="Q202" i="20"/>
  <c r="N202" i="20"/>
  <c r="O214" i="20"/>
  <c r="K202" i="20"/>
  <c r="I202" i="20"/>
  <c r="G202" i="20"/>
  <c r="E202" i="20"/>
  <c r="X201" i="20"/>
  <c r="W201" i="20"/>
  <c r="U201" i="20"/>
  <c r="S201" i="20"/>
  <c r="Q201" i="20"/>
  <c r="N201" i="20"/>
  <c r="O213" i="20"/>
  <c r="K201" i="20"/>
  <c r="I201" i="20"/>
  <c r="G201" i="20"/>
  <c r="E201" i="20"/>
  <c r="X200" i="20"/>
  <c r="W200" i="20"/>
  <c r="U200" i="20"/>
  <c r="S200" i="20"/>
  <c r="Q200" i="20"/>
  <c r="N200" i="20"/>
  <c r="K200" i="20"/>
  <c r="I200" i="20"/>
  <c r="G200" i="20"/>
  <c r="E200" i="20"/>
  <c r="Z203" i="20"/>
  <c r="AA215" i="20"/>
  <c r="Y215" i="20"/>
  <c r="Z205" i="20"/>
  <c r="AA217" i="20"/>
  <c r="Y217" i="20"/>
  <c r="Z207" i="20"/>
  <c r="AA219" i="20"/>
  <c r="Y219" i="20"/>
  <c r="Z211" i="20"/>
  <c r="Y223" i="20"/>
  <c r="O212" i="20"/>
  <c r="Z200" i="20"/>
  <c r="Y212" i="20"/>
  <c r="Z202" i="20"/>
  <c r="AA214" i="20"/>
  <c r="Y214" i="20"/>
  <c r="Z204" i="20"/>
  <c r="AA216" i="20"/>
  <c r="Y216" i="20"/>
  <c r="Z206" i="20"/>
  <c r="AA218" i="20"/>
  <c r="Y218" i="20"/>
  <c r="Z208" i="20"/>
  <c r="AA220" i="20"/>
  <c r="Y220" i="20"/>
  <c r="Z210" i="20"/>
  <c r="Y222" i="20"/>
  <c r="Z201" i="20"/>
  <c r="AA213" i="20"/>
  <c r="Y213" i="20"/>
  <c r="Z209" i="20"/>
  <c r="Y221" i="20"/>
  <c r="O222" i="20"/>
  <c r="O221" i="20"/>
  <c r="O223" i="20"/>
  <c r="X31" i="18"/>
  <c r="Z31" i="18" s="1"/>
  <c r="W31" i="18"/>
  <c r="U31" i="18"/>
  <c r="S31" i="18"/>
  <c r="Q31" i="18"/>
  <c r="N31" i="18"/>
  <c r="O32" i="18" s="1"/>
  <c r="K31" i="18"/>
  <c r="I31" i="18"/>
  <c r="G31" i="18"/>
  <c r="E31" i="18"/>
  <c r="AA223" i="20"/>
  <c r="Y32" i="18"/>
  <c r="AA212" i="20"/>
  <c r="AA221" i="20"/>
  <c r="AA222" i="20"/>
  <c r="X199" i="20"/>
  <c r="Y211" i="20"/>
  <c r="W199" i="20"/>
  <c r="U199" i="20"/>
  <c r="S199" i="20"/>
  <c r="Q199" i="20"/>
  <c r="N199" i="20"/>
  <c r="O211" i="20"/>
  <c r="K199" i="20"/>
  <c r="I199" i="20"/>
  <c r="G199" i="20"/>
  <c r="E199" i="20"/>
  <c r="X198" i="20"/>
  <c r="Y210" i="20"/>
  <c r="W198" i="20"/>
  <c r="U198" i="20"/>
  <c r="S198" i="20"/>
  <c r="Q198" i="20"/>
  <c r="N198" i="20"/>
  <c r="O210" i="20"/>
  <c r="K198" i="20"/>
  <c r="I198" i="20"/>
  <c r="G198" i="20"/>
  <c r="E198" i="20"/>
  <c r="X197" i="20"/>
  <c r="Y209" i="20"/>
  <c r="W197" i="20"/>
  <c r="U197" i="20"/>
  <c r="G197" i="20"/>
  <c r="E197" i="20"/>
  <c r="Z197" i="20"/>
  <c r="AA209" i="20"/>
  <c r="Z198" i="20"/>
  <c r="AA210" i="20"/>
  <c r="Z199" i="20"/>
  <c r="AA211" i="20"/>
  <c r="N149" i="20"/>
  <c r="O149" i="20"/>
  <c r="N150" i="20"/>
  <c r="O150" i="20"/>
  <c r="N151" i="20"/>
  <c r="N152" i="20"/>
  <c r="O152" i="20"/>
  <c r="N153" i="20"/>
  <c r="O153" i="20"/>
  <c r="N154" i="20"/>
  <c r="O154" i="20"/>
  <c r="N155" i="20"/>
  <c r="O155" i="20"/>
  <c r="N156" i="20"/>
  <c r="O156" i="20"/>
  <c r="N157" i="20"/>
  <c r="N158" i="20"/>
  <c r="N159" i="20"/>
  <c r="O159" i="20"/>
  <c r="N160" i="20"/>
  <c r="O160" i="20"/>
  <c r="N161" i="20"/>
  <c r="N162" i="20"/>
  <c r="O162" i="20"/>
  <c r="N163" i="20"/>
  <c r="O163" i="20"/>
  <c r="N164" i="20"/>
  <c r="N165" i="20"/>
  <c r="N166" i="20"/>
  <c r="O166" i="20"/>
  <c r="N167" i="20"/>
  <c r="O167" i="20"/>
  <c r="N168" i="20"/>
  <c r="N169" i="20"/>
  <c r="N170" i="20"/>
  <c r="O170" i="20"/>
  <c r="N171" i="20"/>
  <c r="O171" i="20"/>
  <c r="N172" i="20"/>
  <c r="N173" i="20"/>
  <c r="N174" i="20"/>
  <c r="O174" i="20"/>
  <c r="N175" i="20"/>
  <c r="O175" i="20"/>
  <c r="N176" i="20"/>
  <c r="N177" i="20"/>
  <c r="N178" i="20"/>
  <c r="O178" i="20"/>
  <c r="N179" i="20"/>
  <c r="O179" i="20"/>
  <c r="N180" i="20"/>
  <c r="N181" i="20"/>
  <c r="N182" i="20"/>
  <c r="O182" i="20"/>
  <c r="N183" i="20"/>
  <c r="O183" i="20"/>
  <c r="N184" i="20"/>
  <c r="N185" i="20"/>
  <c r="O197" i="20"/>
  <c r="N186" i="20"/>
  <c r="O198" i="20"/>
  <c r="N187" i="20"/>
  <c r="O187" i="20"/>
  <c r="N188" i="20"/>
  <c r="O200" i="20"/>
  <c r="N189" i="20"/>
  <c r="O201" i="20"/>
  <c r="N190" i="20"/>
  <c r="O202" i="20"/>
  <c r="N191" i="20"/>
  <c r="O203" i="20"/>
  <c r="N192" i="20"/>
  <c r="O204" i="20"/>
  <c r="N193" i="20"/>
  <c r="O205" i="20"/>
  <c r="N194" i="20"/>
  <c r="O206" i="20"/>
  <c r="N195" i="20"/>
  <c r="O207" i="20"/>
  <c r="N196" i="20"/>
  <c r="O208" i="20"/>
  <c r="N23" i="18"/>
  <c r="N24" i="18"/>
  <c r="N25" i="18"/>
  <c r="O25" i="18" s="1"/>
  <c r="N26" i="18"/>
  <c r="N27" i="18"/>
  <c r="N28" i="18"/>
  <c r="N29" i="18"/>
  <c r="O29" i="18" s="1"/>
  <c r="N30" i="18"/>
  <c r="O31" i="18" s="1"/>
  <c r="N22" i="18"/>
  <c r="O23" i="18" s="1"/>
  <c r="O194" i="20"/>
  <c r="O185" i="20"/>
  <c r="O189" i="20"/>
  <c r="O193" i="20"/>
  <c r="O190" i="20"/>
  <c r="O181" i="20"/>
  <c r="O177" i="20"/>
  <c r="O173" i="20"/>
  <c r="O169" i="20"/>
  <c r="O165" i="20"/>
  <c r="O157" i="20"/>
  <c r="O161" i="20"/>
  <c r="O151" i="20"/>
  <c r="O158" i="20"/>
  <c r="O195" i="20"/>
  <c r="O186" i="20"/>
  <c r="O191" i="20"/>
  <c r="O27" i="18"/>
  <c r="O30" i="18"/>
  <c r="O24" i="18"/>
  <c r="O28" i="18"/>
  <c r="O164" i="20"/>
  <c r="O168" i="20"/>
  <c r="O172" i="20"/>
  <c r="O176" i="20"/>
  <c r="O180" i="20"/>
  <c r="O184" i="20"/>
  <c r="O188" i="20"/>
  <c r="O192" i="20"/>
  <c r="O196" i="20"/>
  <c r="O199" i="20"/>
  <c r="X30" i="18"/>
  <c r="X29" i="18"/>
  <c r="Z29" i="18" s="1"/>
  <c r="X28" i="18"/>
  <c r="Z28" i="18"/>
  <c r="X27" i="18"/>
  <c r="Z27" i="18" s="1"/>
  <c r="X26" i="18"/>
  <c r="Z26" i="18"/>
  <c r="X25" i="18"/>
  <c r="Z25" i="18" s="1"/>
  <c r="X24" i="18"/>
  <c r="Z24" i="18"/>
  <c r="X23" i="18"/>
  <c r="Z23" i="18" s="1"/>
  <c r="X22" i="18"/>
  <c r="Z22" i="18"/>
  <c r="X21" i="18"/>
  <c r="Z21" i="18" s="1"/>
  <c r="X20" i="18"/>
  <c r="Z20" i="18"/>
  <c r="X19" i="18"/>
  <c r="Z19" i="18"/>
  <c r="X18" i="18"/>
  <c r="Z18" i="18"/>
  <c r="X17" i="18"/>
  <c r="Z17" i="18"/>
  <c r="X16" i="18"/>
  <c r="Z16" i="18"/>
  <c r="X15" i="18"/>
  <c r="Z15" i="18"/>
  <c r="X14" i="18"/>
  <c r="Z14" i="18" s="1"/>
  <c r="X13" i="18"/>
  <c r="Z13" i="18" s="1"/>
  <c r="AA13" i="18" s="1"/>
  <c r="X12" i="18"/>
  <c r="Z12" i="18"/>
  <c r="X11" i="18"/>
  <c r="Z11" i="18" s="1"/>
  <c r="X10" i="18"/>
  <c r="Z10" i="18"/>
  <c r="X9" i="18"/>
  <c r="Z9" i="18"/>
  <c r="X8" i="18"/>
  <c r="Z8" i="18"/>
  <c r="X196" i="20"/>
  <c r="X195" i="20"/>
  <c r="Y207" i="20"/>
  <c r="X194" i="20"/>
  <c r="X193" i="20"/>
  <c r="X192" i="20"/>
  <c r="X191" i="20"/>
  <c r="Y203" i="20"/>
  <c r="X190" i="20"/>
  <c r="X189" i="20"/>
  <c r="X188" i="20"/>
  <c r="X187" i="20"/>
  <c r="Y199" i="20"/>
  <c r="X186" i="20"/>
  <c r="X185" i="20"/>
  <c r="Y197" i="20"/>
  <c r="X184" i="20"/>
  <c r="Z184" i="20"/>
  <c r="X183" i="20"/>
  <c r="Z183" i="20"/>
  <c r="X182" i="20"/>
  <c r="Z182" i="20"/>
  <c r="X181" i="20"/>
  <c r="Z181" i="20"/>
  <c r="X180" i="20"/>
  <c r="Z180" i="20"/>
  <c r="X179" i="20"/>
  <c r="Z179" i="20"/>
  <c r="X178" i="20"/>
  <c r="Z178" i="20"/>
  <c r="X177" i="20"/>
  <c r="Z177" i="20"/>
  <c r="X176" i="20"/>
  <c r="Z176" i="20"/>
  <c r="X175" i="20"/>
  <c r="Z175" i="20"/>
  <c r="X174" i="20"/>
  <c r="Z174" i="20"/>
  <c r="X173" i="20"/>
  <c r="Z173" i="20"/>
  <c r="X172" i="20"/>
  <c r="Z172" i="20"/>
  <c r="X171" i="20"/>
  <c r="Z171" i="20"/>
  <c r="X170" i="20"/>
  <c r="Z170" i="20"/>
  <c r="X169" i="20"/>
  <c r="Z169" i="20"/>
  <c r="X168" i="20"/>
  <c r="Z168" i="20"/>
  <c r="X167" i="20"/>
  <c r="Z167" i="20"/>
  <c r="X166" i="20"/>
  <c r="Z166" i="20"/>
  <c r="X165" i="20"/>
  <c r="Z165" i="20"/>
  <c r="X164" i="20"/>
  <c r="Z164" i="20"/>
  <c r="X163" i="20"/>
  <c r="Z163" i="20"/>
  <c r="X162" i="20"/>
  <c r="Z162" i="20"/>
  <c r="X160" i="20"/>
  <c r="Z160" i="20"/>
  <c r="X159" i="20"/>
  <c r="Z159" i="20"/>
  <c r="X158" i="20"/>
  <c r="Z158" i="20"/>
  <c r="X157" i="20"/>
  <c r="Z157" i="20"/>
  <c r="X156" i="20"/>
  <c r="Z156" i="20"/>
  <c r="X155" i="20"/>
  <c r="Z155" i="20"/>
  <c r="X154" i="20"/>
  <c r="Z154" i="20"/>
  <c r="X153" i="20"/>
  <c r="Z153" i="20"/>
  <c r="X152" i="20"/>
  <c r="Z152" i="20"/>
  <c r="X151" i="20"/>
  <c r="Z151" i="20"/>
  <c r="X150" i="20"/>
  <c r="Z150" i="20"/>
  <c r="X149" i="20"/>
  <c r="Z195" i="20"/>
  <c r="AA207" i="20"/>
  <c r="Z149" i="20"/>
  <c r="AA161" i="20"/>
  <c r="Y161" i="20"/>
  <c r="Z187" i="20"/>
  <c r="AA199" i="20"/>
  <c r="Z191" i="20"/>
  <c r="AA203" i="20"/>
  <c r="Z30" i="18"/>
  <c r="Y31" i="18"/>
  <c r="Z188" i="20"/>
  <c r="AA200" i="20"/>
  <c r="Y200" i="20"/>
  <c r="Z190" i="20"/>
  <c r="AA202" i="20"/>
  <c r="Y202" i="20"/>
  <c r="Z192" i="20"/>
  <c r="AA204" i="20"/>
  <c r="Y204" i="20"/>
  <c r="Z194" i="20"/>
  <c r="AA206" i="20"/>
  <c r="Y206" i="20"/>
  <c r="Z196" i="20"/>
  <c r="AA208" i="20"/>
  <c r="Y208" i="20"/>
  <c r="Z189" i="20"/>
  <c r="AA201" i="20"/>
  <c r="Y201" i="20"/>
  <c r="Z193" i="20"/>
  <c r="AA205" i="20"/>
  <c r="Y205" i="20"/>
  <c r="Z185" i="20"/>
  <c r="AA197" i="20"/>
  <c r="Z186" i="20"/>
  <c r="AA198" i="20"/>
  <c r="Y198" i="20"/>
  <c r="AA196" i="20"/>
  <c r="Y196" i="20"/>
  <c r="W196" i="20"/>
  <c r="U196" i="20"/>
  <c r="S196" i="20"/>
  <c r="Q196" i="20"/>
  <c r="K196" i="20"/>
  <c r="I196" i="20"/>
  <c r="G196" i="20"/>
  <c r="E196" i="20"/>
  <c r="AA195" i="20"/>
  <c r="Y195" i="20"/>
  <c r="W195" i="20"/>
  <c r="U195" i="20"/>
  <c r="S195" i="20"/>
  <c r="Q195" i="20"/>
  <c r="K195" i="20"/>
  <c r="I195" i="20"/>
  <c r="G195" i="20"/>
  <c r="E195" i="20"/>
  <c r="AA194" i="20"/>
  <c r="Y194" i="20"/>
  <c r="W194" i="20"/>
  <c r="U194" i="20"/>
  <c r="S194" i="20"/>
  <c r="Q194" i="20"/>
  <c r="K194" i="20"/>
  <c r="I194" i="20"/>
  <c r="G194" i="20"/>
  <c r="E194" i="20"/>
  <c r="AA193" i="20"/>
  <c r="Y193" i="20"/>
  <c r="W193" i="20"/>
  <c r="U193" i="20"/>
  <c r="S193" i="20"/>
  <c r="Q193" i="20"/>
  <c r="K193" i="20"/>
  <c r="I193" i="20"/>
  <c r="G193" i="20"/>
  <c r="E193" i="20"/>
  <c r="AA192" i="20"/>
  <c r="Y192" i="20"/>
  <c r="W192" i="20"/>
  <c r="U192" i="20"/>
  <c r="S192" i="20"/>
  <c r="Q192" i="20"/>
  <c r="K192" i="20"/>
  <c r="I192" i="20"/>
  <c r="G192" i="20"/>
  <c r="E192" i="20"/>
  <c r="AA191" i="20"/>
  <c r="Y191" i="20"/>
  <c r="W191" i="20"/>
  <c r="U191" i="20"/>
  <c r="S191" i="20"/>
  <c r="Q191" i="20"/>
  <c r="K191" i="20"/>
  <c r="I191" i="20"/>
  <c r="G191" i="20"/>
  <c r="E191" i="20"/>
  <c r="AA190" i="20"/>
  <c r="Y190" i="20"/>
  <c r="W190" i="20"/>
  <c r="U190" i="20"/>
  <c r="S190" i="20"/>
  <c r="Q190" i="20"/>
  <c r="K190" i="20"/>
  <c r="I190" i="20"/>
  <c r="G190" i="20"/>
  <c r="E190" i="20"/>
  <c r="AA189" i="20"/>
  <c r="Y189" i="20"/>
  <c r="W189" i="20"/>
  <c r="U189" i="20"/>
  <c r="S189" i="20"/>
  <c r="Q189" i="20"/>
  <c r="K189" i="20"/>
  <c r="I189" i="20"/>
  <c r="G189" i="20"/>
  <c r="E189" i="20"/>
  <c r="AA188" i="20"/>
  <c r="Y188" i="20"/>
  <c r="W188" i="20"/>
  <c r="U188" i="20"/>
  <c r="S188" i="20"/>
  <c r="Q188" i="20"/>
  <c r="K188" i="20"/>
  <c r="I188" i="20"/>
  <c r="G188" i="20"/>
  <c r="E188" i="20"/>
  <c r="AA187" i="20"/>
  <c r="Y187" i="20"/>
  <c r="W187" i="20"/>
  <c r="U187" i="20"/>
  <c r="S187" i="20"/>
  <c r="Q187" i="20"/>
  <c r="K187" i="20"/>
  <c r="I187" i="20"/>
  <c r="G187" i="20"/>
  <c r="E187" i="20"/>
  <c r="AA186" i="20"/>
  <c r="Y186" i="20"/>
  <c r="W186" i="20"/>
  <c r="U186" i="20"/>
  <c r="S186" i="20"/>
  <c r="Q186" i="20"/>
  <c r="K186" i="20"/>
  <c r="I186" i="20"/>
  <c r="G186" i="20"/>
  <c r="E186" i="20"/>
  <c r="AA185" i="20"/>
  <c r="Y185" i="20"/>
  <c r="W185" i="20"/>
  <c r="U185" i="20"/>
  <c r="S185" i="20"/>
  <c r="Q185" i="20"/>
  <c r="K185" i="20"/>
  <c r="I185" i="20"/>
  <c r="G185" i="20"/>
  <c r="E185" i="20"/>
  <c r="AA184" i="20"/>
  <c r="Y184" i="20"/>
  <c r="W184" i="20"/>
  <c r="U184" i="20"/>
  <c r="S184" i="20"/>
  <c r="Q184" i="20"/>
  <c r="K184" i="20"/>
  <c r="I184" i="20"/>
  <c r="G184" i="20"/>
  <c r="E184" i="20"/>
  <c r="AA183" i="20"/>
  <c r="Y183" i="20"/>
  <c r="W183" i="20"/>
  <c r="U183" i="20"/>
  <c r="S183" i="20"/>
  <c r="Q183" i="20"/>
  <c r="K183" i="20"/>
  <c r="I183" i="20"/>
  <c r="G183" i="20"/>
  <c r="E183" i="20"/>
  <c r="AA182" i="20"/>
  <c r="Y182" i="20"/>
  <c r="W182" i="20"/>
  <c r="U182" i="20"/>
  <c r="S182" i="20"/>
  <c r="Q182" i="20"/>
  <c r="K182" i="20"/>
  <c r="I182" i="20"/>
  <c r="G182" i="20"/>
  <c r="E182" i="20"/>
  <c r="AA181" i="20"/>
  <c r="Y181" i="20"/>
  <c r="W181" i="20"/>
  <c r="U181" i="20"/>
  <c r="S181" i="20"/>
  <c r="Q181" i="20"/>
  <c r="K181" i="20"/>
  <c r="I181" i="20"/>
  <c r="G181" i="20"/>
  <c r="E181" i="20"/>
  <c r="AA180" i="20"/>
  <c r="Y180" i="20"/>
  <c r="W180" i="20"/>
  <c r="U180" i="20"/>
  <c r="S180" i="20"/>
  <c r="Q180" i="20"/>
  <c r="K180" i="20"/>
  <c r="I180" i="20"/>
  <c r="G180" i="20"/>
  <c r="E180" i="20"/>
  <c r="AA179" i="20"/>
  <c r="Y179" i="20"/>
  <c r="W179" i="20"/>
  <c r="U179" i="20"/>
  <c r="S179" i="20"/>
  <c r="Q179" i="20"/>
  <c r="K179" i="20"/>
  <c r="I179" i="20"/>
  <c r="G179" i="20"/>
  <c r="E179" i="20"/>
  <c r="AA178" i="20"/>
  <c r="Y178" i="20"/>
  <c r="W178" i="20"/>
  <c r="U178" i="20"/>
  <c r="S178" i="20"/>
  <c r="Q178" i="20"/>
  <c r="K178" i="20"/>
  <c r="I178" i="20"/>
  <c r="G178" i="20"/>
  <c r="E178" i="20"/>
  <c r="AA177" i="20"/>
  <c r="Y177" i="20"/>
  <c r="W177" i="20"/>
  <c r="U177" i="20"/>
  <c r="S177" i="20"/>
  <c r="Q177" i="20"/>
  <c r="K177" i="20"/>
  <c r="I177" i="20"/>
  <c r="G177" i="20"/>
  <c r="E177" i="20"/>
  <c r="AA176" i="20"/>
  <c r="Y176" i="20"/>
  <c r="W176" i="20"/>
  <c r="U176" i="20"/>
  <c r="S176" i="20"/>
  <c r="Q176" i="20"/>
  <c r="K176" i="20"/>
  <c r="I176" i="20"/>
  <c r="G176" i="20"/>
  <c r="E176" i="20"/>
  <c r="AA175" i="20"/>
  <c r="Y175" i="20"/>
  <c r="W175" i="20"/>
  <c r="U175" i="20"/>
  <c r="S175" i="20"/>
  <c r="Q175" i="20"/>
  <c r="K175" i="20"/>
  <c r="I175" i="20"/>
  <c r="G175" i="20"/>
  <c r="E175" i="20"/>
  <c r="AA174" i="20"/>
  <c r="Y174" i="20"/>
  <c r="W174" i="20"/>
  <c r="U174" i="20"/>
  <c r="S174" i="20"/>
  <c r="Q174" i="20"/>
  <c r="K174" i="20"/>
  <c r="I174" i="20"/>
  <c r="G174" i="20"/>
  <c r="E174" i="20"/>
  <c r="AA173" i="20"/>
  <c r="Y173" i="20"/>
  <c r="W173" i="20"/>
  <c r="U173" i="20"/>
  <c r="S173" i="20"/>
  <c r="Q173" i="20"/>
  <c r="K173" i="20"/>
  <c r="I173" i="20"/>
  <c r="G173" i="20"/>
  <c r="E173" i="20"/>
  <c r="AA172" i="20"/>
  <c r="Y172" i="20"/>
  <c r="W172" i="20"/>
  <c r="U172" i="20"/>
  <c r="S172" i="20"/>
  <c r="Q172" i="20"/>
  <c r="K172" i="20"/>
  <c r="I172" i="20"/>
  <c r="G172" i="20"/>
  <c r="E172" i="20"/>
  <c r="AA171" i="20"/>
  <c r="Y171" i="20"/>
  <c r="W171" i="20"/>
  <c r="U171" i="20"/>
  <c r="S171" i="20"/>
  <c r="Q171" i="20"/>
  <c r="K171" i="20"/>
  <c r="I171" i="20"/>
  <c r="G171" i="20"/>
  <c r="E171" i="20"/>
  <c r="AA170" i="20"/>
  <c r="Y170" i="20"/>
  <c r="W170" i="20"/>
  <c r="U170" i="20"/>
  <c r="S170" i="20"/>
  <c r="Q170" i="20"/>
  <c r="K170" i="20"/>
  <c r="I170" i="20"/>
  <c r="G170" i="20"/>
  <c r="E170" i="20"/>
  <c r="AA169" i="20"/>
  <c r="Y169" i="20"/>
  <c r="W169" i="20"/>
  <c r="U169" i="20"/>
  <c r="S169" i="20"/>
  <c r="Q169" i="20"/>
  <c r="K169" i="20"/>
  <c r="I169" i="20"/>
  <c r="G169" i="20"/>
  <c r="E169" i="20"/>
  <c r="AA168" i="20"/>
  <c r="Y168" i="20"/>
  <c r="W168" i="20"/>
  <c r="U168" i="20"/>
  <c r="S168" i="20"/>
  <c r="Q168" i="20"/>
  <c r="K168" i="20"/>
  <c r="I168" i="20"/>
  <c r="G168" i="20"/>
  <c r="E168" i="20"/>
  <c r="AA167" i="20"/>
  <c r="Y167" i="20"/>
  <c r="W167" i="20"/>
  <c r="U167" i="20"/>
  <c r="S167" i="20"/>
  <c r="Q167" i="20"/>
  <c r="K167" i="20"/>
  <c r="I167" i="20"/>
  <c r="G167" i="20"/>
  <c r="E167" i="20"/>
  <c r="AA166" i="20"/>
  <c r="Y166" i="20"/>
  <c r="W166" i="20"/>
  <c r="U166" i="20"/>
  <c r="S166" i="20"/>
  <c r="Q166" i="20"/>
  <c r="K166" i="20"/>
  <c r="I166" i="20"/>
  <c r="G166" i="20"/>
  <c r="E166" i="20"/>
  <c r="AA165" i="20"/>
  <c r="Y165" i="20"/>
  <c r="W165" i="20"/>
  <c r="U165" i="20"/>
  <c r="S165" i="20"/>
  <c r="Q165" i="20"/>
  <c r="K165" i="20"/>
  <c r="I165" i="20"/>
  <c r="G165" i="20"/>
  <c r="E165" i="20"/>
  <c r="AA164" i="20"/>
  <c r="Y164" i="20"/>
  <c r="W164" i="20"/>
  <c r="U164" i="20"/>
  <c r="S164" i="20"/>
  <c r="Q164" i="20"/>
  <c r="K164" i="20"/>
  <c r="I164" i="20"/>
  <c r="G164" i="20"/>
  <c r="E164" i="20"/>
  <c r="AA163" i="20"/>
  <c r="Y163" i="20"/>
  <c r="W163" i="20"/>
  <c r="U163" i="20"/>
  <c r="S163" i="20"/>
  <c r="Q163" i="20"/>
  <c r="K163" i="20"/>
  <c r="I163" i="20"/>
  <c r="G163" i="20"/>
  <c r="E163" i="20"/>
  <c r="AA162" i="20"/>
  <c r="Y162" i="20"/>
  <c r="W162" i="20"/>
  <c r="U162" i="20"/>
  <c r="S162" i="20"/>
  <c r="Q162" i="20"/>
  <c r="K162" i="20"/>
  <c r="I162" i="20"/>
  <c r="G162" i="20"/>
  <c r="E162" i="20"/>
  <c r="K161" i="20"/>
  <c r="I161" i="20"/>
  <c r="G161" i="20"/>
  <c r="E161" i="20"/>
  <c r="AA160" i="20"/>
  <c r="Y160" i="20"/>
  <c r="W160" i="20"/>
  <c r="U160" i="20"/>
  <c r="S160" i="20"/>
  <c r="Q160" i="20"/>
  <c r="K160" i="20"/>
  <c r="I160" i="20"/>
  <c r="G160" i="20"/>
  <c r="E160" i="20"/>
  <c r="AA159" i="20"/>
  <c r="Y159" i="20"/>
  <c r="W159" i="20"/>
  <c r="U159" i="20"/>
  <c r="S159" i="20"/>
  <c r="Q159" i="20"/>
  <c r="K159" i="20"/>
  <c r="I159" i="20"/>
  <c r="G159" i="20"/>
  <c r="E159" i="20"/>
  <c r="AA158" i="20"/>
  <c r="Y158" i="20"/>
  <c r="W158" i="20"/>
  <c r="U158" i="20"/>
  <c r="S158" i="20"/>
  <c r="Q158" i="20"/>
  <c r="K158" i="20"/>
  <c r="I158" i="20"/>
  <c r="G158" i="20"/>
  <c r="E158" i="20"/>
  <c r="AA157" i="20"/>
  <c r="Y157" i="20"/>
  <c r="W157" i="20"/>
  <c r="U157" i="20"/>
  <c r="S157" i="20"/>
  <c r="Q157" i="20"/>
  <c r="K157" i="20"/>
  <c r="I157" i="20"/>
  <c r="G157" i="20"/>
  <c r="E157" i="20"/>
  <c r="AA156" i="20"/>
  <c r="Y156" i="20"/>
  <c r="W156" i="20"/>
  <c r="U156" i="20"/>
  <c r="S156" i="20"/>
  <c r="Q156" i="20"/>
  <c r="K156" i="20"/>
  <c r="I156" i="20"/>
  <c r="G156" i="20"/>
  <c r="E156" i="20"/>
  <c r="AA155" i="20"/>
  <c r="Y155" i="20"/>
  <c r="W155" i="20"/>
  <c r="U155" i="20"/>
  <c r="S155" i="20"/>
  <c r="Q155" i="20"/>
  <c r="K155" i="20"/>
  <c r="I155" i="20"/>
  <c r="G155" i="20"/>
  <c r="E155" i="20"/>
  <c r="AA154" i="20"/>
  <c r="Y154" i="20"/>
  <c r="W154" i="20"/>
  <c r="U154" i="20"/>
  <c r="S154" i="20"/>
  <c r="Q154" i="20"/>
  <c r="K154" i="20"/>
  <c r="I154" i="20"/>
  <c r="G154" i="20"/>
  <c r="E154" i="20"/>
  <c r="AA153" i="20"/>
  <c r="Y153" i="20"/>
  <c r="W153" i="20"/>
  <c r="U153" i="20"/>
  <c r="S153" i="20"/>
  <c r="Q153" i="20"/>
  <c r="K153" i="20"/>
  <c r="I153" i="20"/>
  <c r="G153" i="20"/>
  <c r="E153" i="20"/>
  <c r="AA152" i="20"/>
  <c r="Y152" i="20"/>
  <c r="W152" i="20"/>
  <c r="U152" i="20"/>
  <c r="S152" i="20"/>
  <c r="Q152" i="20"/>
  <c r="K152" i="20"/>
  <c r="I152" i="20"/>
  <c r="G152" i="20"/>
  <c r="E152" i="20"/>
  <c r="AA151" i="20"/>
  <c r="Y151" i="20"/>
  <c r="W151" i="20"/>
  <c r="U151" i="20"/>
  <c r="S151" i="20"/>
  <c r="Q151" i="20"/>
  <c r="K151" i="20"/>
  <c r="I151" i="20"/>
  <c r="G151" i="20"/>
  <c r="E151" i="20"/>
  <c r="AA150" i="20"/>
  <c r="Y150" i="20"/>
  <c r="W150" i="20"/>
  <c r="U150" i="20"/>
  <c r="S150" i="20"/>
  <c r="Q150" i="20"/>
  <c r="K150" i="20"/>
  <c r="I150" i="20"/>
  <c r="G150" i="20"/>
  <c r="E150" i="20"/>
  <c r="AA149" i="20"/>
  <c r="Y149" i="20"/>
  <c r="W149" i="20"/>
  <c r="U149" i="20"/>
  <c r="S149" i="20"/>
  <c r="K149" i="20"/>
  <c r="I149" i="20"/>
  <c r="G149" i="20"/>
  <c r="E149" i="20"/>
  <c r="Y30" i="18"/>
  <c r="W30" i="18"/>
  <c r="U30" i="18"/>
  <c r="S30" i="18"/>
  <c r="Q30" i="18"/>
  <c r="K30" i="18"/>
  <c r="I30" i="18"/>
  <c r="G30" i="18"/>
  <c r="E30" i="18"/>
  <c r="Y29" i="18"/>
  <c r="W29" i="18"/>
  <c r="U29" i="18"/>
  <c r="S29" i="18"/>
  <c r="Q29" i="18"/>
  <c r="K29" i="18"/>
  <c r="I29" i="18"/>
  <c r="G29" i="18"/>
  <c r="E29" i="18"/>
  <c r="Y28" i="18"/>
  <c r="W28" i="18"/>
  <c r="U28" i="18"/>
  <c r="S28" i="18"/>
  <c r="Q28" i="18"/>
  <c r="K28" i="18"/>
  <c r="I28" i="18"/>
  <c r="G28" i="18"/>
  <c r="E28" i="18"/>
  <c r="Y27" i="18"/>
  <c r="W27" i="18"/>
  <c r="U27" i="18"/>
  <c r="S27" i="18"/>
  <c r="Q27" i="18"/>
  <c r="K27" i="18"/>
  <c r="I27" i="18"/>
  <c r="G27" i="18"/>
  <c r="E27" i="18"/>
  <c r="Y26" i="18"/>
  <c r="W26" i="18"/>
  <c r="U26" i="18"/>
  <c r="S26" i="18"/>
  <c r="Q26" i="18"/>
  <c r="K26" i="18"/>
  <c r="I26" i="18"/>
  <c r="G26" i="18"/>
  <c r="E26" i="18"/>
  <c r="Y25" i="18"/>
  <c r="W25" i="18"/>
  <c r="U25" i="18"/>
  <c r="S25" i="18"/>
  <c r="Q25" i="18"/>
  <c r="K25" i="18"/>
  <c r="G25" i="18"/>
  <c r="E25" i="18"/>
  <c r="Y24" i="18"/>
  <c r="W24" i="18"/>
  <c r="U24" i="18"/>
  <c r="S24" i="18"/>
  <c r="Q24" i="18"/>
  <c r="K24" i="18"/>
  <c r="G24" i="18"/>
  <c r="E24" i="18"/>
  <c r="Y23" i="18"/>
  <c r="W23" i="18"/>
  <c r="U23" i="18"/>
  <c r="S23" i="18"/>
  <c r="Q23" i="18"/>
  <c r="K23" i="18"/>
  <c r="G23" i="18"/>
  <c r="E23" i="18"/>
  <c r="Y22" i="18"/>
  <c r="W22" i="18"/>
  <c r="U22" i="18"/>
  <c r="S22" i="18"/>
  <c r="K22" i="18"/>
  <c r="E22" i="18"/>
  <c r="Y21" i="18"/>
  <c r="W21" i="18"/>
  <c r="U21" i="18"/>
  <c r="S21" i="18"/>
  <c r="K21" i="18"/>
  <c r="E21" i="18"/>
  <c r="AA20" i="18"/>
  <c r="Y20" i="18"/>
  <c r="W20" i="18"/>
  <c r="U20" i="18"/>
  <c r="S20" i="18"/>
  <c r="K20" i="18"/>
  <c r="E20" i="18"/>
  <c r="AA19" i="18"/>
  <c r="Y19" i="18"/>
  <c r="W19" i="18"/>
  <c r="U19" i="18"/>
  <c r="S19" i="18"/>
  <c r="K19" i="18"/>
  <c r="E19" i="18"/>
  <c r="AA18" i="18"/>
  <c r="Y18" i="18"/>
  <c r="W18" i="18"/>
  <c r="U18" i="18"/>
  <c r="S18" i="18"/>
  <c r="K18" i="18"/>
  <c r="E18" i="18"/>
  <c r="AA17" i="18"/>
  <c r="Y17" i="18"/>
  <c r="W17" i="18"/>
  <c r="U17" i="18"/>
  <c r="S17" i="18"/>
  <c r="K17" i="18"/>
  <c r="E17" i="18"/>
  <c r="AA16" i="18"/>
  <c r="Y16" i="18"/>
  <c r="W16" i="18"/>
  <c r="U16" i="18"/>
  <c r="S16" i="18"/>
  <c r="K16" i="18"/>
  <c r="E16" i="18"/>
  <c r="Y15" i="18"/>
  <c r="W15" i="18"/>
  <c r="U15" i="18"/>
  <c r="S15" i="18"/>
  <c r="K15" i="18"/>
  <c r="E15" i="18"/>
  <c r="Y14" i="18"/>
  <c r="W14" i="18"/>
  <c r="U14" i="18"/>
  <c r="S14" i="18"/>
  <c r="K14" i="18"/>
  <c r="E14" i="18"/>
  <c r="Y13" i="18"/>
  <c r="W13" i="18"/>
  <c r="U13" i="18"/>
  <c r="S13" i="18"/>
  <c r="K13" i="18"/>
  <c r="E13" i="18"/>
  <c r="Y12" i="18"/>
  <c r="W12" i="18"/>
  <c r="U12" i="18"/>
  <c r="S12" i="18"/>
  <c r="K12" i="18"/>
  <c r="E12" i="18"/>
  <c r="Y11" i="18"/>
  <c r="W11" i="18"/>
  <c r="U11" i="18"/>
  <c r="S11" i="18"/>
  <c r="K11" i="18"/>
  <c r="E11" i="18"/>
  <c r="AA10" i="18"/>
  <c r="Y10" i="18"/>
  <c r="W10" i="18"/>
  <c r="U10" i="18"/>
  <c r="S10" i="18"/>
  <c r="K10" i="18"/>
  <c r="E10" i="18"/>
  <c r="AA9" i="18"/>
  <c r="Y9" i="18"/>
  <c r="W9" i="18"/>
  <c r="U9" i="18"/>
  <c r="S9" i="18"/>
  <c r="K9" i="18"/>
  <c r="E9" i="18"/>
  <c r="Z300" i="20"/>
  <c r="AA300" i="20" s="1"/>
  <c r="Z317" i="20" l="1"/>
  <c r="AA329" i="20" s="1"/>
  <c r="Y329" i="20"/>
  <c r="Z319" i="20"/>
  <c r="AA331" i="20" s="1"/>
  <c r="Y331" i="20"/>
  <c r="O317" i="20"/>
  <c r="O329" i="20"/>
  <c r="O319" i="20"/>
  <c r="O331" i="20"/>
  <c r="AA26" i="18"/>
  <c r="AA25" i="18"/>
  <c r="AA24" i="18"/>
  <c r="AA23" i="18"/>
  <c r="AA21" i="18"/>
  <c r="AA22" i="18"/>
  <c r="AA30" i="18"/>
  <c r="AA29" i="18"/>
  <c r="AA28" i="18"/>
  <c r="AA27" i="18"/>
  <c r="O26" i="18"/>
  <c r="Q34" i="18"/>
  <c r="E34" i="18"/>
  <c r="U36" i="18"/>
  <c r="H48" i="18"/>
  <c r="Z36" i="18"/>
  <c r="W37" i="18"/>
  <c r="E39" i="18"/>
  <c r="I38" i="18"/>
  <c r="K39" i="18"/>
  <c r="X39" i="18"/>
  <c r="Z39" i="18" s="1"/>
  <c r="W33" i="18"/>
  <c r="K34" i="18"/>
  <c r="U35" i="18"/>
  <c r="O38" i="18"/>
  <c r="G39" i="18"/>
  <c r="O22" i="18"/>
  <c r="W34" i="18"/>
  <c r="O37" i="18"/>
  <c r="Q37" i="18"/>
  <c r="X37" i="18"/>
  <c r="U38" i="18"/>
  <c r="U34" i="18"/>
  <c r="I36" i="18"/>
  <c r="N36" i="18"/>
  <c r="I37" i="18"/>
  <c r="Q38" i="18"/>
  <c r="X38" i="18"/>
  <c r="Y38" i="18" s="1"/>
  <c r="AA11" i="18"/>
  <c r="AA12" i="18"/>
  <c r="AA14" i="18"/>
  <c r="AA15" i="18"/>
  <c r="AA32" i="18"/>
  <c r="AA31" i="18"/>
  <c r="Z35" i="18"/>
  <c r="Y36" i="18"/>
  <c r="Z37" i="18"/>
  <c r="AA37" i="18" s="1"/>
  <c r="Y37" i="18"/>
  <c r="O36" i="18"/>
  <c r="X33" i="18"/>
  <c r="Y33" i="18" s="1"/>
  <c r="X34" i="18"/>
  <c r="Y34" i="18" s="1"/>
  <c r="N35" i="18"/>
  <c r="W39" i="18"/>
  <c r="I40" i="18"/>
  <c r="N40" i="18"/>
  <c r="G40" i="18"/>
  <c r="Q40" i="18"/>
  <c r="Q41" i="18"/>
  <c r="G41" i="18"/>
  <c r="S34" i="18"/>
  <c r="G34" i="18"/>
  <c r="K35" i="18"/>
  <c r="W35" i="18"/>
  <c r="W36" i="18"/>
  <c r="S40" i="18"/>
  <c r="O39" i="18"/>
  <c r="S41" i="18"/>
  <c r="E40" i="18"/>
  <c r="X40" i="18"/>
  <c r="Y41" i="18" s="1"/>
  <c r="W41" i="18"/>
  <c r="K41" i="18"/>
  <c r="Y311" i="20"/>
  <c r="Y312" i="20"/>
  <c r="AA311" i="20"/>
  <c r="Y308" i="20"/>
  <c r="Y316" i="20"/>
  <c r="Y318" i="20"/>
  <c r="AA305" i="20"/>
  <c r="AA310" i="20"/>
  <c r="AA307" i="20"/>
  <c r="AA319" i="20"/>
  <c r="O308" i="20"/>
  <c r="O316" i="20"/>
  <c r="O313" i="20"/>
  <c r="O318" i="20"/>
  <c r="O306" i="20"/>
  <c r="O309" i="20"/>
  <c r="O310" i="20"/>
  <c r="Y319" i="20"/>
  <c r="Z318" i="20"/>
  <c r="Y317" i="20"/>
  <c r="AA316" i="20"/>
  <c r="Z315" i="20"/>
  <c r="AA315" i="20" s="1"/>
  <c r="O315" i="20"/>
  <c r="AA297" i="20"/>
  <c r="AA309" i="20"/>
  <c r="Y40" i="18"/>
  <c r="AA306" i="20"/>
  <c r="Y301" i="20"/>
  <c r="AA299" i="20"/>
  <c r="AA304" i="20"/>
  <c r="W40" i="18"/>
  <c r="AA308" i="20"/>
  <c r="Y309" i="20"/>
  <c r="Y314" i="20"/>
  <c r="Y310" i="20"/>
  <c r="Y39" i="18"/>
  <c r="Y298" i="20"/>
  <c r="Y297" i="20"/>
  <c r="O295" i="20"/>
  <c r="O297" i="20"/>
  <c r="O303" i="20"/>
  <c r="O299" i="20"/>
  <c r="O293" i="20"/>
  <c r="O298" i="20"/>
  <c r="O296" i="20"/>
  <c r="O314" i="20"/>
  <c r="AA313" i="20"/>
  <c r="AA295" i="20"/>
  <c r="AA298" i="20"/>
  <c r="AA293" i="20"/>
  <c r="Z314" i="20"/>
  <c r="AA314" i="20" s="1"/>
  <c r="Y313" i="20"/>
  <c r="AA317" i="20" l="1"/>
  <c r="AA318" i="20"/>
  <c r="AA330" i="20"/>
  <c r="Z38" i="18"/>
  <c r="AA39" i="18" s="1"/>
  <c r="O40" i="18"/>
  <c r="O41" i="18"/>
  <c r="Z34" i="18"/>
  <c r="Z33" i="18"/>
  <c r="AA33" i="18" s="1"/>
  <c r="Y35" i="18"/>
  <c r="Z40" i="18"/>
  <c r="N48" i="18"/>
  <c r="O35" i="18"/>
  <c r="AA38" i="18"/>
  <c r="AA36" i="18"/>
  <c r="AA34" i="18" l="1"/>
  <c r="AA35" i="18"/>
  <c r="AA40" i="18"/>
  <c r="AA41" i="18"/>
</calcChain>
</file>

<file path=xl/sharedStrings.xml><?xml version="1.0" encoding="utf-8"?>
<sst xmlns="http://schemas.openxmlformats.org/spreadsheetml/2006/main" count="1502" uniqueCount="362">
  <si>
    <t>純移出入量</t>
  </si>
  <si>
    <t>一次需要量</t>
  </si>
  <si>
    <t>2008</t>
  </si>
  <si>
    <t>うち業務用</t>
    <rPh sb="2" eb="4">
      <t>ギョウム</t>
    </rPh>
    <rPh sb="4" eb="5">
      <t>ヨウ</t>
    </rPh>
    <phoneticPr fontId="2"/>
  </si>
  <si>
    <t>前年比</t>
    <rPh sb="0" eb="3">
      <t>ゼンネンヒ</t>
    </rPh>
    <phoneticPr fontId="2"/>
  </si>
  <si>
    <t>6</t>
  </si>
  <si>
    <t>7</t>
  </si>
  <si>
    <t>8</t>
  </si>
  <si>
    <t>9</t>
  </si>
  <si>
    <t>10</t>
  </si>
  <si>
    <t>11</t>
  </si>
  <si>
    <t>12</t>
  </si>
  <si>
    <t>4</t>
  </si>
  <si>
    <t>5</t>
  </si>
  <si>
    <t>2</t>
  </si>
  <si>
    <t>3</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</si>
  <si>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</si>
  <si>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年度</t>
    <rPh sb="0" eb="1">
      <t>ネン</t>
    </rPh>
    <rPh sb="1" eb="2">
      <t>ド</t>
    </rPh>
    <phoneticPr fontId="2"/>
  </si>
  <si>
    <t>牛乳生産量</t>
  </si>
  <si>
    <t>加工乳･成分調整牛乳生産量</t>
  </si>
  <si>
    <t>飲用牛乳等
生産量</t>
    <rPh sb="4" eb="5">
      <t>ナド</t>
    </rPh>
    <phoneticPr fontId="2"/>
  </si>
  <si>
    <t>うち学校給食用</t>
    <rPh sb="2" eb="4">
      <t>ガッコウ</t>
    </rPh>
    <rPh sb="4" eb="6">
      <t>キュウショク</t>
    </rPh>
    <rPh sb="6" eb="7">
      <t>ヨウ</t>
    </rPh>
    <phoneticPr fontId="2"/>
  </si>
  <si>
    <t>うち成分調整牛乳</t>
    <phoneticPr fontId="2"/>
  </si>
  <si>
    <t>2000</t>
  </si>
  <si>
    <t>2002</t>
    <phoneticPr fontId="19"/>
  </si>
  <si>
    <t>2003</t>
    <phoneticPr fontId="19"/>
  </si>
  <si>
    <t>2004</t>
    <phoneticPr fontId="19"/>
  </si>
  <si>
    <t>2005</t>
    <phoneticPr fontId="19"/>
  </si>
  <si>
    <t>2009</t>
  </si>
  <si>
    <t>2011</t>
  </si>
  <si>
    <t>1990</t>
    <phoneticPr fontId="2"/>
  </si>
  <si>
    <t>－</t>
    <phoneticPr fontId="2"/>
  </si>
  <si>
    <t>－</t>
    <phoneticPr fontId="2"/>
  </si>
  <si>
    <t>－</t>
    <phoneticPr fontId="2"/>
  </si>
  <si>
    <t>－</t>
    <phoneticPr fontId="2"/>
  </si>
  <si>
    <t>1991</t>
    <phoneticPr fontId="2"/>
  </si>
  <si>
    <t>3</t>
    <phoneticPr fontId="1"/>
  </si>
  <si>
    <t>1992</t>
    <phoneticPr fontId="2"/>
  </si>
  <si>
    <t>1993</t>
    <phoneticPr fontId="2"/>
  </si>
  <si>
    <t>1994</t>
    <phoneticPr fontId="2"/>
  </si>
  <si>
    <t>1995</t>
    <phoneticPr fontId="2"/>
  </si>
  <si>
    <t>1996</t>
    <phoneticPr fontId="2"/>
  </si>
  <si>
    <t>1997</t>
    <phoneticPr fontId="2"/>
  </si>
  <si>
    <t>1998</t>
    <phoneticPr fontId="2"/>
  </si>
  <si>
    <t>1999</t>
    <phoneticPr fontId="2"/>
  </si>
  <si>
    <t>2001</t>
    <phoneticPr fontId="19"/>
  </si>
  <si>
    <t>13</t>
  </si>
  <si>
    <t>14</t>
  </si>
  <si>
    <t>15</t>
  </si>
  <si>
    <t>16</t>
  </si>
  <si>
    <t>－</t>
    <phoneticPr fontId="2"/>
  </si>
  <si>
    <t>17</t>
  </si>
  <si>
    <t>2006</t>
    <phoneticPr fontId="19"/>
  </si>
  <si>
    <t>18</t>
  </si>
  <si>
    <t>2007</t>
    <phoneticPr fontId="19"/>
  </si>
  <si>
    <t>19</t>
  </si>
  <si>
    <t>－</t>
    <phoneticPr fontId="2"/>
  </si>
  <si>
    <t>20</t>
  </si>
  <si>
    <t>21</t>
  </si>
  <si>
    <t>2010</t>
    <phoneticPr fontId="19"/>
  </si>
  <si>
    <t>22</t>
  </si>
  <si>
    <t>23</t>
  </si>
  <si>
    <t>2012</t>
    <phoneticPr fontId="19"/>
  </si>
  <si>
    <t>24</t>
  </si>
  <si>
    <t>（単位：kl、％）</t>
    <phoneticPr fontId="2"/>
  </si>
  <si>
    <t>年・月</t>
    <rPh sb="0" eb="1">
      <t>ネン</t>
    </rPh>
    <rPh sb="2" eb="3">
      <t>ツキ</t>
    </rPh>
    <phoneticPr fontId="2"/>
  </si>
  <si>
    <t>うち成分調整牛乳</t>
    <phoneticPr fontId="2"/>
  </si>
  <si>
    <t>6</t>
    <phoneticPr fontId="21"/>
  </si>
  <si>
    <t>7</t>
    <phoneticPr fontId="21"/>
  </si>
  <si>
    <t>8</t>
    <phoneticPr fontId="21"/>
  </si>
  <si>
    <t>9</t>
    <phoneticPr fontId="22"/>
  </si>
  <si>
    <t>9</t>
    <phoneticPr fontId="21"/>
  </si>
  <si>
    <t>10</t>
    <phoneticPr fontId="21"/>
  </si>
  <si>
    <t>11</t>
    <phoneticPr fontId="21"/>
  </si>
  <si>
    <t>12</t>
    <phoneticPr fontId="21"/>
  </si>
  <si>
    <t>2</t>
    <phoneticPr fontId="21"/>
  </si>
  <si>
    <t>3</t>
    <phoneticPr fontId="21"/>
  </si>
  <si>
    <t>7</t>
    <phoneticPr fontId="22"/>
  </si>
  <si>
    <t>2</t>
    <phoneticPr fontId="21"/>
  </si>
  <si>
    <t>1998/4</t>
    <phoneticPr fontId="21"/>
  </si>
  <si>
    <t>－</t>
    <phoneticPr fontId="2"/>
  </si>
  <si>
    <t>5</t>
    <phoneticPr fontId="21"/>
  </si>
  <si>
    <t>5</t>
    <phoneticPr fontId="22"/>
  </si>
  <si>
    <t>6</t>
    <phoneticPr fontId="21"/>
  </si>
  <si>
    <t>6</t>
    <phoneticPr fontId="22"/>
  </si>
  <si>
    <t>8</t>
    <phoneticPr fontId="21"/>
  </si>
  <si>
    <t>8</t>
    <phoneticPr fontId="22"/>
  </si>
  <si>
    <t>－</t>
    <phoneticPr fontId="2"/>
  </si>
  <si>
    <t>－</t>
    <phoneticPr fontId="2"/>
  </si>
  <si>
    <t>10</t>
    <phoneticPr fontId="21"/>
  </si>
  <si>
    <t>10</t>
    <phoneticPr fontId="22"/>
  </si>
  <si>
    <t>11</t>
    <phoneticPr fontId="21"/>
  </si>
  <si>
    <t>11</t>
    <phoneticPr fontId="22"/>
  </si>
  <si>
    <t>12</t>
    <phoneticPr fontId="21"/>
  </si>
  <si>
    <t>12</t>
    <phoneticPr fontId="22"/>
  </si>
  <si>
    <t>1999/1</t>
    <phoneticPr fontId="21"/>
  </si>
  <si>
    <t>11/1</t>
    <phoneticPr fontId="22"/>
  </si>
  <si>
    <t>2</t>
    <phoneticPr fontId="21"/>
  </si>
  <si>
    <t>2</t>
    <phoneticPr fontId="22"/>
  </si>
  <si>
    <t>3</t>
    <phoneticPr fontId="21"/>
  </si>
  <si>
    <t>3</t>
    <phoneticPr fontId="22"/>
  </si>
  <si>
    <t>1999/4</t>
    <phoneticPr fontId="21"/>
  </si>
  <si>
    <t>11/4</t>
    <phoneticPr fontId="22"/>
  </si>
  <si>
    <t>5</t>
    <phoneticPr fontId="21"/>
  </si>
  <si>
    <t>5</t>
    <phoneticPr fontId="22"/>
  </si>
  <si>
    <t>6</t>
    <phoneticPr fontId="21"/>
  </si>
  <si>
    <t>6</t>
    <phoneticPr fontId="22"/>
  </si>
  <si>
    <t>7</t>
    <phoneticPr fontId="21"/>
  </si>
  <si>
    <t>7</t>
    <phoneticPr fontId="22"/>
  </si>
  <si>
    <t>8</t>
    <phoneticPr fontId="21"/>
  </si>
  <si>
    <t>8</t>
    <phoneticPr fontId="22"/>
  </si>
  <si>
    <t>9</t>
    <phoneticPr fontId="21"/>
  </si>
  <si>
    <t>9</t>
    <phoneticPr fontId="22"/>
  </si>
  <si>
    <t>2000/1</t>
    <phoneticPr fontId="21"/>
  </si>
  <si>
    <t>12/1</t>
    <phoneticPr fontId="22"/>
  </si>
  <si>
    <t>2000/4</t>
    <phoneticPr fontId="21"/>
  </si>
  <si>
    <t>12/4</t>
    <phoneticPr fontId="22"/>
  </si>
  <si>
    <t>2002/1</t>
    <phoneticPr fontId="21"/>
  </si>
  <si>
    <t>14/1</t>
    <phoneticPr fontId="22"/>
  </si>
  <si>
    <t>2002/4</t>
    <phoneticPr fontId="21"/>
  </si>
  <si>
    <t>14/4</t>
    <phoneticPr fontId="22"/>
  </si>
  <si>
    <t>2003/1</t>
    <phoneticPr fontId="21"/>
  </si>
  <si>
    <t>15/1</t>
    <phoneticPr fontId="22"/>
  </si>
  <si>
    <t>2003/4</t>
    <phoneticPr fontId="21"/>
  </si>
  <si>
    <t>15/4</t>
    <phoneticPr fontId="22"/>
  </si>
  <si>
    <t>2004/1</t>
    <phoneticPr fontId="21"/>
  </si>
  <si>
    <t>16/1</t>
    <phoneticPr fontId="22"/>
  </si>
  <si>
    <t>2004/4</t>
    <phoneticPr fontId="21"/>
  </si>
  <si>
    <t>16/4</t>
    <phoneticPr fontId="22"/>
  </si>
  <si>
    <t>2005/1</t>
    <phoneticPr fontId="21"/>
  </si>
  <si>
    <t>17/1</t>
    <phoneticPr fontId="22"/>
  </si>
  <si>
    <t>2005/4</t>
    <phoneticPr fontId="21"/>
  </si>
  <si>
    <t>17/4</t>
    <phoneticPr fontId="22"/>
  </si>
  <si>
    <t>2006/1</t>
    <phoneticPr fontId="21"/>
  </si>
  <si>
    <t>18/1</t>
    <phoneticPr fontId="22"/>
  </si>
  <si>
    <t>2006/4</t>
    <phoneticPr fontId="21"/>
  </si>
  <si>
    <t>18/4</t>
    <phoneticPr fontId="22"/>
  </si>
  <si>
    <t>2007/1</t>
    <phoneticPr fontId="21"/>
  </si>
  <si>
    <t>19/1</t>
    <phoneticPr fontId="22"/>
  </si>
  <si>
    <t>2007/4</t>
    <phoneticPr fontId="21"/>
  </si>
  <si>
    <t>19/4</t>
    <phoneticPr fontId="22"/>
  </si>
  <si>
    <t>2008/1</t>
    <phoneticPr fontId="21"/>
  </si>
  <si>
    <t>20/1</t>
    <phoneticPr fontId="22"/>
  </si>
  <si>
    <t>2008/4</t>
    <phoneticPr fontId="21"/>
  </si>
  <si>
    <t>20/4</t>
    <phoneticPr fontId="22"/>
  </si>
  <si>
    <t>11</t>
    <phoneticPr fontId="21"/>
  </si>
  <si>
    <t>12</t>
    <phoneticPr fontId="21"/>
  </si>
  <si>
    <t>2009/1</t>
    <phoneticPr fontId="21"/>
  </si>
  <si>
    <t>21/1</t>
    <phoneticPr fontId="22"/>
  </si>
  <si>
    <t>2</t>
    <phoneticPr fontId="21"/>
  </si>
  <si>
    <t>2</t>
    <phoneticPr fontId="22"/>
  </si>
  <si>
    <t>3</t>
    <phoneticPr fontId="21"/>
  </si>
  <si>
    <t>2009/4</t>
    <phoneticPr fontId="21"/>
  </si>
  <si>
    <t>21/4</t>
    <phoneticPr fontId="22"/>
  </si>
  <si>
    <t>5</t>
    <phoneticPr fontId="21"/>
  </si>
  <si>
    <t>6</t>
    <phoneticPr fontId="21"/>
  </si>
  <si>
    <t>7</t>
    <phoneticPr fontId="21"/>
  </si>
  <si>
    <t>7</t>
    <phoneticPr fontId="22"/>
  </si>
  <si>
    <t>8</t>
    <phoneticPr fontId="21"/>
  </si>
  <si>
    <t>8</t>
    <phoneticPr fontId="22"/>
  </si>
  <si>
    <t>9</t>
    <phoneticPr fontId="21"/>
  </si>
  <si>
    <t>10</t>
    <phoneticPr fontId="21"/>
  </si>
  <si>
    <t>2010/1</t>
    <phoneticPr fontId="21"/>
  </si>
  <si>
    <t>22/1</t>
    <phoneticPr fontId="22"/>
  </si>
  <si>
    <t>2010/4</t>
    <phoneticPr fontId="21"/>
  </si>
  <si>
    <t>22/4</t>
    <phoneticPr fontId="22"/>
  </si>
  <si>
    <t>2011/1</t>
    <phoneticPr fontId="21"/>
  </si>
  <si>
    <t>23/1</t>
    <phoneticPr fontId="22"/>
  </si>
  <si>
    <t>2011/4</t>
    <phoneticPr fontId="21"/>
  </si>
  <si>
    <t>23/4</t>
    <phoneticPr fontId="22"/>
  </si>
  <si>
    <t>2012/1</t>
    <phoneticPr fontId="21"/>
  </si>
  <si>
    <t>24/1</t>
    <phoneticPr fontId="22"/>
  </si>
  <si>
    <t>2012/4</t>
    <phoneticPr fontId="21"/>
  </si>
  <si>
    <t>24/4</t>
    <phoneticPr fontId="22"/>
  </si>
  <si>
    <t>2013/1</t>
    <phoneticPr fontId="21"/>
  </si>
  <si>
    <t>25/1</t>
    <phoneticPr fontId="22"/>
  </si>
  <si>
    <t>2013/4</t>
    <phoneticPr fontId="21"/>
  </si>
  <si>
    <t>25/4</t>
    <phoneticPr fontId="22"/>
  </si>
  <si>
    <t xml:space="preserve">      2  2004年4月の牛乳乳製品統計調査規則の改正に伴う用語の定義の変更及び調査項目の追加によりそれ以前の数値と連続性なし。</t>
    <phoneticPr fontId="2"/>
  </si>
  <si>
    <t>注：1  「前年比」「純移出入量」「一次需要量」はJミルクによる算出。</t>
    <rPh sb="0" eb="1">
      <t>チュウ</t>
    </rPh>
    <rPh sb="6" eb="9">
      <t>ゼンネンヒ</t>
    </rPh>
    <rPh sb="32" eb="34">
      <t>サンシュツ</t>
    </rPh>
    <phoneticPr fontId="2"/>
  </si>
  <si>
    <t>2001/1</t>
    <phoneticPr fontId="21"/>
  </si>
  <si>
    <t>2001/4</t>
    <phoneticPr fontId="21"/>
  </si>
  <si>
    <t>13/1</t>
    <phoneticPr fontId="22"/>
  </si>
  <si>
    <t>13/4</t>
    <phoneticPr fontId="22"/>
  </si>
  <si>
    <t>平成 2</t>
    <rPh sb="0" eb="2">
      <t>ヘイセイ</t>
    </rPh>
    <phoneticPr fontId="1"/>
  </si>
  <si>
    <t>平成 10/4</t>
    <rPh sb="0" eb="2">
      <t>ヘイセイ</t>
    </rPh>
    <phoneticPr fontId="22"/>
  </si>
  <si>
    <t>飲用牛乳等生産量及び需給実績(北陸)</t>
    <rPh sb="15" eb="17">
      <t>ホクリク</t>
    </rPh>
    <phoneticPr fontId="2"/>
  </si>
  <si>
    <t>うち加工乳</t>
    <rPh sb="2" eb="4">
      <t>カコウ</t>
    </rPh>
    <phoneticPr fontId="2"/>
  </si>
  <si>
    <t>2014/1</t>
    <phoneticPr fontId="21"/>
  </si>
  <si>
    <t>26/1</t>
    <phoneticPr fontId="22"/>
  </si>
  <si>
    <t>前年同月比</t>
    <phoneticPr fontId="2"/>
  </si>
  <si>
    <t>前年同月比</t>
    <phoneticPr fontId="2"/>
  </si>
  <si>
    <t>前年同月比</t>
    <phoneticPr fontId="2"/>
  </si>
  <si>
    <t>（単位：kl、％）</t>
    <phoneticPr fontId="2"/>
  </si>
  <si>
    <t>2013</t>
    <phoneticPr fontId="19"/>
  </si>
  <si>
    <t>25</t>
    <phoneticPr fontId="2"/>
  </si>
  <si>
    <t>2014/4</t>
    <phoneticPr fontId="21"/>
  </si>
  <si>
    <t>26/4</t>
    <phoneticPr fontId="22"/>
  </si>
  <si>
    <t>5</t>
    <phoneticPr fontId="21"/>
  </si>
  <si>
    <t>6</t>
    <phoneticPr fontId="21"/>
  </si>
  <si>
    <t>7</t>
    <phoneticPr fontId="21"/>
  </si>
  <si>
    <t>7</t>
    <phoneticPr fontId="22"/>
  </si>
  <si>
    <t>8</t>
    <phoneticPr fontId="21"/>
  </si>
  <si>
    <t>8</t>
    <phoneticPr fontId="22"/>
  </si>
  <si>
    <t>9</t>
    <phoneticPr fontId="21"/>
  </si>
  <si>
    <t>11</t>
    <phoneticPr fontId="21"/>
  </si>
  <si>
    <t>2015/1</t>
    <phoneticPr fontId="21"/>
  </si>
  <si>
    <t>27/1</t>
    <phoneticPr fontId="22"/>
  </si>
  <si>
    <t>2</t>
    <phoneticPr fontId="21"/>
  </si>
  <si>
    <t>2</t>
    <phoneticPr fontId="22"/>
  </si>
  <si>
    <t>3</t>
    <phoneticPr fontId="21"/>
  </si>
  <si>
    <t>2014</t>
    <phoneticPr fontId="19"/>
  </si>
  <si>
    <t>26</t>
    <phoneticPr fontId="2"/>
  </si>
  <si>
    <t>2015/4</t>
  </si>
  <si>
    <t>27/4</t>
  </si>
  <si>
    <t>2016/1</t>
  </si>
  <si>
    <t>28/1</t>
  </si>
  <si>
    <t>2015</t>
    <phoneticPr fontId="19"/>
  </si>
  <si>
    <t>27</t>
    <phoneticPr fontId="2"/>
  </si>
  <si>
    <t>2016/4</t>
    <phoneticPr fontId="2"/>
  </si>
  <si>
    <t>28/4</t>
    <phoneticPr fontId="2"/>
  </si>
  <si>
    <t>2017/1</t>
    <phoneticPr fontId="2"/>
  </si>
  <si>
    <t>29/1</t>
    <phoneticPr fontId="2"/>
  </si>
  <si>
    <t>2016</t>
    <phoneticPr fontId="19"/>
  </si>
  <si>
    <t>28</t>
    <phoneticPr fontId="2"/>
  </si>
  <si>
    <t>2017/4</t>
    <phoneticPr fontId="21"/>
  </si>
  <si>
    <t>29/4</t>
    <phoneticPr fontId="22"/>
  </si>
  <si>
    <t>8</t>
    <phoneticPr fontId="21"/>
  </si>
  <si>
    <t>12</t>
    <phoneticPr fontId="21"/>
  </si>
  <si>
    <t>2018/1</t>
    <phoneticPr fontId="21"/>
  </si>
  <si>
    <t>30/1</t>
    <phoneticPr fontId="22"/>
  </si>
  <si>
    <t>注： 1  「前年同月比」「うち加工乳」「純移出入量」「一次需要量」はJミルクによる算出。</t>
    <rPh sb="0" eb="1">
      <t>チュウ</t>
    </rPh>
    <rPh sb="16" eb="18">
      <t>カコウ</t>
    </rPh>
    <rPh sb="18" eb="19">
      <t>ニュウ</t>
    </rPh>
    <rPh sb="42" eb="44">
      <t>サンシュツ</t>
    </rPh>
    <phoneticPr fontId="2"/>
  </si>
  <si>
    <t>－</t>
  </si>
  <si>
    <t>－</t>
    <phoneticPr fontId="2"/>
  </si>
  <si>
    <t>-</t>
    <phoneticPr fontId="2"/>
  </si>
  <si>
    <t>-</t>
    <phoneticPr fontId="2"/>
  </si>
  <si>
    <t>-</t>
    <phoneticPr fontId="2"/>
  </si>
  <si>
    <t>2017</t>
    <phoneticPr fontId="19"/>
  </si>
  <si>
    <t>29</t>
    <phoneticPr fontId="2"/>
  </si>
  <si>
    <t>2018/4</t>
    <phoneticPr fontId="21"/>
  </si>
  <si>
    <t>30/4</t>
    <phoneticPr fontId="22"/>
  </si>
  <si>
    <t>2019/1</t>
    <phoneticPr fontId="21"/>
  </si>
  <si>
    <t>31/1</t>
    <phoneticPr fontId="22"/>
  </si>
  <si>
    <t>出荷量</t>
    <phoneticPr fontId="2"/>
  </si>
  <si>
    <t>入荷量</t>
    <phoneticPr fontId="2"/>
  </si>
  <si>
    <t xml:space="preserve">      6  色付セルについては確定値。</t>
    <rPh sb="9" eb="10">
      <t>イロ</t>
    </rPh>
    <rPh sb="10" eb="11">
      <t>ツキ</t>
    </rPh>
    <rPh sb="18" eb="20">
      <t>カクテイ</t>
    </rPh>
    <rPh sb="20" eb="21">
      <t>アタイ</t>
    </rPh>
    <phoneticPr fontId="2"/>
  </si>
  <si>
    <t xml:space="preserve">      3  飲用牛乳等の流通量のうち、出荷量は工場・処理場が県外の工場・処理場へ飲用牛乳等を出荷した量であり、入荷量は県外の工場・処理場から飲用牛乳等を入荷した量である｡</t>
    <rPh sb="9" eb="11">
      <t>インヨウ</t>
    </rPh>
    <rPh sb="11" eb="13">
      <t>ギュウニュウ</t>
    </rPh>
    <rPh sb="13" eb="14">
      <t>トウ</t>
    </rPh>
    <rPh sb="15" eb="18">
      <t>リュウツウリョウ</t>
    </rPh>
    <rPh sb="22" eb="25">
      <t>シュッカリョウ</t>
    </rPh>
    <rPh sb="26" eb="28">
      <t>コウジョウ</t>
    </rPh>
    <rPh sb="29" eb="32">
      <t>ショリジョウ</t>
    </rPh>
    <rPh sb="33" eb="35">
      <t>ケンガイ</t>
    </rPh>
    <rPh sb="36" eb="38">
      <t>コウジョウ</t>
    </rPh>
    <rPh sb="39" eb="42">
      <t>ショリジョウ</t>
    </rPh>
    <rPh sb="43" eb="45">
      <t>インヨウ</t>
    </rPh>
    <rPh sb="45" eb="47">
      <t>ギュウニュウ</t>
    </rPh>
    <rPh sb="47" eb="48">
      <t>トウ</t>
    </rPh>
    <rPh sb="49" eb="51">
      <t>シュッカ</t>
    </rPh>
    <rPh sb="53" eb="54">
      <t>リョウ</t>
    </rPh>
    <rPh sb="58" eb="61">
      <t>ニュウカリョウ</t>
    </rPh>
    <phoneticPr fontId="2"/>
  </si>
  <si>
    <t xml:space="preserve">      4  全国農業地域別の飲用牛乳等の流通量は、全国農業地域内の県別の出荷量、入荷量を積み上げたものである。</t>
    <rPh sb="9" eb="11">
      <t>ゼンコク</t>
    </rPh>
    <rPh sb="11" eb="13">
      <t>ノウギョウ</t>
    </rPh>
    <rPh sb="13" eb="16">
      <t>チイキベツ</t>
    </rPh>
    <rPh sb="17" eb="19">
      <t>インヨウ</t>
    </rPh>
    <rPh sb="19" eb="21">
      <t>ギュウニュウ</t>
    </rPh>
    <rPh sb="21" eb="22">
      <t>トウ</t>
    </rPh>
    <rPh sb="23" eb="26">
      <t>リュウツウリョウ</t>
    </rPh>
    <rPh sb="28" eb="30">
      <t>ゼンコク</t>
    </rPh>
    <rPh sb="30" eb="32">
      <t>ノウギョウ</t>
    </rPh>
    <rPh sb="32" eb="35">
      <t>チイキナイ</t>
    </rPh>
    <rPh sb="36" eb="38">
      <t>ケンベツ</t>
    </rPh>
    <rPh sb="39" eb="42">
      <t>シュッカリョウ</t>
    </rPh>
    <rPh sb="43" eb="46">
      <t>ニュウカリョウ</t>
    </rPh>
    <rPh sb="47" eb="48">
      <t>ツ</t>
    </rPh>
    <rPh sb="49" eb="50">
      <t>ア</t>
    </rPh>
    <phoneticPr fontId="2"/>
  </si>
  <si>
    <t xml:space="preserve">      5  出荷量・入荷量は速報値。</t>
    <phoneticPr fontId="2"/>
  </si>
  <si>
    <t>2018</t>
    <phoneticPr fontId="19"/>
  </si>
  <si>
    <t>30</t>
    <phoneticPr fontId="2"/>
  </si>
  <si>
    <t>2019/4</t>
    <phoneticPr fontId="21"/>
  </si>
  <si>
    <t>31/4</t>
    <phoneticPr fontId="22"/>
  </si>
  <si>
    <t>5</t>
    <phoneticPr fontId="21"/>
  </si>
  <si>
    <t>令和元年/5</t>
    <rPh sb="0" eb="2">
      <t>レイワ</t>
    </rPh>
    <rPh sb="2" eb="4">
      <t>ガンネン</t>
    </rPh>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</si>
  <si>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</si>
  <si>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</si>
  <si>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</si>
  <si>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</si>
  <si>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</si>
  <si>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</si>
  <si>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</si>
  <si>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</si>
  <si>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</si>
  <si>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2020/1</t>
    <phoneticPr fontId="21"/>
  </si>
  <si>
    <t>2/1</t>
    <phoneticPr fontId="22"/>
  </si>
  <si>
    <t>2</t>
    <phoneticPr fontId="21"/>
  </si>
  <si>
    <t>2</t>
    <phoneticPr fontId="22"/>
  </si>
  <si>
    <t>3</t>
    <phoneticPr fontId="21"/>
  </si>
  <si>
    <t>3</t>
    <phoneticPr fontId="22"/>
  </si>
  <si>
    <t>2020/4</t>
    <phoneticPr fontId="21"/>
  </si>
  <si>
    <t>2/4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</si>
  <si>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</si>
  <si>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</si>
  <si>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</si>
  <si>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</si>
  <si>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</si>
  <si>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</si>
  <si>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</si>
  <si>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</si>
  <si>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</si>
  <si>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</si>
  <si>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</si>
  <si>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2021/1</t>
    <phoneticPr fontId="21"/>
  </si>
  <si>
    <t>3/1</t>
    <phoneticPr fontId="22"/>
  </si>
  <si>
    <t>2</t>
    <phoneticPr fontId="21"/>
  </si>
  <si>
    <t>2</t>
    <phoneticPr fontId="22"/>
  </si>
  <si>
    <t>3</t>
    <phoneticPr fontId="21"/>
  </si>
  <si>
    <t>3</t>
    <phoneticPr fontId="22"/>
  </si>
  <si>
    <t>2019</t>
    <phoneticPr fontId="19"/>
  </si>
  <si>
    <t>31/令和元</t>
    <rPh sb="3" eb="5">
      <t>レイワ</t>
    </rPh>
    <rPh sb="5" eb="6">
      <t>ガン</t>
    </rPh>
    <phoneticPr fontId="2"/>
  </si>
  <si>
    <t>2020</t>
    <phoneticPr fontId="19"/>
  </si>
  <si>
    <t>2</t>
    <phoneticPr fontId="2"/>
  </si>
  <si>
    <t>2021/4</t>
    <phoneticPr fontId="21"/>
  </si>
  <si>
    <t>3/4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</si>
  <si>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</si>
  <si>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</si>
  <si>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</si>
  <si>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</si>
  <si>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</si>
  <si>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</si>
  <si>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</si>
  <si>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</si>
  <si>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</si>
  <si>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</si>
  <si>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</si>
  <si>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2022/1</t>
    <phoneticPr fontId="21"/>
  </si>
  <si>
    <t>4/1</t>
    <phoneticPr fontId="22"/>
  </si>
  <si>
    <t>2</t>
    <phoneticPr fontId="21"/>
  </si>
  <si>
    <t>2</t>
    <phoneticPr fontId="22"/>
  </si>
  <si>
    <t>3</t>
    <phoneticPr fontId="21"/>
  </si>
  <si>
    <t>3</t>
    <phoneticPr fontId="22"/>
  </si>
  <si>
    <t>2022/4</t>
    <phoneticPr fontId="21"/>
  </si>
  <si>
    <t>4/4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</si>
  <si>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</si>
  <si>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</si>
  <si>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</si>
  <si>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</si>
  <si>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</si>
  <si>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</si>
  <si>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</si>
  <si>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</si>
  <si>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</si>
  <si>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</si>
  <si>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</si>
  <si>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2023/1</t>
    <phoneticPr fontId="21"/>
  </si>
  <si>
    <t>5/1</t>
    <phoneticPr fontId="22"/>
  </si>
  <si>
    <t>2</t>
    <phoneticPr fontId="21"/>
  </si>
  <si>
    <t>2</t>
    <phoneticPr fontId="22"/>
  </si>
  <si>
    <t>3</t>
    <phoneticPr fontId="21"/>
  </si>
  <si>
    <t>3</t>
    <phoneticPr fontId="22"/>
  </si>
  <si>
    <t>2021</t>
    <phoneticPr fontId="19"/>
  </si>
  <si>
    <t>3</t>
    <phoneticPr fontId="2"/>
  </si>
  <si>
    <t>2022</t>
    <phoneticPr fontId="19"/>
  </si>
  <si>
    <t>4</t>
    <phoneticPr fontId="2"/>
  </si>
  <si>
    <t>2023/4</t>
    <phoneticPr fontId="21"/>
  </si>
  <si>
    <t>5/4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</si>
  <si>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</si>
  <si>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</si>
  <si>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</si>
  <si>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</si>
  <si>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</si>
  <si>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</si>
  <si>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</si>
  <si>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</si>
  <si>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</si>
  <si>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</si>
  <si>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</si>
  <si>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2024/1</t>
    <phoneticPr fontId="21"/>
  </si>
  <si>
    <t>6/1</t>
    <phoneticPr fontId="22"/>
  </si>
  <si>
    <t>2</t>
    <phoneticPr fontId="21"/>
  </si>
  <si>
    <t>2</t>
    <phoneticPr fontId="22"/>
  </si>
  <si>
    <t>3</t>
    <phoneticPr fontId="21"/>
  </si>
  <si>
    <t>3</t>
    <phoneticPr fontId="22"/>
  </si>
  <si>
    <t>毎年1回更新、最終更新日2024/5/27</t>
    <phoneticPr fontId="2"/>
  </si>
  <si>
    <t>2023</t>
    <phoneticPr fontId="19"/>
  </si>
  <si>
    <t>5</t>
    <phoneticPr fontId="2"/>
  </si>
  <si>
    <t>2024/4</t>
    <phoneticPr fontId="21"/>
  </si>
  <si>
    <t>6/4</t>
    <phoneticPr fontId="22"/>
  </si>
  <si>
    <t>2025/1</t>
    <phoneticPr fontId="21"/>
  </si>
  <si>
    <t>7/1</t>
    <phoneticPr fontId="22"/>
  </si>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</sst>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Red]\-#,##0\ "/>
    <numFmt numFmtId="177" formatCode="#,##0;\-#,##0;&quot;-&quot;"/>
    <numFmt numFmtId="178" formatCode="#,##0.0_ "/>
    <numFmt numFmtId="179" formatCode="#,##0_ "/>
    <numFmt numFmtId="180" formatCode="#,##0_);[Red]\(#,##0\)"/>
    <numFmt numFmtId="181" formatCode="yyyy/m"/>
    <numFmt numFmtId="182" formatCode="_ * #,##0_ ;_ * \-#,##0_ ;_ * &quot;- &quot;_ ;_ @_ "/>
    <numFmt numFmtId="183" formatCode="#,##0;&quot;△ &quot;#,##0"/>
    <numFmt numFmtId="184" formatCode="0.0;&quot;▲ &quot;0.0"/>
  </numFmts>
  <fonts count="38">
    <font>
      <sz val="11"/>
      <name val="ＭＳ Ｐゴシック"/>
      <family val="3"/>
      <charset val="128"/>
    </font>
    <font>
      <sz val="11"/>
      <name val="ＭＳ Ｐゴシック"/>
      <family val="3"/>
      <charset val="128"/>
    </font>
    <font>
      <sz val="6"/>
      <name val="ＭＳ Ｐゴシック"/>
      <family val="3"/>
      <charset val="128"/>
    </font>
    <font>
      <sz val="8"/>
      <color indexed="8"/>
      <name val="ＭＳ 明朝"/>
      <family val="1"/>
      <charset val="128"/>
    </font>
    <font>
      <sz val="8"/>
      <color indexed="9"/>
      <name val="ＭＳ 明朝"/>
      <family val="1"/>
      <charset val="128"/>
    </font>
    <font>
      <sz val="8"/>
      <color indexed="10"/>
      <name val="ＭＳ 明朝"/>
      <family val="1"/>
      <charset val="128"/>
    </font>
    <font>
      <sz val="8"/>
      <color indexed="8"/>
      <name val="ＭＳ Ｐゴシック"/>
      <family val="3"/>
      <charset val="128"/>
    </font>
    <font>
      <b/>
      <sz val="12"/>
      <color indexed="8"/>
      <name val="ＭＳ Ｐゴシック"/>
      <family val="3"/>
      <charset val="128"/>
    </font>
    <font>
      <sz val="10"/>
      <color indexed="8"/>
      <name val="ＭＳ Ｐ明朝"/>
      <family val="1"/>
      <charset val="128"/>
    </font>
    <font>
      <b/>
      <sz val="10"/>
      <color theme="0"/>
      <name val="ＭＳ Ｐゴシック"/>
      <family val="3"/>
      <charset val="128"/>
    </font>
    <font>
      <sz val="7"/>
      <color indexed="8"/>
      <name val="ＭＳ 明朝"/>
      <family val="1"/>
      <charset val="128"/>
    </font>
    <font>
      <sz val="10"/>
      <color indexed="8"/>
      <name val="Arial"/>
      <family val="2"/>
    </font>
    <font>
      <b/>
      <sz val="12"/>
      <name val="Arial"/>
      <family val="2"/>
    </font>
    <font>
      <sz val="10"/>
      <name val="Arial"/>
      <family val="2"/>
    </font>
    <font>
      <sz val="8"/>
      <color theme="1"/>
      <name val="ＭＳ Ｐゴシック"/>
      <family val="3"/>
      <charset val="128"/>
    </font>
    <font>
      <b/>
      <sz val="9"/>
      <color theme="0"/>
      <name val="ＭＳ Ｐゴシック"/>
      <family val="3"/>
      <charset val="128"/>
    </font>
    <font>
      <sz val="10"/>
      <name val="ＭＳ Ｐゴシック"/>
      <family val="3"/>
      <charset val="128"/>
    </font>
    <font>
      <sz val="8"/>
      <color theme="0"/>
      <name val="ＭＳ 明朝"/>
      <family val="1"/>
      <charset val="128"/>
    </font>
    <font>
      <b/>
      <sz val="10"/>
      <color indexed="8"/>
      <name val="ＭＳ Ｐゴシック"/>
      <family val="3"/>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name val="ＭＳ Ｐ明朝"/>
      <family val="1"/>
      <charset val="128"/>
    </font>
    <font>
      <sz val="10"/>
      <color indexed="8"/>
      <name val="ＭＳ 明朝"/>
      <family val="1"/>
      <charset val="128"/>
    </font>
    <font>
      <sz val="10"/>
      <color indexed="9"/>
      <name val="ＭＳ 明朝"/>
      <family val="1"/>
      <charset val="128"/>
    </font>
    <font>
      <sz val="10"/>
      <color theme="0"/>
      <name val="ＭＳ 明朝"/>
      <family val="1"/>
      <charset val="128"/>
    </font>
    <font>
      <b/>
      <sz val="7"/>
      <name val="ＭＳ ゴシック"/>
      <family val="3"/>
      <charset val="128"/>
    </font>
    <font>
      <sz val="8"/>
      <name val="ＭＳ 明朝"/>
      <family val="1"/>
      <charset val="128"/>
    </font>
    <font>
      <sz val="8"/>
      <color rgb="FFFF0000"/>
      <name val="ＭＳ 明朝"/>
      <family val="1"/>
      <charset val="128"/>
    </font>
    <font>
      <sz val="8"/>
      <name val="ＭＳ Ｐゴシック"/>
      <family val="3"/>
      <charset val="128"/>
    </font>
    <font>
      <sz val="10"/>
      <name val="ＭＳ ゴシック"/>
      <family val="3"/>
      <charset val="128"/>
    </font>
    <font>
      <sz val="11"/>
      <name val="ＭＳ 明朝"/>
      <family val="1"/>
      <charset val="128"/>
    </font>
    <font>
      <sz val="8"/>
      <color theme="0"/>
      <name val="ＭＳ Ｐゴシック"/>
      <family val="3"/>
      <charset val="128"/>
    </font>
    <font>
      <sz val="7"/>
      <name val="ＭＳ ゴシック"/>
      <family val="3"/>
      <charset val="128"/>
    </font>
    <font>
      <b/>
      <sz val="12"/>
      <color rgb="FFFF0000"/>
      <name val="ＭＳ Ｐゴシック"/>
      <family val="3"/>
      <charset val="128"/>
    </font>
    <font>
      <b/>
      <sz val="12"/>
      <name val="ＭＳ Ｐゴシック"/>
      <family val="3"/>
      <charset val="128"/>
    </font>
    <font>
      <sz val="7"/>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CC"/>
        <bgColor indexed="64"/>
      </patternFill>
    </fill>
  </fills>
  <borders count="50">
    <border>
      <left/>
      <right/>
      <top/>
      <bottom/>
      <diagonal/>
    </border>
    <border>
      <left/>
      <right/>
      <top style="thin">
        <color indexed="64"/>
      </top>
      <bottom style="thin">
        <color indexed="64"/>
      </bottom>
      <diagonal/>
    </border>
    <border>
      <left style="thin">
        <color auto="1"/>
      </left>
      <right/>
      <top/>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indexed="64"/>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auto="1"/>
      </left>
      <right/>
      <top style="thin">
        <color auto="1"/>
      </top>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indexed="64"/>
      </right>
      <top style="thin">
        <color auto="1"/>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right style="thin">
        <color indexed="64"/>
      </right>
      <top/>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indexed="64"/>
      </right>
      <top/>
      <bottom style="thin">
        <color indexed="64"/>
      </bottom>
      <diagonal/>
    </border>
    <border>
      <left style="thin">
        <color theme="0" tint="-0.499984740745262"/>
      </left>
      <right/>
      <top/>
      <bottom style="thin">
        <color theme="0" tint="-0.499984740745262"/>
      </bottom>
      <diagonal/>
    </border>
    <border>
      <left style="thin">
        <color indexed="64"/>
      </left>
      <right style="thin">
        <color theme="0" tint="-0.499984740745262"/>
      </right>
      <top style="thin">
        <color indexed="64"/>
      </top>
      <bottom/>
      <diagonal/>
    </border>
    <border>
      <left style="thin">
        <color theme="0"/>
      </left>
      <right style="thin">
        <color theme="0"/>
      </right>
      <top style="thin">
        <color auto="1"/>
      </top>
      <bottom style="thin">
        <color theme="0"/>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right style="thin">
        <color theme="0"/>
      </right>
      <top style="thin">
        <color theme="0"/>
      </top>
      <bottom/>
      <diagonal/>
    </border>
    <border>
      <left style="thin">
        <color theme="0" tint="-0.499984740745262"/>
      </left>
      <right/>
      <top/>
      <bottom style="thin">
        <color indexed="64"/>
      </bottom>
      <diagonal/>
    </border>
    <border>
      <left style="thin">
        <color theme="0" tint="-0.499984740745262"/>
      </left>
      <right/>
      <top style="thin">
        <color theme="1" tint="0.499984740745262"/>
      </top>
      <bottom/>
      <diagonal/>
    </border>
  </borders>
  <cellStyleXfs count="9">
    <xf numFmtId="0" fontId="0" fillId="0" borderId="0"/>
    <xf numFmtId="38" fontId="1" fillId="0" borderId="0" applyFont="0" applyFill="0" applyBorder="0" applyAlignment="0" applyProtection="0"/>
    <xf numFmtId="177" fontId="11" fillId="0" borderId="0" applyFill="0" applyBorder="0" applyAlignment="0"/>
    <xf numFmtId="0" fontId="12" fillId="0" borderId="3" applyNumberFormat="0" applyAlignment="0" applyProtection="0">
      <alignment horizontal="left" vertical="center"/>
    </xf>
    <xf numFmtId="0" fontId="12" fillId="0" borderId="1">
      <alignment horizontal="left" vertical="center"/>
    </xf>
    <xf numFmtId="0" fontId="13" fillId="0" borderId="0"/>
    <xf numFmtId="38" fontId="1" fillId="0" borderId="0" applyFont="0" applyFill="0" applyBorder="0" applyAlignment="0" applyProtection="0"/>
    <xf numFmtId="0" fontId="32" fillId="0" borderId="0"/>
    <xf numFmtId="38" fontId="31" fillId="0" borderId="0" applyFont="0" applyFill="0" applyBorder="0" applyAlignment="0" applyProtection="0">
      <alignment vertical="center"/>
    </xf>
  </cellStyleXfs>
  <cellXfs count="231">
    <xf numFmtId="0" fontId="0" fillId="0" borderId="0" xfId="0"/>
    <xf numFmtId="0" fontId="7" fillId="0" borderId="0" xfId="0" applyFont="1" applyFill="1" applyAlignment="1"/>
    <xf numFmtId="0" fontId="7" fillId="0" borderId="0" xfId="0" applyFont="1" applyFill="1"/>
    <xf numFmtId="0" fontId="3" fillId="0" borderId="0" xfId="0" applyFont="1" applyFill="1" applyBorder="1" applyAlignment="1"/>
    <xf numFmtId="0" fontId="3" fillId="0" borderId="0" xfId="0" applyFont="1" applyFill="1" applyBorder="1" applyAlignment="1">
      <alignment horizontal="left"/>
    </xf>
    <xf numFmtId="0" fontId="3" fillId="0" borderId="0" xfId="0" applyFont="1" applyFill="1" applyAlignment="1"/>
    <xf numFmtId="0" fontId="3" fillId="0" borderId="0" xfId="0" applyFont="1" applyFill="1"/>
    <xf numFmtId="0" fontId="6" fillId="0" borderId="0" xfId="0" applyFont="1" applyFill="1" applyAlignment="1">
      <alignment horizontal="right"/>
    </xf>
    <xf numFmtId="0" fontId="4" fillId="0" borderId="0" xfId="0" applyFont="1" applyFill="1" applyAlignment="1"/>
    <xf numFmtId="0" fontId="4" fillId="0" borderId="0" xfId="0" applyFont="1" applyFill="1"/>
    <xf numFmtId="0" fontId="3" fillId="0" borderId="0" xfId="0" applyNumberFormat="1" applyFont="1" applyFill="1" applyBorder="1" applyAlignment="1">
      <alignment horizontal="center" vertical="center" wrapText="1"/>
    </xf>
    <xf numFmtId="0" fontId="5" fillId="0" borderId="0" xfId="0" applyFont="1" applyFill="1"/>
    <xf numFmtId="3" fontId="10" fillId="0" borderId="0" xfId="1" applyNumberFormat="1" applyFont="1" applyFill="1" applyBorder="1"/>
    <xf numFmtId="176" fontId="6" fillId="0" borderId="0" xfId="1" applyNumberFormat="1" applyFont="1" applyFill="1" applyBorder="1" applyAlignment="1">
      <alignment horizontal="left" vertical="center"/>
    </xf>
    <xf numFmtId="0" fontId="14" fillId="4" borderId="0" xfId="0" applyFont="1" applyFill="1" applyAlignment="1">
      <alignment vertical="center"/>
    </xf>
    <xf numFmtId="0" fontId="14" fillId="4" borderId="0" xfId="0" applyFont="1" applyFill="1" applyAlignment="1">
      <alignment horizontal="left" vertical="center"/>
    </xf>
    <xf numFmtId="0" fontId="7" fillId="0" borderId="0" xfId="0" applyFont="1" applyFill="1" applyBorder="1" applyAlignment="1">
      <alignment horizontal="left"/>
    </xf>
    <xf numFmtId="0" fontId="7" fillId="0" borderId="0" xfId="0" applyFont="1" applyFill="1" applyAlignment="1">
      <alignment horizontal="center" vertical="center"/>
    </xf>
    <xf numFmtId="0" fontId="3" fillId="0" borderId="0" xfId="0" applyFont="1" applyFill="1" applyAlignment="1">
      <alignment horizontal="center" vertical="center"/>
    </xf>
    <xf numFmtId="0" fontId="17" fillId="3" borderId="20" xfId="0" applyFont="1" applyFill="1" applyBorder="1" applyAlignment="1">
      <alignment horizontal="center" vertical="center"/>
    </xf>
    <xf numFmtId="0" fontId="15" fillId="5" borderId="21" xfId="0" applyFont="1" applyFill="1" applyBorder="1" applyAlignment="1">
      <alignment horizontal="center" vertical="center"/>
    </xf>
    <xf numFmtId="0" fontId="17" fillId="3" borderId="22" xfId="0" applyFont="1" applyFill="1" applyBorder="1" applyAlignment="1">
      <alignment horizontal="center" vertical="center"/>
    </xf>
    <xf numFmtId="0" fontId="9" fillId="3" borderId="22" xfId="0" applyFont="1" applyFill="1" applyBorder="1" applyAlignment="1">
      <alignment vertical="center"/>
    </xf>
    <xf numFmtId="0" fontId="15" fillId="5" borderId="23" xfId="0" applyFont="1" applyFill="1" applyBorder="1" applyAlignment="1">
      <alignment horizontal="center" vertical="center"/>
    </xf>
    <xf numFmtId="178" fontId="8" fillId="0" borderId="8" xfId="0" applyNumberFormat="1" applyFont="1" applyFill="1" applyBorder="1" applyAlignment="1">
      <alignment horizontal="right" vertical="center"/>
    </xf>
    <xf numFmtId="179" fontId="8" fillId="0" borderId="8" xfId="0" applyNumberFormat="1" applyFont="1" applyFill="1" applyBorder="1" applyAlignment="1">
      <alignment horizontal="right" vertical="center"/>
    </xf>
    <xf numFmtId="178" fontId="8" fillId="0" borderId="9" xfId="0" applyNumberFormat="1" applyFont="1" applyFill="1" applyBorder="1" applyAlignment="1">
      <alignment horizontal="right" vertical="center"/>
    </xf>
    <xf numFmtId="49" fontId="20" fillId="2" borderId="5" xfId="0" applyNumberFormat="1" applyFont="1" applyFill="1" applyBorder="1" applyAlignment="1">
      <alignment horizontal="right" vertical="center"/>
    </xf>
    <xf numFmtId="49" fontId="20" fillId="2" borderId="7" xfId="0" applyNumberFormat="1" applyFont="1" applyFill="1" applyBorder="1" applyAlignment="1">
      <alignment horizontal="right" vertical="center"/>
    </xf>
    <xf numFmtId="49" fontId="20" fillId="2" borderId="25" xfId="0" applyNumberFormat="1" applyFont="1" applyFill="1" applyBorder="1" applyAlignment="1">
      <alignment horizontal="right" vertical="center"/>
    </xf>
    <xf numFmtId="49" fontId="20" fillId="2" borderId="28" xfId="0" applyNumberFormat="1" applyFont="1" applyFill="1" applyBorder="1" applyAlignment="1">
      <alignment horizontal="right" vertical="center"/>
    </xf>
    <xf numFmtId="0" fontId="6" fillId="4" borderId="0" xfId="0" applyFont="1" applyFill="1" applyAlignment="1">
      <alignment horizontal="right"/>
    </xf>
    <xf numFmtId="0" fontId="9" fillId="5" borderId="22" xfId="0" applyFont="1" applyFill="1" applyBorder="1" applyAlignment="1">
      <alignment vertical="center" wrapText="1"/>
    </xf>
    <xf numFmtId="0" fontId="3" fillId="4" borderId="0" xfId="0" applyFont="1" applyFill="1" applyAlignment="1">
      <alignment horizontal="center" vertical="center"/>
    </xf>
    <xf numFmtId="0" fontId="24" fillId="0" borderId="0" xfId="0" applyFont="1" applyFill="1" applyAlignment="1"/>
    <xf numFmtId="0" fontId="18" fillId="0" borderId="0" xfId="0" applyFont="1" applyFill="1" applyAlignment="1"/>
    <xf numFmtId="0" fontId="24" fillId="0" borderId="0" xfId="0" applyFont="1" applyFill="1" applyBorder="1" applyAlignment="1"/>
    <xf numFmtId="0" fontId="25" fillId="0" borderId="0" xfId="0" applyFont="1" applyFill="1"/>
    <xf numFmtId="0" fontId="25" fillId="0" borderId="0" xfId="0" applyFont="1" applyFill="1" applyAlignment="1"/>
    <xf numFmtId="179" fontId="3" fillId="0" borderId="0" xfId="0" applyNumberFormat="1" applyFont="1" applyFill="1" applyAlignment="1"/>
    <xf numFmtId="0" fontId="17" fillId="5" borderId="22" xfId="0" applyFont="1" applyFill="1" applyBorder="1" applyAlignment="1">
      <alignment horizontal="center" vertical="center"/>
    </xf>
    <xf numFmtId="49" fontId="20" fillId="2" borderId="39" xfId="0" applyNumberFormat="1" applyFont="1" applyFill="1" applyBorder="1" applyAlignment="1">
      <alignment horizontal="right" vertical="center"/>
    </xf>
    <xf numFmtId="49" fontId="16" fillId="2" borderId="33" xfId="0" applyNumberFormat="1" applyFont="1" applyFill="1" applyBorder="1" applyAlignment="1">
      <alignment horizontal="right" vertical="center"/>
    </xf>
    <xf numFmtId="49" fontId="16" fillId="2" borderId="9" xfId="0" applyNumberFormat="1" applyFont="1" applyFill="1" applyBorder="1" applyAlignment="1">
      <alignment horizontal="right" vertical="center"/>
    </xf>
    <xf numFmtId="49" fontId="16" fillId="2" borderId="6" xfId="0" applyNumberFormat="1" applyFont="1" applyFill="1" applyBorder="1" applyAlignment="1">
      <alignment horizontal="right" vertical="center"/>
    </xf>
    <xf numFmtId="49" fontId="16" fillId="2" borderId="27" xfId="0" applyNumberFormat="1" applyFont="1" applyFill="1" applyBorder="1" applyAlignment="1">
      <alignment horizontal="right" vertical="center"/>
    </xf>
    <xf numFmtId="49" fontId="16" fillId="2" borderId="30" xfId="0" applyNumberFormat="1" applyFont="1" applyFill="1" applyBorder="1" applyAlignment="1">
      <alignment horizontal="right" vertical="center"/>
    </xf>
    <xf numFmtId="49" fontId="16" fillId="2" borderId="25" xfId="0" applyNumberFormat="1" applyFont="1" applyFill="1" applyBorder="1" applyAlignment="1">
      <alignment horizontal="center" vertical="center"/>
    </xf>
    <xf numFmtId="49" fontId="16" fillId="2" borderId="38" xfId="0" applyNumberFormat="1" applyFont="1" applyFill="1" applyBorder="1" applyAlignment="1">
      <alignment horizontal="right" vertical="center"/>
    </xf>
    <xf numFmtId="49" fontId="16" fillId="2" borderId="7" xfId="0" applyNumberFormat="1" applyFont="1" applyFill="1" applyBorder="1" applyAlignment="1">
      <alignment horizontal="center" vertical="center"/>
    </xf>
    <xf numFmtId="49" fontId="16" fillId="2" borderId="36" xfId="0" applyNumberFormat="1" applyFont="1" applyFill="1" applyBorder="1" applyAlignment="1">
      <alignment horizontal="right" vertical="center"/>
    </xf>
    <xf numFmtId="181" fontId="16" fillId="2" borderId="7" xfId="0" applyNumberFormat="1" applyFont="1" applyFill="1" applyBorder="1" applyAlignment="1">
      <alignment horizontal="center" vertical="center"/>
    </xf>
    <xf numFmtId="49" fontId="16" fillId="2" borderId="5" xfId="0" applyNumberFormat="1" applyFont="1" applyFill="1" applyBorder="1" applyAlignment="1">
      <alignment horizontal="center" vertical="center"/>
    </xf>
    <xf numFmtId="49" fontId="16" fillId="2" borderId="35" xfId="0" applyNumberFormat="1" applyFont="1" applyFill="1" applyBorder="1" applyAlignment="1">
      <alignment horizontal="right" vertical="center"/>
    </xf>
    <xf numFmtId="0" fontId="17" fillId="0" borderId="0" xfId="0" applyFont="1" applyFill="1" applyAlignment="1"/>
    <xf numFmtId="0" fontId="26" fillId="0" borderId="0" xfId="0" applyFont="1" applyFill="1" applyAlignment="1"/>
    <xf numFmtId="179" fontId="17" fillId="0" borderId="0" xfId="0" applyNumberFormat="1" applyFont="1" applyFill="1" applyAlignment="1"/>
    <xf numFmtId="0" fontId="17" fillId="0" borderId="0" xfId="0" applyFont="1" applyFill="1"/>
    <xf numFmtId="182" fontId="27" fillId="0" borderId="0" xfId="0" applyNumberFormat="1" applyFont="1" applyFill="1" applyBorder="1" applyAlignment="1" applyProtection="1">
      <alignment horizontal="right"/>
      <protection locked="0"/>
    </xf>
    <xf numFmtId="49" fontId="20" fillId="2" borderId="41" xfId="0" applyNumberFormat="1" applyFont="1" applyFill="1" applyBorder="1" applyAlignment="1">
      <alignment horizontal="right" vertical="center"/>
    </xf>
    <xf numFmtId="49" fontId="16" fillId="2" borderId="42" xfId="0" applyNumberFormat="1" applyFont="1" applyFill="1" applyBorder="1" applyAlignment="1">
      <alignment horizontal="right" vertical="center"/>
    </xf>
    <xf numFmtId="0" fontId="28" fillId="0" borderId="0" xfId="0" applyFont="1" applyFill="1" applyAlignment="1"/>
    <xf numFmtId="0" fontId="28" fillId="0" borderId="0" xfId="0" applyFont="1" applyFill="1"/>
    <xf numFmtId="0" fontId="29" fillId="0" borderId="0" xfId="0" applyFont="1" applyFill="1"/>
    <xf numFmtId="0" fontId="28" fillId="0" borderId="0" xfId="0" applyFont="1" applyFill="1" applyBorder="1" applyAlignment="1"/>
    <xf numFmtId="0" fontId="28" fillId="0" borderId="0" xfId="0" applyFont="1" applyFill="1" applyBorder="1"/>
    <xf numFmtId="176" fontId="30" fillId="0" borderId="0" xfId="1" applyNumberFormat="1" applyFont="1" applyFill="1" applyBorder="1" applyAlignment="1">
      <alignment horizontal="left" vertical="center"/>
    </xf>
    <xf numFmtId="0" fontId="28" fillId="0" borderId="0" xfId="0" applyFont="1" applyFill="1" applyAlignment="1">
      <alignment horizontal="center" vertical="center"/>
    </xf>
    <xf numFmtId="179" fontId="8" fillId="6" borderId="7" xfId="0" applyNumberFormat="1" applyFont="1" applyFill="1" applyBorder="1" applyAlignment="1">
      <alignment horizontal="right" vertical="center"/>
    </xf>
    <xf numFmtId="179" fontId="8" fillId="6" borderId="25" xfId="0" applyNumberFormat="1" applyFont="1" applyFill="1" applyBorder="1" applyAlignment="1">
      <alignment horizontal="right" vertical="center"/>
    </xf>
    <xf numFmtId="179" fontId="23" fillId="6" borderId="5" xfId="0" applyNumberFormat="1" applyFont="1" applyFill="1" applyBorder="1" applyAlignment="1">
      <alignment horizontal="right" vertical="center"/>
    </xf>
    <xf numFmtId="179" fontId="8" fillId="6" borderId="8" xfId="0" applyNumberFormat="1" applyFont="1" applyFill="1" applyBorder="1" applyAlignment="1">
      <alignment horizontal="right" vertical="center"/>
    </xf>
    <xf numFmtId="179" fontId="8" fillId="6" borderId="26" xfId="0" applyNumberFormat="1" applyFont="1" applyFill="1" applyBorder="1" applyAlignment="1">
      <alignment horizontal="right" vertical="center"/>
    </xf>
    <xf numFmtId="179" fontId="23" fillId="6" borderId="24" xfId="0" applyNumberFormat="1" applyFont="1" applyFill="1" applyBorder="1" applyAlignment="1">
      <alignment horizontal="right" vertical="center"/>
    </xf>
    <xf numFmtId="179" fontId="8" fillId="6" borderId="5" xfId="0" applyNumberFormat="1" applyFont="1" applyFill="1" applyBorder="1" applyAlignment="1">
      <alignment horizontal="right" vertical="center"/>
    </xf>
    <xf numFmtId="179" fontId="8" fillId="6" borderId="24" xfId="0" applyNumberFormat="1" applyFont="1" applyFill="1" applyBorder="1" applyAlignment="1">
      <alignment horizontal="right" vertical="center"/>
    </xf>
    <xf numFmtId="180" fontId="8" fillId="6" borderId="8" xfId="0" applyNumberFormat="1" applyFont="1" applyFill="1" applyBorder="1" applyAlignment="1">
      <alignment horizontal="right" vertical="center"/>
    </xf>
    <xf numFmtId="180" fontId="23" fillId="6" borderId="26" xfId="0" applyNumberFormat="1" applyFont="1" applyFill="1" applyBorder="1" applyAlignment="1"/>
    <xf numFmtId="180" fontId="8" fillId="6" borderId="8" xfId="0" applyNumberFormat="1" applyFont="1" applyFill="1" applyBorder="1" applyAlignment="1">
      <alignment vertical="center"/>
    </xf>
    <xf numFmtId="180" fontId="23" fillId="6" borderId="26" xfId="0" applyNumberFormat="1" applyFont="1" applyFill="1" applyBorder="1" applyAlignment="1">
      <alignment vertical="center"/>
    </xf>
    <xf numFmtId="180" fontId="8" fillId="6" borderId="24" xfId="0" applyNumberFormat="1" applyFont="1" applyFill="1" applyBorder="1" applyAlignment="1">
      <alignment vertical="center"/>
    </xf>
    <xf numFmtId="180" fontId="8" fillId="6" borderId="26" xfId="0" applyNumberFormat="1" applyFont="1" applyFill="1" applyBorder="1" applyAlignment="1">
      <alignment vertical="center"/>
    </xf>
    <xf numFmtId="180" fontId="8" fillId="6" borderId="24" xfId="0" applyNumberFormat="1" applyFont="1" applyFill="1" applyBorder="1" applyAlignment="1">
      <alignment horizontal="right" vertical="center"/>
    </xf>
    <xf numFmtId="179" fontId="23" fillId="6" borderId="25" xfId="0" applyNumberFormat="1" applyFont="1" applyFill="1" applyBorder="1" applyAlignment="1">
      <alignment horizontal="right" vertical="center"/>
    </xf>
    <xf numFmtId="179" fontId="23" fillId="6" borderId="7" xfId="0" applyNumberFormat="1" applyFont="1" applyFill="1" applyBorder="1" applyAlignment="1">
      <alignment horizontal="right" vertical="center"/>
    </xf>
    <xf numFmtId="179" fontId="23" fillId="6" borderId="8" xfId="0" applyNumberFormat="1" applyFont="1" applyFill="1" applyBorder="1" applyAlignment="1">
      <alignment horizontal="right" vertical="center"/>
    </xf>
    <xf numFmtId="180" fontId="23" fillId="6" borderId="24" xfId="0" applyNumberFormat="1" applyFont="1" applyFill="1" applyBorder="1" applyAlignment="1">
      <alignment horizontal="right" vertical="center"/>
    </xf>
    <xf numFmtId="180" fontId="23" fillId="6" borderId="8" xfId="0" applyNumberFormat="1" applyFont="1" applyFill="1" applyBorder="1" applyAlignment="1">
      <alignment horizontal="right" vertical="center"/>
    </xf>
    <xf numFmtId="179" fontId="23" fillId="6" borderId="26" xfId="0" applyNumberFormat="1" applyFont="1" applyFill="1" applyBorder="1" applyAlignment="1">
      <alignment horizontal="right" vertical="center"/>
    </xf>
    <xf numFmtId="178" fontId="23" fillId="6" borderId="8" xfId="0" applyNumberFormat="1" applyFont="1" applyFill="1" applyBorder="1" applyAlignment="1">
      <alignment horizontal="right" vertical="center"/>
    </xf>
    <xf numFmtId="178" fontId="8" fillId="6" borderId="8" xfId="0" applyNumberFormat="1" applyFont="1" applyFill="1" applyBorder="1" applyAlignment="1">
      <alignment horizontal="right" vertical="center"/>
    </xf>
    <xf numFmtId="178" fontId="8" fillId="6" borderId="26" xfId="0" applyNumberFormat="1" applyFont="1" applyFill="1" applyBorder="1" applyAlignment="1">
      <alignment horizontal="right" vertical="center"/>
    </xf>
    <xf numFmtId="178" fontId="23" fillId="6" borderId="24" xfId="0" applyNumberFormat="1" applyFont="1" applyFill="1" applyBorder="1" applyAlignment="1">
      <alignment horizontal="right" vertical="center"/>
    </xf>
    <xf numFmtId="178" fontId="8" fillId="6" borderId="24" xfId="0" applyNumberFormat="1" applyFont="1" applyFill="1" applyBorder="1" applyAlignment="1">
      <alignment horizontal="right" vertical="center"/>
    </xf>
    <xf numFmtId="178" fontId="23" fillId="6" borderId="26" xfId="0" applyNumberFormat="1" applyFont="1" applyFill="1" applyBorder="1" applyAlignment="1">
      <alignment horizontal="right" vertical="center"/>
    </xf>
    <xf numFmtId="179" fontId="8" fillId="6" borderId="39" xfId="0" applyNumberFormat="1" applyFont="1" applyFill="1" applyBorder="1" applyAlignment="1">
      <alignment horizontal="right" vertical="center"/>
    </xf>
    <xf numFmtId="179" fontId="8" fillId="6" borderId="32" xfId="0" applyNumberFormat="1" applyFont="1" applyFill="1" applyBorder="1" applyAlignment="1">
      <alignment horizontal="right" vertical="center"/>
    </xf>
    <xf numFmtId="0" fontId="23" fillId="6" borderId="26" xfId="0" applyFont="1" applyFill="1" applyBorder="1" applyAlignment="1"/>
    <xf numFmtId="0" fontId="23" fillId="6" borderId="26" xfId="0" applyFont="1" applyFill="1" applyBorder="1"/>
    <xf numFmtId="0" fontId="23" fillId="6" borderId="26" xfId="0" applyFont="1" applyFill="1" applyBorder="1" applyAlignment="1">
      <alignment horizontal="center" vertical="center"/>
    </xf>
    <xf numFmtId="0" fontId="30" fillId="4" borderId="0" xfId="0" applyFont="1" applyFill="1" applyAlignment="1">
      <alignment horizontal="left" vertical="center"/>
    </xf>
    <xf numFmtId="178" fontId="8" fillId="4" borderId="8" xfId="0" applyNumberFormat="1" applyFont="1" applyFill="1" applyBorder="1" applyAlignment="1">
      <alignment horizontal="right" vertical="center"/>
    </xf>
    <xf numFmtId="179" fontId="8" fillId="4" borderId="8" xfId="0" applyNumberFormat="1" applyFont="1" applyFill="1" applyBorder="1" applyAlignment="1">
      <alignment horizontal="right" vertical="center"/>
    </xf>
    <xf numFmtId="178" fontId="8" fillId="4" borderId="9" xfId="0" applyNumberFormat="1" applyFont="1" applyFill="1" applyBorder="1" applyAlignment="1">
      <alignment horizontal="right" vertical="center"/>
    </xf>
    <xf numFmtId="179" fontId="8" fillId="6" borderId="41" xfId="0" applyNumberFormat="1" applyFont="1" applyFill="1" applyBorder="1" applyAlignment="1">
      <alignment horizontal="right" vertical="center"/>
    </xf>
    <xf numFmtId="180" fontId="23" fillId="6" borderId="43" xfId="0" applyNumberFormat="1" applyFont="1" applyFill="1" applyBorder="1" applyAlignment="1"/>
    <xf numFmtId="178" fontId="8" fillId="6" borderId="43" xfId="0" applyNumberFormat="1" applyFont="1" applyFill="1" applyBorder="1" applyAlignment="1">
      <alignment horizontal="right" vertical="center"/>
    </xf>
    <xf numFmtId="180" fontId="8" fillId="6" borderId="43" xfId="0" applyNumberFormat="1" applyFont="1" applyFill="1" applyBorder="1" applyAlignment="1">
      <alignment vertical="center"/>
    </xf>
    <xf numFmtId="179" fontId="8" fillId="6" borderId="43" xfId="0" applyNumberFormat="1" applyFont="1" applyFill="1" applyBorder="1" applyAlignment="1">
      <alignment horizontal="right" vertical="center"/>
    </xf>
    <xf numFmtId="180" fontId="23" fillId="6" borderId="43" xfId="0" applyNumberFormat="1" applyFont="1" applyFill="1" applyBorder="1" applyAlignment="1">
      <alignment vertical="center"/>
    </xf>
    <xf numFmtId="178" fontId="23" fillId="0" borderId="8" xfId="0" applyNumberFormat="1" applyFont="1" applyFill="1" applyBorder="1" applyAlignment="1">
      <alignment horizontal="right" vertical="center"/>
    </xf>
    <xf numFmtId="179" fontId="23" fillId="0" borderId="8" xfId="0" applyNumberFormat="1" applyFont="1" applyFill="1" applyBorder="1" applyAlignment="1">
      <alignment horizontal="right" vertical="center"/>
    </xf>
    <xf numFmtId="178" fontId="23" fillId="0" borderId="9" xfId="0" applyNumberFormat="1" applyFont="1" applyFill="1" applyBorder="1" applyAlignment="1">
      <alignment horizontal="right" vertical="center"/>
    </xf>
    <xf numFmtId="49" fontId="20" fillId="2" borderId="44" xfId="0" applyNumberFormat="1" applyFont="1" applyFill="1" applyBorder="1" applyAlignment="1">
      <alignment horizontal="right" vertical="center"/>
    </xf>
    <xf numFmtId="49" fontId="16" fillId="2" borderId="45" xfId="0" applyNumberFormat="1" applyFont="1" applyFill="1" applyBorder="1" applyAlignment="1">
      <alignment horizontal="right" vertical="center"/>
    </xf>
    <xf numFmtId="179" fontId="8" fillId="4" borderId="46" xfId="0" applyNumberFormat="1" applyFont="1" applyFill="1" applyBorder="1" applyAlignment="1">
      <alignment horizontal="right" vertical="center"/>
    </xf>
    <xf numFmtId="178" fontId="8" fillId="4" borderId="46" xfId="0" applyNumberFormat="1" applyFont="1" applyFill="1" applyBorder="1" applyAlignment="1">
      <alignment horizontal="right" vertical="center"/>
    </xf>
    <xf numFmtId="178" fontId="8" fillId="4" borderId="45" xfId="0" applyNumberFormat="1" applyFont="1" applyFill="1" applyBorder="1" applyAlignment="1">
      <alignment horizontal="right" vertical="center"/>
    </xf>
    <xf numFmtId="179" fontId="8" fillId="4" borderId="32" xfId="0" applyNumberFormat="1" applyFont="1" applyFill="1" applyBorder="1" applyAlignment="1">
      <alignment horizontal="right" vertical="center"/>
    </xf>
    <xf numFmtId="179" fontId="8" fillId="4" borderId="33" xfId="0" applyNumberFormat="1" applyFont="1" applyFill="1" applyBorder="1" applyAlignment="1">
      <alignment horizontal="right" vertical="center"/>
    </xf>
    <xf numFmtId="179" fontId="8" fillId="4" borderId="24" xfId="0" applyNumberFormat="1" applyFont="1" applyFill="1" applyBorder="1" applyAlignment="1">
      <alignment horizontal="right" vertical="center"/>
    </xf>
    <xf numFmtId="178" fontId="8" fillId="4" borderId="24" xfId="0" applyNumberFormat="1" applyFont="1" applyFill="1" applyBorder="1" applyAlignment="1">
      <alignment horizontal="right" vertical="center"/>
    </xf>
    <xf numFmtId="178" fontId="8" fillId="4" borderId="6" xfId="0" applyNumberFormat="1" applyFont="1" applyFill="1" applyBorder="1" applyAlignment="1">
      <alignment horizontal="right" vertical="center"/>
    </xf>
    <xf numFmtId="179" fontId="8" fillId="4" borderId="26" xfId="0" applyNumberFormat="1" applyFont="1" applyFill="1" applyBorder="1" applyAlignment="1">
      <alignment horizontal="right" vertical="center"/>
    </xf>
    <xf numFmtId="178" fontId="8" fillId="4" borderId="26" xfId="0" applyNumberFormat="1" applyFont="1" applyFill="1" applyBorder="1" applyAlignment="1">
      <alignment horizontal="right" vertical="center"/>
    </xf>
    <xf numFmtId="178" fontId="8" fillId="4" borderId="27" xfId="0" applyNumberFormat="1" applyFont="1" applyFill="1" applyBorder="1" applyAlignment="1">
      <alignment horizontal="right" vertical="center"/>
    </xf>
    <xf numFmtId="179" fontId="23" fillId="4" borderId="8" xfId="0" applyNumberFormat="1" applyFont="1" applyFill="1" applyBorder="1" applyAlignment="1">
      <alignment horizontal="right" vertical="center"/>
    </xf>
    <xf numFmtId="178" fontId="23" fillId="4" borderId="8" xfId="0" applyNumberFormat="1" applyFont="1" applyFill="1" applyBorder="1" applyAlignment="1">
      <alignment horizontal="right" vertical="center"/>
    </xf>
    <xf numFmtId="178" fontId="23" fillId="4" borderId="9" xfId="0" applyNumberFormat="1" applyFont="1" applyFill="1" applyBorder="1" applyAlignment="1">
      <alignment horizontal="right" vertical="center"/>
    </xf>
    <xf numFmtId="179" fontId="23" fillId="4" borderId="26" xfId="0" applyNumberFormat="1" applyFont="1" applyFill="1" applyBorder="1" applyAlignment="1">
      <alignment horizontal="right" vertical="center"/>
    </xf>
    <xf numFmtId="178" fontId="23" fillId="4" borderId="26" xfId="0" applyNumberFormat="1" applyFont="1" applyFill="1" applyBorder="1" applyAlignment="1">
      <alignment horizontal="right" vertical="center"/>
    </xf>
    <xf numFmtId="178" fontId="23" fillId="4" borderId="27" xfId="0" applyNumberFormat="1" applyFont="1" applyFill="1" applyBorder="1" applyAlignment="1">
      <alignment horizontal="right" vertical="center"/>
    </xf>
    <xf numFmtId="179" fontId="23" fillId="4" borderId="24" xfId="0" applyNumberFormat="1" applyFont="1" applyFill="1" applyBorder="1" applyAlignment="1">
      <alignment horizontal="right" vertical="center"/>
    </xf>
    <xf numFmtId="178" fontId="23" fillId="4" borderId="24" xfId="0" applyNumberFormat="1" applyFont="1" applyFill="1" applyBorder="1" applyAlignment="1">
      <alignment horizontal="right" vertical="center"/>
    </xf>
    <xf numFmtId="178" fontId="23" fillId="4" borderId="6" xfId="0" applyNumberFormat="1" applyFont="1" applyFill="1" applyBorder="1" applyAlignment="1">
      <alignment horizontal="right" vertical="center"/>
    </xf>
    <xf numFmtId="180" fontId="23" fillId="6" borderId="26" xfId="0" applyNumberFormat="1" applyFont="1" applyFill="1" applyBorder="1" applyAlignment="1">
      <alignment horizontal="right" vertical="center"/>
    </xf>
    <xf numFmtId="180" fontId="23" fillId="6" borderId="26" xfId="0" applyNumberFormat="1" applyFont="1" applyFill="1" applyBorder="1" applyAlignment="1">
      <alignment horizontal="right"/>
    </xf>
    <xf numFmtId="180" fontId="23" fillId="6" borderId="43" xfId="0" applyNumberFormat="1" applyFont="1" applyFill="1" applyBorder="1" applyAlignment="1">
      <alignment horizontal="right"/>
    </xf>
    <xf numFmtId="179" fontId="8" fillId="4" borderId="9" xfId="0" applyNumberFormat="1" applyFont="1" applyFill="1" applyBorder="1" applyAlignment="1">
      <alignment horizontal="right" vertical="center"/>
    </xf>
    <xf numFmtId="179" fontId="8" fillId="4" borderId="43" xfId="0" applyNumberFormat="1" applyFont="1" applyFill="1" applyBorder="1" applyAlignment="1">
      <alignment horizontal="right" vertical="center"/>
    </xf>
    <xf numFmtId="178" fontId="8" fillId="4" borderId="43" xfId="0" applyNumberFormat="1" applyFont="1" applyFill="1" applyBorder="1" applyAlignment="1">
      <alignment horizontal="right" vertical="center"/>
    </xf>
    <xf numFmtId="178" fontId="8" fillId="4" borderId="42" xfId="0" applyNumberFormat="1" applyFont="1" applyFill="1" applyBorder="1" applyAlignment="1">
      <alignment horizontal="right" vertical="center"/>
    </xf>
    <xf numFmtId="49" fontId="16" fillId="2" borderId="44" xfId="0" applyNumberFormat="1" applyFont="1" applyFill="1" applyBorder="1" applyAlignment="1">
      <alignment horizontal="center" vertical="center"/>
    </xf>
    <xf numFmtId="178" fontId="23" fillId="0" borderId="46" xfId="0" applyNumberFormat="1" applyFont="1" applyFill="1" applyBorder="1" applyAlignment="1">
      <alignment horizontal="right" vertical="center"/>
    </xf>
    <xf numFmtId="179" fontId="23" fillId="0" borderId="46" xfId="0" applyNumberFormat="1" applyFont="1" applyFill="1" applyBorder="1" applyAlignment="1">
      <alignment horizontal="right" vertical="center"/>
    </xf>
    <xf numFmtId="178" fontId="23" fillId="0" borderId="45"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17" fillId="0" borderId="0" xfId="0" applyFont="1" applyFill="1" applyAlignment="1">
      <alignment horizontal="center" vertical="center"/>
    </xf>
    <xf numFmtId="178" fontId="8" fillId="0" borderId="26" xfId="0" applyNumberFormat="1" applyFont="1" applyFill="1" applyBorder="1" applyAlignment="1">
      <alignment horizontal="right" vertical="center"/>
    </xf>
    <xf numFmtId="179" fontId="8" fillId="0" borderId="26" xfId="0" applyNumberFormat="1" applyFont="1" applyFill="1" applyBorder="1" applyAlignment="1">
      <alignment horizontal="right" vertical="center"/>
    </xf>
    <xf numFmtId="178" fontId="8" fillId="0" borderId="27" xfId="0" applyNumberFormat="1" applyFont="1" applyFill="1" applyBorder="1" applyAlignment="1">
      <alignment horizontal="right" vertical="center"/>
    </xf>
    <xf numFmtId="0" fontId="30" fillId="0" borderId="0" xfId="0" applyFont="1" applyAlignment="1">
      <alignment horizontal="right"/>
    </xf>
    <xf numFmtId="0" fontId="6" fillId="0" borderId="0" xfId="0" applyFont="1" applyFill="1" applyAlignment="1">
      <alignment horizontal="left" vertical="center"/>
    </xf>
    <xf numFmtId="180" fontId="23" fillId="6" borderId="8" xfId="0" applyNumberFormat="1" applyFont="1" applyFill="1" applyBorder="1" applyAlignment="1"/>
    <xf numFmtId="180" fontId="23" fillId="6" borderId="8" xfId="0" applyNumberFormat="1" applyFont="1" applyFill="1" applyBorder="1" applyAlignment="1">
      <alignment horizontal="right"/>
    </xf>
    <xf numFmtId="180" fontId="23" fillId="6" borderId="8" xfId="0" applyNumberFormat="1" applyFont="1" applyFill="1" applyBorder="1" applyAlignment="1">
      <alignment vertical="center"/>
    </xf>
    <xf numFmtId="179" fontId="8" fillId="6" borderId="44" xfId="0" applyNumberFormat="1" applyFont="1" applyFill="1" applyBorder="1" applyAlignment="1">
      <alignment horizontal="right" vertical="center"/>
    </xf>
    <xf numFmtId="178" fontId="8" fillId="6" borderId="46" xfId="0" applyNumberFormat="1" applyFont="1" applyFill="1" applyBorder="1" applyAlignment="1">
      <alignment horizontal="right" vertical="center"/>
    </xf>
    <xf numFmtId="179" fontId="8" fillId="6" borderId="46" xfId="0" applyNumberFormat="1" applyFont="1" applyFill="1" applyBorder="1" applyAlignment="1">
      <alignment horizontal="right" vertical="center"/>
    </xf>
    <xf numFmtId="180" fontId="8" fillId="6" borderId="46" xfId="0" applyNumberFormat="1" applyFont="1" applyFill="1" applyBorder="1" applyAlignment="1">
      <alignment horizontal="right" vertical="center"/>
    </xf>
    <xf numFmtId="0" fontId="33" fillId="4" borderId="0" xfId="0" applyFont="1" applyFill="1" applyAlignment="1">
      <alignment horizontal="left" vertical="center"/>
    </xf>
    <xf numFmtId="183" fontId="34" fillId="0" borderId="0" xfId="0" applyNumberFormat="1" applyFont="1" applyFill="1" applyBorder="1" applyAlignment="1" applyProtection="1">
      <alignment horizontal="right"/>
      <protection locked="0"/>
    </xf>
    <xf numFmtId="178" fontId="23" fillId="6" borderId="46" xfId="0" applyNumberFormat="1" applyFont="1" applyFill="1" applyBorder="1" applyAlignment="1">
      <alignment horizontal="right" vertical="center"/>
    </xf>
    <xf numFmtId="179" fontId="23" fillId="6" borderId="46" xfId="0" applyNumberFormat="1" applyFont="1" applyFill="1" applyBorder="1" applyAlignment="1">
      <alignment horizontal="right" vertical="center"/>
    </xf>
    <xf numFmtId="0" fontId="35" fillId="0" borderId="0" xfId="0" applyFont="1" applyFill="1"/>
    <xf numFmtId="179" fontId="29" fillId="0" borderId="0" xfId="0" applyNumberFormat="1" applyFont="1" applyFill="1"/>
    <xf numFmtId="0" fontId="29" fillId="0" borderId="0" xfId="0" applyFont="1" applyFill="1" applyAlignment="1"/>
    <xf numFmtId="0" fontId="36" fillId="0" borderId="0" xfId="0" applyFont="1" applyFill="1" applyAlignment="1"/>
    <xf numFmtId="3" fontId="37" fillId="0" borderId="0" xfId="1" applyNumberFormat="1" applyFont="1" applyFill="1" applyBorder="1"/>
    <xf numFmtId="179" fontId="8" fillId="0" borderId="46" xfId="0" applyNumberFormat="1" applyFont="1" applyFill="1" applyBorder="1" applyAlignment="1">
      <alignment horizontal="right" vertical="center"/>
    </xf>
    <xf numFmtId="179" fontId="17" fillId="0" borderId="0" xfId="0" applyNumberFormat="1" applyFont="1" applyFill="1"/>
    <xf numFmtId="179" fontId="23" fillId="0" borderId="7" xfId="0" applyNumberFormat="1" applyFont="1" applyFill="1" applyBorder="1" applyAlignment="1">
      <alignment horizontal="right" vertical="center"/>
    </xf>
    <xf numFmtId="180" fontId="23" fillId="0" borderId="8" xfId="0" applyNumberFormat="1" applyFont="1" applyFill="1" applyBorder="1" applyAlignment="1">
      <alignment horizontal="right" vertical="center"/>
    </xf>
    <xf numFmtId="178" fontId="23" fillId="0" borderId="26" xfId="0" applyNumberFormat="1" applyFont="1" applyFill="1" applyBorder="1" applyAlignment="1">
      <alignment horizontal="right" vertical="center"/>
    </xf>
    <xf numFmtId="179" fontId="23" fillId="0" borderId="26" xfId="0" applyNumberFormat="1" applyFont="1" applyFill="1" applyBorder="1" applyAlignment="1">
      <alignment horizontal="right" vertical="center"/>
    </xf>
    <xf numFmtId="178" fontId="23" fillId="0" borderId="27" xfId="0" applyNumberFormat="1" applyFont="1" applyFill="1" applyBorder="1" applyAlignment="1">
      <alignment horizontal="right" vertical="center"/>
    </xf>
    <xf numFmtId="178" fontId="8" fillId="0" borderId="24" xfId="0" applyNumberFormat="1" applyFont="1" applyFill="1" applyBorder="1" applyAlignment="1">
      <alignment horizontal="right" vertical="center"/>
    </xf>
    <xf numFmtId="179" fontId="8" fillId="0" borderId="24" xfId="0" applyNumberFormat="1" applyFont="1" applyFill="1" applyBorder="1" applyAlignment="1">
      <alignment horizontal="right" vertical="center"/>
    </xf>
    <xf numFmtId="178" fontId="8" fillId="0" borderId="6" xfId="0" applyNumberFormat="1" applyFont="1" applyFill="1" applyBorder="1" applyAlignment="1">
      <alignment horizontal="right" vertical="center"/>
    </xf>
    <xf numFmtId="179" fontId="23" fillId="6" borderId="44" xfId="0" applyNumberFormat="1" applyFont="1" applyFill="1" applyBorder="1" applyAlignment="1">
      <alignment horizontal="right" vertical="center"/>
    </xf>
    <xf numFmtId="184" fontId="14" fillId="0" borderId="0" xfId="0" applyNumberFormat="1" applyFont="1" applyFill="1" applyAlignment="1">
      <alignment horizontal="right" vertical="center"/>
    </xf>
    <xf numFmtId="179" fontId="23" fillId="0" borderId="28" xfId="0" applyNumberFormat="1" applyFont="1" applyFill="1" applyBorder="1" applyAlignment="1">
      <alignment horizontal="right" vertical="center"/>
    </xf>
    <xf numFmtId="178" fontId="23" fillId="0" borderId="29" xfId="0" applyNumberFormat="1" applyFont="1" applyFill="1" applyBorder="1" applyAlignment="1">
      <alignment horizontal="right" vertical="center"/>
    </xf>
    <xf numFmtId="180" fontId="23" fillId="0" borderId="29" xfId="0" applyNumberFormat="1" applyFont="1" applyFill="1" applyBorder="1" applyAlignment="1"/>
    <xf numFmtId="180" fontId="23" fillId="0" borderId="29" xfId="0" applyNumberFormat="1" applyFont="1" applyFill="1" applyBorder="1" applyAlignment="1">
      <alignment vertical="center"/>
    </xf>
    <xf numFmtId="180" fontId="23" fillId="0" borderId="29" xfId="0" applyNumberFormat="1" applyFont="1" applyFill="1" applyBorder="1" applyAlignment="1">
      <alignment horizontal="right"/>
    </xf>
    <xf numFmtId="179" fontId="23" fillId="0" borderId="29" xfId="0" applyNumberFormat="1" applyFont="1" applyFill="1" applyBorder="1" applyAlignment="1">
      <alignment horizontal="right" vertical="center"/>
    </xf>
    <xf numFmtId="178" fontId="23" fillId="0" borderId="30" xfId="0" applyNumberFormat="1" applyFont="1" applyFill="1" applyBorder="1" applyAlignment="1">
      <alignment horizontal="right" vertical="center"/>
    </xf>
    <xf numFmtId="179" fontId="23" fillId="0" borderId="5" xfId="0" applyNumberFormat="1" applyFont="1" applyFill="1" applyBorder="1" applyAlignment="1">
      <alignment horizontal="right" vertical="center"/>
    </xf>
    <xf numFmtId="178" fontId="23" fillId="0" borderId="24" xfId="0" applyNumberFormat="1" applyFont="1" applyFill="1" applyBorder="1" applyAlignment="1">
      <alignment horizontal="right" vertical="center"/>
    </xf>
    <xf numFmtId="179" fontId="23" fillId="0" borderId="24" xfId="0" applyNumberFormat="1" applyFont="1" applyFill="1" applyBorder="1" applyAlignment="1">
      <alignment horizontal="right" vertical="center"/>
    </xf>
    <xf numFmtId="178" fontId="23" fillId="0" borderId="6" xfId="0" applyNumberFormat="1" applyFont="1" applyFill="1" applyBorder="1" applyAlignment="1">
      <alignment horizontal="right" vertical="center"/>
    </xf>
    <xf numFmtId="49" fontId="16" fillId="2" borderId="28" xfId="0" applyNumberFormat="1" applyFont="1" applyFill="1" applyBorder="1" applyAlignment="1">
      <alignment horizontal="center" vertical="center"/>
    </xf>
    <xf numFmtId="49" fontId="16" fillId="2" borderId="48" xfId="0" applyNumberFormat="1" applyFont="1" applyFill="1" applyBorder="1" applyAlignment="1">
      <alignment horizontal="right" vertical="center"/>
    </xf>
    <xf numFmtId="178" fontId="23" fillId="6" borderId="36" xfId="0" applyNumberFormat="1" applyFont="1" applyFill="1" applyBorder="1" applyAlignment="1">
      <alignment horizontal="right" vertical="center"/>
    </xf>
    <xf numFmtId="178" fontId="23" fillId="6" borderId="49" xfId="0" applyNumberFormat="1" applyFont="1" applyFill="1" applyBorder="1" applyAlignment="1">
      <alignment horizontal="right" vertical="center"/>
    </xf>
    <xf numFmtId="178" fontId="23" fillId="0" borderId="36" xfId="0" applyNumberFormat="1" applyFont="1" applyFill="1" applyBorder="1" applyAlignment="1">
      <alignment horizontal="right" vertical="center"/>
    </xf>
    <xf numFmtId="178" fontId="23" fillId="0" borderId="35" xfId="0" applyNumberFormat="1" applyFont="1" applyFill="1" applyBorder="1" applyAlignment="1">
      <alignment horizontal="right" vertical="center"/>
    </xf>
    <xf numFmtId="178" fontId="23" fillId="0" borderId="48" xfId="0" applyNumberFormat="1" applyFont="1" applyFill="1" applyBorder="1" applyAlignment="1">
      <alignment horizontal="right" vertical="center"/>
    </xf>
    <xf numFmtId="178" fontId="23" fillId="6" borderId="9" xfId="0" applyNumberFormat="1" applyFont="1" applyFill="1" applyBorder="1" applyAlignment="1">
      <alignment horizontal="right" vertical="center"/>
    </xf>
    <xf numFmtId="178" fontId="8" fillId="6" borderId="6" xfId="0" applyNumberFormat="1" applyFont="1" applyFill="1" applyBorder="1" applyAlignment="1">
      <alignment horizontal="right" vertical="center"/>
    </xf>
    <xf numFmtId="178" fontId="23" fillId="6" borderId="27" xfId="0" applyNumberFormat="1" applyFont="1" applyFill="1" applyBorder="1" applyAlignment="1">
      <alignment horizontal="right" vertical="center"/>
    </xf>
    <xf numFmtId="178" fontId="8" fillId="6" borderId="9" xfId="0" applyNumberFormat="1" applyFont="1" applyFill="1" applyBorder="1" applyAlignment="1">
      <alignment horizontal="right" vertical="center"/>
    </xf>
    <xf numFmtId="0" fontId="9" fillId="3" borderId="40"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7" xfId="0" applyFont="1" applyFill="1" applyBorder="1" applyAlignment="1">
      <alignment horizontal="center" vertical="center"/>
    </xf>
    <xf numFmtId="0" fontId="9" fillId="5" borderId="14"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5" borderId="18" xfId="0" applyFont="1" applyFill="1" applyBorder="1" applyAlignment="1">
      <alignment horizontal="center" vertical="center"/>
    </xf>
    <xf numFmtId="0" fontId="9" fillId="5" borderId="17"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3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7"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6"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14" xfId="0" applyFont="1" applyFill="1" applyBorder="1" applyAlignment="1">
      <alignment horizontal="center" vertical="center"/>
    </xf>
    <xf numFmtId="0" fontId="9" fillId="3" borderId="12" xfId="0" applyFont="1" applyFill="1" applyBorder="1" applyAlignment="1">
      <alignment horizontal="center" vertical="center" wrapText="1"/>
    </xf>
    <xf numFmtId="0" fontId="17" fillId="3" borderId="40" xfId="0" applyFont="1" applyFill="1" applyBorder="1" applyAlignment="1">
      <alignment horizontal="center" vertical="center"/>
    </xf>
    <xf numFmtId="0" fontId="9" fillId="5" borderId="13" xfId="0" applyFont="1" applyFill="1" applyBorder="1" applyAlignment="1">
      <alignment horizontal="center" vertical="center" wrapText="1"/>
    </xf>
    <xf numFmtId="0" fontId="9" fillId="5" borderId="47" xfId="0" applyFont="1" applyFill="1" applyBorder="1" applyAlignment="1">
      <alignment horizontal="center" vertical="center" wrapText="1"/>
    </xf>
  </cellXfs>
  <cellStyles count="9">
    <cellStyle name="Calc Currency (0)" xfId="2"/>
    <cellStyle name="Header1" xfId="3"/>
    <cellStyle name="Header2" xfId="4"/>
    <cellStyle name="Normal_#18-Internet" xfId="5"/>
    <cellStyle name="桁区切り" xfId="1" builtinId="6"/>
    <cellStyle name="桁区切り 2" xfId="6"/>
    <cellStyle name="桁区切り 3" xfId="8"/>
    <cellStyle name="標準" xfId="0" builtinId="0"/>
    <cellStyle name="標準 2" xfId="7"/>
  </cellStyles>
  <dxfs count="2">
    <dxf>
      <font>
        <color rgb="FF9C0006"/>
      </font>
      <fill>
        <patternFill>
          <bgColor rgb="FFFFC7CE"/>
        </patternFill>
      </fill>
    </dxf>
    <dxf>
      <fill>
        <patternFill patternType="none">
          <bgColor indexed="6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ECC-4FEF-886C-D13F4CF30F7C}"/>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ECC-4FEF-886C-D13F4CF30F7C}"/>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ECC-4FEF-886C-D13F4CF30F7C}"/>
            </c:ext>
          </c:extLst>
        </c:ser>
        <c:dLbls>
          <c:showLegendKey val="0"/>
          <c:showVal val="0"/>
          <c:showCatName val="0"/>
          <c:showSerName val="0"/>
          <c:showPercent val="0"/>
          <c:showBubbleSize val="0"/>
        </c:dLbls>
        <c:gapWidth val="150"/>
        <c:overlap val="100"/>
        <c:axId val="178718720"/>
        <c:axId val="373121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ECC-4FEF-886C-D13F4CF30F7C}"/>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ECC-4FEF-886C-D13F4CF30F7C}"/>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ECC-4FEF-886C-D13F4CF30F7C}"/>
            </c:ext>
          </c:extLst>
        </c:ser>
        <c:dLbls>
          <c:showLegendKey val="0"/>
          <c:showVal val="0"/>
          <c:showCatName val="0"/>
          <c:showSerName val="0"/>
          <c:showPercent val="0"/>
          <c:showBubbleSize val="0"/>
        </c:dLbls>
        <c:marker val="1"/>
        <c:smooth val="0"/>
        <c:axId val="178718720"/>
        <c:axId val="373121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ECC-4FEF-886C-D13F4CF30F7C}"/>
            </c:ext>
          </c:extLst>
        </c:ser>
        <c:dLbls>
          <c:showLegendKey val="0"/>
          <c:showVal val="0"/>
          <c:showCatName val="0"/>
          <c:showSerName val="0"/>
          <c:showPercent val="0"/>
          <c:showBubbleSize val="0"/>
        </c:dLbls>
        <c:marker val="1"/>
        <c:smooth val="0"/>
        <c:axId val="178719232"/>
        <c:axId val="37313280"/>
      </c:lineChart>
      <c:catAx>
        <c:axId val="17871872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128"/>
        <c:crossesAt val="0"/>
        <c:auto val="1"/>
        <c:lblAlgn val="ctr"/>
        <c:lblOffset val="100"/>
        <c:tickLblSkip val="1"/>
        <c:tickMarkSkip val="1"/>
        <c:noMultiLvlLbl val="0"/>
      </c:catAx>
      <c:valAx>
        <c:axId val="3731212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78718720"/>
        <c:crosses val="autoZero"/>
        <c:crossBetween val="between"/>
      </c:valAx>
      <c:catAx>
        <c:axId val="178719232"/>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7871923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２００１年度生乳需給実績（北海道）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F05-47F0-B76A-AAF6E101A967}"/>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F05-47F0-B76A-AAF6E101A967}"/>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F05-47F0-B76A-AAF6E101A967}"/>
            </c:ext>
          </c:extLst>
        </c:ser>
        <c:dLbls>
          <c:showLegendKey val="0"/>
          <c:showVal val="0"/>
          <c:showCatName val="0"/>
          <c:showSerName val="0"/>
          <c:showPercent val="0"/>
          <c:showBubbleSize val="0"/>
        </c:dLbls>
        <c:gapWidth val="150"/>
        <c:overlap val="100"/>
        <c:axId val="39447040"/>
        <c:axId val="26332422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F05-47F0-B76A-AAF6E101A967}"/>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F05-47F0-B76A-AAF6E101A967}"/>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F05-47F0-B76A-AAF6E101A967}"/>
            </c:ext>
          </c:extLst>
        </c:ser>
        <c:dLbls>
          <c:showLegendKey val="0"/>
          <c:showVal val="0"/>
          <c:showCatName val="0"/>
          <c:showSerName val="0"/>
          <c:showPercent val="0"/>
          <c:showBubbleSize val="0"/>
        </c:dLbls>
        <c:marker val="1"/>
        <c:smooth val="0"/>
        <c:axId val="39447040"/>
        <c:axId val="26332422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F05-47F0-B76A-AAF6E101A967}"/>
            </c:ext>
          </c:extLst>
        </c:ser>
        <c:dLbls>
          <c:showLegendKey val="0"/>
          <c:showVal val="0"/>
          <c:showCatName val="0"/>
          <c:showSerName val="0"/>
          <c:showPercent val="0"/>
          <c:showBubbleSize val="0"/>
        </c:dLbls>
        <c:marker val="1"/>
        <c:smooth val="0"/>
        <c:axId val="39447552"/>
        <c:axId val="263324800"/>
      </c:lineChart>
      <c:catAx>
        <c:axId val="3944704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24224"/>
        <c:crossesAt val="-1000"/>
        <c:auto val="1"/>
        <c:lblAlgn val="ctr"/>
        <c:lblOffset val="100"/>
        <c:tickLblSkip val="1"/>
        <c:tickMarkSkip val="1"/>
        <c:noMultiLvlLbl val="0"/>
      </c:catAx>
      <c:valAx>
        <c:axId val="26332422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47040"/>
        <c:crosses val="autoZero"/>
        <c:crossBetween val="between"/>
      </c:valAx>
      <c:catAx>
        <c:axId val="39447552"/>
        <c:scaling>
          <c:orientation val="minMax"/>
        </c:scaling>
        <c:delete val="1"/>
        <c:axPos val="b"/>
        <c:majorTickMark val="out"/>
        <c:minorTickMark val="none"/>
        <c:tickLblPos val="nextTo"/>
        <c:crossAx val="263324800"/>
        <c:crosses val="autoZero"/>
        <c:auto val="1"/>
        <c:lblAlgn val="ctr"/>
        <c:lblOffset val="100"/>
        <c:noMultiLvlLbl val="0"/>
      </c:catAx>
      <c:valAx>
        <c:axId val="26332480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944755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２００１年度飲用牛乳需給実績(北海道）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E44-4133-A8D6-BBB76EE5DF31}"/>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E44-4133-A8D6-BBB76EE5DF31}"/>
            </c:ext>
          </c:extLst>
        </c:ser>
        <c:dLbls>
          <c:showLegendKey val="0"/>
          <c:showVal val="0"/>
          <c:showCatName val="0"/>
          <c:showSerName val="0"/>
          <c:showPercent val="0"/>
          <c:showBubbleSize val="0"/>
        </c:dLbls>
        <c:gapWidth val="150"/>
        <c:overlap val="100"/>
        <c:axId val="184333312"/>
        <c:axId val="26332652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DE44-4133-A8D6-BBB76EE5DF31}"/>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E44-4133-A8D6-BBB76EE5DF31}"/>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E44-4133-A8D6-BBB76EE5DF31}"/>
            </c:ext>
          </c:extLst>
        </c:ser>
        <c:dLbls>
          <c:showLegendKey val="0"/>
          <c:showVal val="0"/>
          <c:showCatName val="0"/>
          <c:showSerName val="0"/>
          <c:showPercent val="0"/>
          <c:showBubbleSize val="0"/>
        </c:dLbls>
        <c:marker val="1"/>
        <c:smooth val="0"/>
        <c:axId val="184333312"/>
        <c:axId val="26332652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E44-4133-A8D6-BBB76EE5DF31}"/>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E44-4133-A8D6-BBB76EE5DF31}"/>
            </c:ext>
          </c:extLst>
        </c:ser>
        <c:dLbls>
          <c:showLegendKey val="0"/>
          <c:showVal val="0"/>
          <c:showCatName val="0"/>
          <c:showSerName val="0"/>
          <c:showPercent val="0"/>
          <c:showBubbleSize val="0"/>
        </c:dLbls>
        <c:marker val="1"/>
        <c:smooth val="0"/>
        <c:axId val="184333824"/>
        <c:axId val="263327104"/>
      </c:lineChart>
      <c:catAx>
        <c:axId val="18433331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26528"/>
        <c:crosses val="autoZero"/>
        <c:auto val="1"/>
        <c:lblAlgn val="ctr"/>
        <c:lblOffset val="100"/>
        <c:tickLblSkip val="1"/>
        <c:tickMarkSkip val="1"/>
        <c:noMultiLvlLbl val="0"/>
      </c:catAx>
      <c:valAx>
        <c:axId val="26332652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33312"/>
        <c:crosses val="autoZero"/>
        <c:crossBetween val="between"/>
        <c:majorUnit val="5000"/>
        <c:minorUnit val="1000"/>
      </c:valAx>
      <c:catAx>
        <c:axId val="184333824"/>
        <c:scaling>
          <c:orientation val="minMax"/>
        </c:scaling>
        <c:delete val="1"/>
        <c:axPos val="b"/>
        <c:majorTickMark val="out"/>
        <c:minorTickMark val="none"/>
        <c:tickLblPos val="nextTo"/>
        <c:crossAx val="263327104"/>
        <c:crossesAt val="80"/>
        <c:auto val="1"/>
        <c:lblAlgn val="ctr"/>
        <c:lblOffset val="100"/>
        <c:noMultiLvlLbl val="0"/>
      </c:catAx>
      <c:valAx>
        <c:axId val="26332710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3382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２００１年度還元試算量と生乳仕向け率（北海道）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1C8-48CC-BAAD-04D4B351B244}"/>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1C8-48CC-BAAD-04D4B351B244}"/>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1C8-48CC-BAAD-04D4B351B244}"/>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11C8-48CC-BAAD-04D4B351B244}"/>
            </c:ext>
          </c:extLst>
        </c:ser>
        <c:dLbls>
          <c:showLegendKey val="0"/>
          <c:showVal val="0"/>
          <c:showCatName val="0"/>
          <c:showSerName val="0"/>
          <c:showPercent val="0"/>
          <c:showBubbleSize val="0"/>
        </c:dLbls>
        <c:gapWidth val="150"/>
        <c:overlap val="100"/>
        <c:axId val="184545792"/>
        <c:axId val="26332940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1C8-48CC-BAAD-04D4B351B244}"/>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1C8-48CC-BAAD-04D4B351B244}"/>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1C8-48CC-BAAD-04D4B351B244}"/>
            </c:ext>
          </c:extLst>
        </c:ser>
        <c:dLbls>
          <c:showLegendKey val="0"/>
          <c:showVal val="0"/>
          <c:showCatName val="0"/>
          <c:showSerName val="0"/>
          <c:showPercent val="0"/>
          <c:showBubbleSize val="0"/>
        </c:dLbls>
        <c:marker val="1"/>
        <c:smooth val="0"/>
        <c:axId val="184545792"/>
        <c:axId val="26332940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11C8-48CC-BAAD-04D4B351B244}"/>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11C8-48CC-BAAD-04D4B351B244}"/>
            </c:ext>
          </c:extLst>
        </c:ser>
        <c:dLbls>
          <c:showLegendKey val="0"/>
          <c:showVal val="0"/>
          <c:showCatName val="0"/>
          <c:showSerName val="0"/>
          <c:showPercent val="0"/>
          <c:showBubbleSize val="0"/>
        </c:dLbls>
        <c:marker val="1"/>
        <c:smooth val="0"/>
        <c:axId val="184546304"/>
        <c:axId val="263329984"/>
      </c:lineChart>
      <c:catAx>
        <c:axId val="1845457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29408"/>
        <c:crosses val="autoZero"/>
        <c:auto val="1"/>
        <c:lblAlgn val="ctr"/>
        <c:lblOffset val="100"/>
        <c:tickLblSkip val="1"/>
        <c:tickMarkSkip val="1"/>
        <c:noMultiLvlLbl val="0"/>
      </c:catAx>
      <c:valAx>
        <c:axId val="26332940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545792"/>
        <c:crosses val="autoZero"/>
        <c:crossBetween val="between"/>
        <c:majorUnit val="2000"/>
      </c:valAx>
      <c:catAx>
        <c:axId val="184546304"/>
        <c:scaling>
          <c:orientation val="minMax"/>
        </c:scaling>
        <c:delete val="1"/>
        <c:axPos val="b"/>
        <c:majorTickMark val="out"/>
        <c:minorTickMark val="none"/>
        <c:tickLblPos val="nextTo"/>
        <c:crossAx val="263329984"/>
        <c:crosses val="autoZero"/>
        <c:auto val="1"/>
        <c:lblAlgn val="ctr"/>
        <c:lblOffset val="100"/>
        <c:noMultiLvlLbl val="0"/>
      </c:catAx>
      <c:valAx>
        <c:axId val="26332998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54630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F15-4EEF-B3F9-3C491B027806}"/>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F15-4EEF-B3F9-3C491B027806}"/>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F15-4EEF-B3F9-3C491B027806}"/>
            </c:ext>
          </c:extLst>
        </c:ser>
        <c:dLbls>
          <c:showLegendKey val="0"/>
          <c:showVal val="0"/>
          <c:showCatName val="0"/>
          <c:showSerName val="0"/>
          <c:showPercent val="0"/>
          <c:showBubbleSize val="0"/>
        </c:dLbls>
        <c:gapWidth val="150"/>
        <c:overlap val="100"/>
        <c:axId val="189630976"/>
        <c:axId val="32768876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9F15-4EEF-B3F9-3C491B027806}"/>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F15-4EEF-B3F9-3C491B027806}"/>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F15-4EEF-B3F9-3C491B027806}"/>
            </c:ext>
          </c:extLst>
        </c:ser>
        <c:dLbls>
          <c:showLegendKey val="0"/>
          <c:showVal val="0"/>
          <c:showCatName val="0"/>
          <c:showSerName val="0"/>
          <c:showPercent val="0"/>
          <c:showBubbleSize val="0"/>
        </c:dLbls>
        <c:marker val="1"/>
        <c:smooth val="0"/>
        <c:axId val="189630976"/>
        <c:axId val="32768876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F15-4EEF-B3F9-3C491B027806}"/>
            </c:ext>
          </c:extLst>
        </c:ser>
        <c:dLbls>
          <c:showLegendKey val="0"/>
          <c:showVal val="0"/>
          <c:showCatName val="0"/>
          <c:showSerName val="0"/>
          <c:showPercent val="0"/>
          <c:showBubbleSize val="0"/>
        </c:dLbls>
        <c:marker val="1"/>
        <c:smooth val="0"/>
        <c:axId val="189631488"/>
        <c:axId val="327689344"/>
      </c:lineChart>
      <c:catAx>
        <c:axId val="189630976"/>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7688768"/>
        <c:crossesAt val="0"/>
        <c:auto val="1"/>
        <c:lblAlgn val="ctr"/>
        <c:lblOffset val="100"/>
        <c:tickLblSkip val="1"/>
        <c:tickMarkSkip val="1"/>
        <c:noMultiLvlLbl val="0"/>
      </c:catAx>
      <c:valAx>
        <c:axId val="32768876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630976"/>
        <c:crosses val="autoZero"/>
        <c:crossBetween val="between"/>
      </c:valAx>
      <c:catAx>
        <c:axId val="189631488"/>
        <c:scaling>
          <c:orientation val="minMax"/>
        </c:scaling>
        <c:delete val="1"/>
        <c:axPos val="b"/>
        <c:majorTickMark val="out"/>
        <c:minorTickMark val="none"/>
        <c:tickLblPos val="nextTo"/>
        <c:crossAx val="327689344"/>
        <c:crosses val="autoZero"/>
        <c:auto val="1"/>
        <c:lblAlgn val="ctr"/>
        <c:lblOffset val="100"/>
        <c:noMultiLvlLbl val="0"/>
      </c:catAx>
      <c:valAx>
        <c:axId val="32768934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9631488"/>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A49-4EE6-8419-E41C8CCC4777}"/>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A49-4EE6-8419-E41C8CCC4777}"/>
            </c:ext>
          </c:extLst>
        </c:ser>
        <c:dLbls>
          <c:showLegendKey val="0"/>
          <c:showVal val="0"/>
          <c:showCatName val="0"/>
          <c:showSerName val="0"/>
          <c:showPercent val="0"/>
          <c:showBubbleSize val="0"/>
        </c:dLbls>
        <c:gapWidth val="150"/>
        <c:overlap val="100"/>
        <c:axId val="190010368"/>
        <c:axId val="3690179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A49-4EE6-8419-E41C8CCC4777}"/>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A49-4EE6-8419-E41C8CCC4777}"/>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A49-4EE6-8419-E41C8CCC4777}"/>
            </c:ext>
          </c:extLst>
        </c:ser>
        <c:dLbls>
          <c:showLegendKey val="0"/>
          <c:showVal val="0"/>
          <c:showCatName val="0"/>
          <c:showSerName val="0"/>
          <c:showPercent val="0"/>
          <c:showBubbleSize val="0"/>
        </c:dLbls>
        <c:marker val="1"/>
        <c:smooth val="0"/>
        <c:axId val="190010368"/>
        <c:axId val="3690179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A49-4EE6-8419-E41C8CCC4777}"/>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A49-4EE6-8419-E41C8CCC4777}"/>
            </c:ext>
          </c:extLst>
        </c:ser>
        <c:dLbls>
          <c:showLegendKey val="0"/>
          <c:showVal val="0"/>
          <c:showCatName val="0"/>
          <c:showSerName val="0"/>
          <c:showPercent val="0"/>
          <c:showBubbleSize val="0"/>
        </c:dLbls>
        <c:marker val="1"/>
        <c:smooth val="0"/>
        <c:axId val="190010880"/>
        <c:axId val="369019712"/>
      </c:lineChart>
      <c:catAx>
        <c:axId val="19001036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017984"/>
        <c:crosses val="autoZero"/>
        <c:auto val="1"/>
        <c:lblAlgn val="ctr"/>
        <c:lblOffset val="100"/>
        <c:tickLblSkip val="1"/>
        <c:tickMarkSkip val="1"/>
        <c:noMultiLvlLbl val="0"/>
      </c:catAx>
      <c:valAx>
        <c:axId val="369017984"/>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010368"/>
        <c:crosses val="autoZero"/>
        <c:crossBetween val="between"/>
        <c:majorUnit val="100"/>
        <c:minorUnit val="100"/>
      </c:valAx>
      <c:catAx>
        <c:axId val="190010880"/>
        <c:scaling>
          <c:orientation val="minMax"/>
        </c:scaling>
        <c:delete val="1"/>
        <c:axPos val="b"/>
        <c:majorTickMark val="out"/>
        <c:minorTickMark val="none"/>
        <c:tickLblPos val="nextTo"/>
        <c:crossAx val="369019712"/>
        <c:crossesAt val="80"/>
        <c:auto val="1"/>
        <c:lblAlgn val="ctr"/>
        <c:lblOffset val="100"/>
        <c:noMultiLvlLbl val="0"/>
      </c:catAx>
      <c:valAx>
        <c:axId val="369019712"/>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010880"/>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208-4BE1-A8EE-9941AEDBB8BD}"/>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208-4BE1-A8EE-9941AEDBB8BD}"/>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208-4BE1-A8EE-9941AEDBB8BD}"/>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B208-4BE1-A8EE-9941AEDBB8BD}"/>
            </c:ext>
          </c:extLst>
        </c:ser>
        <c:dLbls>
          <c:showLegendKey val="0"/>
          <c:showVal val="0"/>
          <c:showCatName val="0"/>
          <c:showSerName val="0"/>
          <c:showPercent val="0"/>
          <c:showBubbleSize val="0"/>
        </c:dLbls>
        <c:gapWidth val="150"/>
        <c:overlap val="100"/>
        <c:axId val="190980096"/>
        <c:axId val="36923916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208-4BE1-A8EE-9941AEDBB8BD}"/>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208-4BE1-A8EE-9941AEDBB8BD}"/>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208-4BE1-A8EE-9941AEDBB8BD}"/>
            </c:ext>
          </c:extLst>
        </c:ser>
        <c:dLbls>
          <c:showLegendKey val="0"/>
          <c:showVal val="0"/>
          <c:showCatName val="0"/>
          <c:showSerName val="0"/>
          <c:showPercent val="0"/>
          <c:showBubbleSize val="0"/>
        </c:dLbls>
        <c:marker val="1"/>
        <c:smooth val="0"/>
        <c:axId val="190980096"/>
        <c:axId val="36923916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B208-4BE1-A8EE-9941AEDBB8BD}"/>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B208-4BE1-A8EE-9941AEDBB8BD}"/>
            </c:ext>
          </c:extLst>
        </c:ser>
        <c:dLbls>
          <c:showLegendKey val="0"/>
          <c:showVal val="0"/>
          <c:showCatName val="0"/>
          <c:showSerName val="0"/>
          <c:showPercent val="0"/>
          <c:showBubbleSize val="0"/>
        </c:dLbls>
        <c:marker val="1"/>
        <c:smooth val="0"/>
        <c:axId val="190980608"/>
        <c:axId val="369239744"/>
      </c:lineChart>
      <c:catAx>
        <c:axId val="19098009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69239168"/>
        <c:crossesAt val="0"/>
        <c:auto val="1"/>
        <c:lblAlgn val="ctr"/>
        <c:lblOffset val="100"/>
        <c:tickLblSkip val="1"/>
        <c:tickMarkSkip val="1"/>
        <c:noMultiLvlLbl val="0"/>
      </c:catAx>
      <c:valAx>
        <c:axId val="369239168"/>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980096"/>
        <c:crosses val="autoZero"/>
        <c:crossBetween val="between"/>
        <c:majorUnit val="50"/>
        <c:minorUnit val="50"/>
      </c:valAx>
      <c:catAx>
        <c:axId val="190980608"/>
        <c:scaling>
          <c:orientation val="minMax"/>
        </c:scaling>
        <c:delete val="1"/>
        <c:axPos val="b"/>
        <c:majorTickMark val="out"/>
        <c:minorTickMark val="none"/>
        <c:tickLblPos val="nextTo"/>
        <c:crossAx val="369239744"/>
        <c:crosses val="autoZero"/>
        <c:auto val="1"/>
        <c:lblAlgn val="ctr"/>
        <c:lblOffset val="100"/>
        <c:noMultiLvlLbl val="0"/>
      </c:catAx>
      <c:valAx>
        <c:axId val="369239744"/>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980608"/>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D79-40A7-9A0D-9CC2DFA14264}"/>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D79-40A7-9A0D-9CC2DFA14264}"/>
            </c:ext>
          </c:extLst>
        </c:ser>
        <c:dLbls>
          <c:showLegendKey val="0"/>
          <c:showVal val="0"/>
          <c:showCatName val="0"/>
          <c:showSerName val="0"/>
          <c:showPercent val="0"/>
          <c:showBubbleSize val="0"/>
        </c:dLbls>
        <c:gapWidth val="150"/>
        <c:overlap val="100"/>
        <c:axId val="180321792"/>
        <c:axId val="13862905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4D79-40A7-9A0D-9CC2DFA14264}"/>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D79-40A7-9A0D-9CC2DFA14264}"/>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D79-40A7-9A0D-9CC2DFA14264}"/>
            </c:ext>
          </c:extLst>
        </c:ser>
        <c:dLbls>
          <c:showLegendKey val="0"/>
          <c:showVal val="0"/>
          <c:showCatName val="0"/>
          <c:showSerName val="0"/>
          <c:showPercent val="0"/>
          <c:showBubbleSize val="0"/>
        </c:dLbls>
        <c:marker val="1"/>
        <c:smooth val="0"/>
        <c:axId val="180321792"/>
        <c:axId val="13862905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D79-40A7-9A0D-9CC2DFA14264}"/>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D79-40A7-9A0D-9CC2DFA14264}"/>
            </c:ext>
          </c:extLst>
        </c:ser>
        <c:dLbls>
          <c:showLegendKey val="0"/>
          <c:showVal val="0"/>
          <c:showCatName val="0"/>
          <c:showSerName val="0"/>
          <c:showPercent val="0"/>
          <c:showBubbleSize val="0"/>
        </c:dLbls>
        <c:marker val="1"/>
        <c:smooth val="0"/>
        <c:axId val="180950528"/>
        <c:axId val="138630208"/>
      </c:lineChart>
      <c:catAx>
        <c:axId val="18032179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29056"/>
        <c:crosses val="autoZero"/>
        <c:auto val="1"/>
        <c:lblAlgn val="ctr"/>
        <c:lblOffset val="100"/>
        <c:tickLblSkip val="1"/>
        <c:tickMarkSkip val="1"/>
        <c:noMultiLvlLbl val="0"/>
      </c:catAx>
      <c:valAx>
        <c:axId val="138629056"/>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321792"/>
        <c:crosses val="autoZero"/>
        <c:crossBetween val="between"/>
        <c:majorUnit val="100"/>
        <c:minorUnit val="100"/>
      </c:valAx>
      <c:catAx>
        <c:axId val="180950528"/>
        <c:scaling>
          <c:orientation val="minMax"/>
        </c:scaling>
        <c:delete val="1"/>
        <c:axPos val="b"/>
        <c:majorTickMark val="out"/>
        <c:minorTickMark val="none"/>
        <c:tickLblPos val="nextTo"/>
        <c:crossAx val="138630208"/>
        <c:crossesAt val="80"/>
        <c:auto val="1"/>
        <c:lblAlgn val="ctr"/>
        <c:lblOffset val="100"/>
        <c:noMultiLvlLbl val="0"/>
      </c:catAx>
      <c:valAx>
        <c:axId val="13863020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950528"/>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BBE-4FC8-8763-B9C0D738E49A}"/>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BBE-4FC8-8763-B9C0D738E49A}"/>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BBE-4FC8-8763-B9C0D738E49A}"/>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4BBE-4FC8-8763-B9C0D738E49A}"/>
            </c:ext>
          </c:extLst>
        </c:ser>
        <c:dLbls>
          <c:showLegendKey val="0"/>
          <c:showVal val="0"/>
          <c:showCatName val="0"/>
          <c:showSerName val="0"/>
          <c:showPercent val="0"/>
          <c:showBubbleSize val="0"/>
        </c:dLbls>
        <c:gapWidth val="150"/>
        <c:overlap val="100"/>
        <c:axId val="180952576"/>
        <c:axId val="1386319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BBE-4FC8-8763-B9C0D738E49A}"/>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BBE-4FC8-8763-B9C0D738E49A}"/>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BBE-4FC8-8763-B9C0D738E49A}"/>
            </c:ext>
          </c:extLst>
        </c:ser>
        <c:dLbls>
          <c:showLegendKey val="0"/>
          <c:showVal val="0"/>
          <c:showCatName val="0"/>
          <c:showSerName val="0"/>
          <c:showPercent val="0"/>
          <c:showBubbleSize val="0"/>
        </c:dLbls>
        <c:marker val="1"/>
        <c:smooth val="0"/>
        <c:axId val="180952576"/>
        <c:axId val="1386319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4BBE-4FC8-8763-B9C0D738E49A}"/>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4BBE-4FC8-8763-B9C0D738E49A}"/>
            </c:ext>
          </c:extLst>
        </c:ser>
        <c:dLbls>
          <c:showLegendKey val="0"/>
          <c:showVal val="0"/>
          <c:showCatName val="0"/>
          <c:showSerName val="0"/>
          <c:showPercent val="0"/>
          <c:showBubbleSize val="0"/>
        </c:dLbls>
        <c:marker val="1"/>
        <c:smooth val="0"/>
        <c:axId val="181470208"/>
        <c:axId val="138632512"/>
      </c:lineChart>
      <c:catAx>
        <c:axId val="1809525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31936"/>
        <c:crossesAt val="0"/>
        <c:auto val="1"/>
        <c:lblAlgn val="ctr"/>
        <c:lblOffset val="100"/>
        <c:tickLblSkip val="1"/>
        <c:tickMarkSkip val="1"/>
        <c:noMultiLvlLbl val="0"/>
      </c:catAx>
      <c:valAx>
        <c:axId val="13863193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0952576"/>
        <c:crosses val="autoZero"/>
        <c:crossBetween val="between"/>
        <c:majorUnit val="50"/>
        <c:minorUnit val="50"/>
      </c:valAx>
      <c:catAx>
        <c:axId val="181470208"/>
        <c:scaling>
          <c:orientation val="minMax"/>
        </c:scaling>
        <c:delete val="1"/>
        <c:axPos val="b"/>
        <c:majorTickMark val="out"/>
        <c:minorTickMark val="none"/>
        <c:tickLblPos val="nextTo"/>
        <c:crossAx val="138632512"/>
        <c:crosses val="autoZero"/>
        <c:auto val="1"/>
        <c:lblAlgn val="ctr"/>
        <c:lblOffset val="100"/>
        <c:noMultiLvlLbl val="0"/>
      </c:catAx>
      <c:valAx>
        <c:axId val="13863251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470208"/>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481-4272-923E-E81F8AF4C38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481-4272-923E-E81F8AF4C389}"/>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481-4272-923E-E81F8AF4C389}"/>
            </c:ext>
          </c:extLst>
        </c:ser>
        <c:dLbls>
          <c:showLegendKey val="0"/>
          <c:showVal val="0"/>
          <c:showCatName val="0"/>
          <c:showSerName val="0"/>
          <c:showPercent val="0"/>
          <c:showBubbleSize val="0"/>
        </c:dLbls>
        <c:gapWidth val="150"/>
        <c:overlap val="100"/>
        <c:axId val="181547520"/>
        <c:axId val="218123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481-4272-923E-E81F8AF4C389}"/>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481-4272-923E-E81F8AF4C38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481-4272-923E-E81F8AF4C389}"/>
            </c:ext>
          </c:extLst>
        </c:ser>
        <c:dLbls>
          <c:showLegendKey val="0"/>
          <c:showVal val="0"/>
          <c:showCatName val="0"/>
          <c:showSerName val="0"/>
          <c:showPercent val="0"/>
          <c:showBubbleSize val="0"/>
        </c:dLbls>
        <c:marker val="1"/>
        <c:smooth val="0"/>
        <c:axId val="181547520"/>
        <c:axId val="218123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481-4272-923E-E81F8AF4C389}"/>
            </c:ext>
          </c:extLst>
        </c:ser>
        <c:dLbls>
          <c:showLegendKey val="0"/>
          <c:showVal val="0"/>
          <c:showCatName val="0"/>
          <c:showSerName val="0"/>
          <c:showPercent val="0"/>
          <c:showBubbleSize val="0"/>
        </c:dLbls>
        <c:marker val="1"/>
        <c:smooth val="0"/>
        <c:axId val="181548032"/>
        <c:axId val="218124224"/>
      </c:lineChart>
      <c:catAx>
        <c:axId val="18154752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3648"/>
        <c:crossesAt val="-1000"/>
        <c:auto val="1"/>
        <c:lblAlgn val="ctr"/>
        <c:lblOffset val="100"/>
        <c:tickLblSkip val="1"/>
        <c:tickMarkSkip val="1"/>
        <c:noMultiLvlLbl val="0"/>
      </c:catAx>
      <c:valAx>
        <c:axId val="218123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7520"/>
        <c:crosses val="autoZero"/>
        <c:crossBetween val="between"/>
      </c:valAx>
      <c:catAx>
        <c:axId val="181548032"/>
        <c:scaling>
          <c:orientation val="minMax"/>
        </c:scaling>
        <c:delete val="1"/>
        <c:axPos val="b"/>
        <c:majorTickMark val="out"/>
        <c:minorTickMark val="none"/>
        <c:tickLblPos val="nextTo"/>
        <c:crossAx val="218124224"/>
        <c:crosses val="autoZero"/>
        <c:auto val="1"/>
        <c:lblAlgn val="ctr"/>
        <c:lblOffset val="100"/>
        <c:noMultiLvlLbl val="0"/>
      </c:catAx>
      <c:valAx>
        <c:axId val="218124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8032"/>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35B-43F4-B2F3-CBE368B7A79B}"/>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35B-43F4-B2F3-CBE368B7A79B}"/>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35B-43F4-B2F3-CBE368B7A79B}"/>
            </c:ext>
          </c:extLst>
        </c:ser>
        <c:dLbls>
          <c:showLegendKey val="0"/>
          <c:showVal val="0"/>
          <c:showCatName val="0"/>
          <c:showSerName val="0"/>
          <c:showPercent val="0"/>
          <c:showBubbleSize val="0"/>
        </c:dLbls>
        <c:gapWidth val="150"/>
        <c:overlap val="100"/>
        <c:axId val="181764096"/>
        <c:axId val="21812595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35B-43F4-B2F3-CBE368B7A79B}"/>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35B-43F4-B2F3-CBE368B7A79B}"/>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35B-43F4-B2F3-CBE368B7A79B}"/>
            </c:ext>
          </c:extLst>
        </c:ser>
        <c:dLbls>
          <c:showLegendKey val="0"/>
          <c:showVal val="0"/>
          <c:showCatName val="0"/>
          <c:showSerName val="0"/>
          <c:showPercent val="0"/>
          <c:showBubbleSize val="0"/>
        </c:dLbls>
        <c:marker val="1"/>
        <c:smooth val="0"/>
        <c:axId val="181764096"/>
        <c:axId val="21812595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35B-43F4-B2F3-CBE368B7A79B}"/>
            </c:ext>
          </c:extLst>
        </c:ser>
        <c:dLbls>
          <c:showLegendKey val="0"/>
          <c:showVal val="0"/>
          <c:showCatName val="0"/>
          <c:showSerName val="0"/>
          <c:showPercent val="0"/>
          <c:showBubbleSize val="0"/>
        </c:dLbls>
        <c:marker val="1"/>
        <c:smooth val="0"/>
        <c:axId val="181764608"/>
        <c:axId val="218126528"/>
      </c:lineChart>
      <c:catAx>
        <c:axId val="18176409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5952"/>
        <c:crossesAt val="-1000"/>
        <c:auto val="1"/>
        <c:lblAlgn val="ctr"/>
        <c:lblOffset val="100"/>
        <c:tickLblSkip val="1"/>
        <c:tickMarkSkip val="1"/>
        <c:noMultiLvlLbl val="0"/>
      </c:catAx>
      <c:valAx>
        <c:axId val="21812595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764096"/>
        <c:crosses val="autoZero"/>
        <c:crossBetween val="between"/>
      </c:valAx>
      <c:catAx>
        <c:axId val="181764608"/>
        <c:scaling>
          <c:orientation val="minMax"/>
        </c:scaling>
        <c:delete val="1"/>
        <c:axPos val="b"/>
        <c:majorTickMark val="out"/>
        <c:minorTickMark val="none"/>
        <c:tickLblPos val="nextTo"/>
        <c:crossAx val="218126528"/>
        <c:crosses val="autoZero"/>
        <c:auto val="1"/>
        <c:lblAlgn val="ctr"/>
        <c:lblOffset val="100"/>
        <c:noMultiLvlLbl val="0"/>
      </c:catAx>
      <c:valAx>
        <c:axId val="21812652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76460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DE9-4E08-B357-738E60FD70F1}"/>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DE9-4E08-B357-738E60FD70F1}"/>
            </c:ext>
          </c:extLst>
        </c:ser>
        <c:dLbls>
          <c:showLegendKey val="0"/>
          <c:showVal val="0"/>
          <c:showCatName val="0"/>
          <c:showSerName val="0"/>
          <c:showPercent val="0"/>
          <c:showBubbleSize val="0"/>
        </c:dLbls>
        <c:gapWidth val="150"/>
        <c:overlap val="100"/>
        <c:axId val="181793280"/>
        <c:axId val="23662649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1DE9-4E08-B357-738E60FD70F1}"/>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DE9-4E08-B357-738E60FD70F1}"/>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DE9-4E08-B357-738E60FD70F1}"/>
            </c:ext>
          </c:extLst>
        </c:ser>
        <c:dLbls>
          <c:showLegendKey val="0"/>
          <c:showVal val="0"/>
          <c:showCatName val="0"/>
          <c:showSerName val="0"/>
          <c:showPercent val="0"/>
          <c:showBubbleSize val="0"/>
        </c:dLbls>
        <c:marker val="1"/>
        <c:smooth val="0"/>
        <c:axId val="181793280"/>
        <c:axId val="23662649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DE9-4E08-B357-738E60FD70F1}"/>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DE9-4E08-B357-738E60FD70F1}"/>
            </c:ext>
          </c:extLst>
        </c:ser>
        <c:dLbls>
          <c:showLegendKey val="0"/>
          <c:showVal val="0"/>
          <c:showCatName val="0"/>
          <c:showSerName val="0"/>
          <c:showPercent val="0"/>
          <c:showBubbleSize val="0"/>
        </c:dLbls>
        <c:marker val="1"/>
        <c:smooth val="0"/>
        <c:axId val="181793792"/>
        <c:axId val="236627072"/>
      </c:lineChart>
      <c:catAx>
        <c:axId val="18179328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6496"/>
        <c:crosses val="autoZero"/>
        <c:auto val="1"/>
        <c:lblAlgn val="ctr"/>
        <c:lblOffset val="100"/>
        <c:tickLblSkip val="1"/>
        <c:tickMarkSkip val="1"/>
        <c:noMultiLvlLbl val="0"/>
      </c:catAx>
      <c:valAx>
        <c:axId val="23662649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3280"/>
        <c:crosses val="autoZero"/>
        <c:crossBetween val="between"/>
        <c:majorUnit val="5000"/>
        <c:minorUnit val="1000"/>
      </c:valAx>
      <c:catAx>
        <c:axId val="181793792"/>
        <c:scaling>
          <c:orientation val="minMax"/>
        </c:scaling>
        <c:delete val="1"/>
        <c:axPos val="b"/>
        <c:majorTickMark val="out"/>
        <c:minorTickMark val="none"/>
        <c:tickLblPos val="nextTo"/>
        <c:crossAx val="236627072"/>
        <c:crossesAt val="80"/>
        <c:auto val="1"/>
        <c:lblAlgn val="ctr"/>
        <c:lblOffset val="100"/>
        <c:noMultiLvlLbl val="0"/>
      </c:catAx>
      <c:valAx>
        <c:axId val="23662707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9379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B4B-4785-B568-BE325CB43E2E}"/>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B4B-4785-B568-BE325CB43E2E}"/>
            </c:ext>
          </c:extLst>
        </c:ser>
        <c:dLbls>
          <c:showLegendKey val="0"/>
          <c:showVal val="0"/>
          <c:showCatName val="0"/>
          <c:showSerName val="0"/>
          <c:showPercent val="0"/>
          <c:showBubbleSize val="0"/>
        </c:dLbls>
        <c:gapWidth val="150"/>
        <c:overlap val="100"/>
        <c:axId val="181934080"/>
        <c:axId val="23662937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3B4B-4785-B568-BE325CB43E2E}"/>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B4B-4785-B568-BE325CB43E2E}"/>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B4B-4785-B568-BE325CB43E2E}"/>
            </c:ext>
          </c:extLst>
        </c:ser>
        <c:dLbls>
          <c:showLegendKey val="0"/>
          <c:showVal val="0"/>
          <c:showCatName val="0"/>
          <c:showSerName val="0"/>
          <c:showPercent val="0"/>
          <c:showBubbleSize val="0"/>
        </c:dLbls>
        <c:marker val="1"/>
        <c:smooth val="0"/>
        <c:axId val="181934080"/>
        <c:axId val="23662937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B4B-4785-B568-BE325CB43E2E}"/>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B4B-4785-B568-BE325CB43E2E}"/>
            </c:ext>
          </c:extLst>
        </c:ser>
        <c:dLbls>
          <c:showLegendKey val="0"/>
          <c:showVal val="0"/>
          <c:showCatName val="0"/>
          <c:showSerName val="0"/>
          <c:showPercent val="0"/>
          <c:showBubbleSize val="0"/>
        </c:dLbls>
        <c:marker val="1"/>
        <c:smooth val="0"/>
        <c:axId val="181766144"/>
        <c:axId val="236629952"/>
      </c:lineChart>
      <c:catAx>
        <c:axId val="18193408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376"/>
        <c:crosses val="autoZero"/>
        <c:auto val="1"/>
        <c:lblAlgn val="ctr"/>
        <c:lblOffset val="100"/>
        <c:tickLblSkip val="1"/>
        <c:tickMarkSkip val="1"/>
        <c:noMultiLvlLbl val="0"/>
      </c:catAx>
      <c:valAx>
        <c:axId val="23662937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34080"/>
        <c:crosses val="autoZero"/>
        <c:crossBetween val="between"/>
        <c:majorUnit val="5000"/>
        <c:minorUnit val="1000"/>
      </c:valAx>
      <c:catAx>
        <c:axId val="181766144"/>
        <c:scaling>
          <c:orientation val="minMax"/>
        </c:scaling>
        <c:delete val="1"/>
        <c:axPos val="b"/>
        <c:majorTickMark val="out"/>
        <c:minorTickMark val="none"/>
        <c:tickLblPos val="nextTo"/>
        <c:crossAx val="236629952"/>
        <c:crossesAt val="80"/>
        <c:auto val="1"/>
        <c:lblAlgn val="ctr"/>
        <c:lblOffset val="100"/>
        <c:noMultiLvlLbl val="0"/>
      </c:catAx>
      <c:valAx>
        <c:axId val="23662995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76614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8F4-479B-975E-07BA70A08D8E}"/>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8F4-479B-975E-07BA70A08D8E}"/>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8F4-479B-975E-07BA70A08D8E}"/>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F8F4-479B-975E-07BA70A08D8E}"/>
            </c:ext>
          </c:extLst>
        </c:ser>
        <c:dLbls>
          <c:showLegendKey val="0"/>
          <c:showVal val="0"/>
          <c:showCatName val="0"/>
          <c:showSerName val="0"/>
          <c:showPercent val="0"/>
          <c:showBubbleSize val="0"/>
        </c:dLbls>
        <c:gapWidth val="150"/>
        <c:overlap val="100"/>
        <c:axId val="181935104"/>
        <c:axId val="2366709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8F4-479B-975E-07BA70A08D8E}"/>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8F4-479B-975E-07BA70A08D8E}"/>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8F4-479B-975E-07BA70A08D8E}"/>
            </c:ext>
          </c:extLst>
        </c:ser>
        <c:dLbls>
          <c:showLegendKey val="0"/>
          <c:showVal val="0"/>
          <c:showCatName val="0"/>
          <c:showSerName val="0"/>
          <c:showPercent val="0"/>
          <c:showBubbleSize val="0"/>
        </c:dLbls>
        <c:marker val="1"/>
        <c:smooth val="0"/>
        <c:axId val="181935104"/>
        <c:axId val="2366709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F8F4-479B-975E-07BA70A08D8E}"/>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F8F4-479B-975E-07BA70A08D8E}"/>
            </c:ext>
          </c:extLst>
        </c:ser>
        <c:dLbls>
          <c:showLegendKey val="0"/>
          <c:showVal val="0"/>
          <c:showCatName val="0"/>
          <c:showSerName val="0"/>
          <c:showPercent val="0"/>
          <c:showBubbleSize val="0"/>
        </c:dLbls>
        <c:marker val="1"/>
        <c:smooth val="0"/>
        <c:axId val="181967872"/>
        <c:axId val="236671488"/>
      </c:lineChart>
      <c:catAx>
        <c:axId val="18193510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912"/>
        <c:crosses val="autoZero"/>
        <c:auto val="1"/>
        <c:lblAlgn val="ctr"/>
        <c:lblOffset val="100"/>
        <c:tickLblSkip val="1"/>
        <c:tickMarkSkip val="1"/>
        <c:noMultiLvlLbl val="0"/>
      </c:catAx>
      <c:valAx>
        <c:axId val="2366709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35104"/>
        <c:crosses val="autoZero"/>
        <c:crossBetween val="between"/>
        <c:majorUnit val="2000"/>
      </c:valAx>
      <c:catAx>
        <c:axId val="181967872"/>
        <c:scaling>
          <c:orientation val="minMax"/>
        </c:scaling>
        <c:delete val="1"/>
        <c:axPos val="b"/>
        <c:majorTickMark val="out"/>
        <c:minorTickMark val="none"/>
        <c:tickLblPos val="nextTo"/>
        <c:crossAx val="236671488"/>
        <c:crosses val="autoZero"/>
        <c:auto val="1"/>
        <c:lblAlgn val="ctr"/>
        <c:lblOffset val="100"/>
        <c:noMultiLvlLbl val="0"/>
      </c:catAx>
      <c:valAx>
        <c:axId val="2366714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196787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F92-4F69-B94F-56D0702B691A}"/>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F92-4F69-B94F-56D0702B691A}"/>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F92-4F69-B94F-56D0702B691A}"/>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FF92-4F69-B94F-56D0702B691A}"/>
            </c:ext>
          </c:extLst>
        </c:ser>
        <c:dLbls>
          <c:showLegendKey val="0"/>
          <c:showVal val="0"/>
          <c:showCatName val="0"/>
          <c:showSerName val="0"/>
          <c:showPercent val="0"/>
          <c:showBubbleSize val="0"/>
        </c:dLbls>
        <c:gapWidth val="150"/>
        <c:overlap val="100"/>
        <c:axId val="182300160"/>
        <c:axId val="2366732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F92-4F69-B94F-56D0702B691A}"/>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F92-4F69-B94F-56D0702B691A}"/>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F92-4F69-B94F-56D0702B691A}"/>
            </c:ext>
          </c:extLst>
        </c:ser>
        <c:dLbls>
          <c:showLegendKey val="0"/>
          <c:showVal val="0"/>
          <c:showCatName val="0"/>
          <c:showSerName val="0"/>
          <c:showPercent val="0"/>
          <c:showBubbleSize val="0"/>
        </c:dLbls>
        <c:marker val="1"/>
        <c:smooth val="0"/>
        <c:axId val="182300160"/>
        <c:axId val="2366732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FF92-4F69-B94F-56D0702B691A}"/>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FF92-4F69-B94F-56D0702B691A}"/>
            </c:ext>
          </c:extLst>
        </c:ser>
        <c:dLbls>
          <c:showLegendKey val="0"/>
          <c:showVal val="0"/>
          <c:showCatName val="0"/>
          <c:showSerName val="0"/>
          <c:showPercent val="0"/>
          <c:showBubbleSize val="0"/>
        </c:dLbls>
        <c:marker val="1"/>
        <c:smooth val="0"/>
        <c:axId val="182307328"/>
        <c:axId val="236673792"/>
      </c:lineChart>
      <c:catAx>
        <c:axId val="18230016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3216"/>
        <c:crosses val="autoZero"/>
        <c:auto val="1"/>
        <c:lblAlgn val="ctr"/>
        <c:lblOffset val="100"/>
        <c:tickLblSkip val="1"/>
        <c:tickMarkSkip val="1"/>
        <c:noMultiLvlLbl val="0"/>
      </c:catAx>
      <c:valAx>
        <c:axId val="2366732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2300160"/>
        <c:crosses val="autoZero"/>
        <c:crossBetween val="between"/>
      </c:valAx>
      <c:catAx>
        <c:axId val="182307328"/>
        <c:scaling>
          <c:orientation val="minMax"/>
        </c:scaling>
        <c:delete val="1"/>
        <c:axPos val="b"/>
        <c:majorTickMark val="out"/>
        <c:minorTickMark val="none"/>
        <c:tickLblPos val="nextTo"/>
        <c:crossAx val="236673792"/>
        <c:crosses val="autoZero"/>
        <c:auto val="1"/>
        <c:lblAlgn val="ctr"/>
        <c:lblOffset val="100"/>
        <c:noMultiLvlLbl val="0"/>
      </c:catAx>
      <c:valAx>
        <c:axId val="2366737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230732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36</xdr:col>
      <xdr:colOff>0</xdr:colOff>
      <xdr:row>2</xdr:row>
      <xdr:rowOff>0</xdr:rowOff>
    </xdr:from>
    <xdr:to>
      <xdr:col>36</xdr:col>
      <xdr:colOff>76200</xdr:colOff>
      <xdr:row>3</xdr:row>
      <xdr:rowOff>57150</xdr:rowOff>
    </xdr:to>
    <xdr:sp macro="" textlink="">
      <xdr:nvSpPr>
        <xdr:cNvPr id="3" name="Text Box 23">
          <a:extLst>
            <a:ext uri="{FF2B5EF4-FFF2-40B4-BE49-F238E27FC236}">
              <a16:creationId xmlns="" xmlns:a16="http://schemas.microsoft.com/office/drawing/2014/main" id="{00000000-0008-0000-0000-000003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4" name="Text Box 2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5" name="Text Box 50">
          <a:extLst>
            <a:ext uri="{FF2B5EF4-FFF2-40B4-BE49-F238E27FC236}">
              <a16:creationId xmlns="" xmlns:a16="http://schemas.microsoft.com/office/drawing/2014/main" id="{00000000-0008-0000-0000-000005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57150</xdr:rowOff>
    </xdr:to>
    <xdr:sp macro="" textlink="">
      <xdr:nvSpPr>
        <xdr:cNvPr id="6" name="Text Box 52">
          <a:extLst>
            <a:ext uri="{FF2B5EF4-FFF2-40B4-BE49-F238E27FC236}">
              <a16:creationId xmlns="" xmlns:a16="http://schemas.microsoft.com/office/drawing/2014/main" id="{00000000-0008-0000-0000-000006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 xmlns:a16="http://schemas.microsoft.com/office/drawing/2014/main"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0" name="Text Box 23">
          <a:extLst>
            <a:ext uri="{FF2B5EF4-FFF2-40B4-BE49-F238E27FC236}">
              <a16:creationId xmlns="" xmlns:a16="http://schemas.microsoft.com/office/drawing/2014/main" id="{00000000-0008-0000-0000-00000A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1" name="Text Box 2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2" name="Text Box 50">
          <a:extLst>
            <a:ext uri="{FF2B5EF4-FFF2-40B4-BE49-F238E27FC236}">
              <a16:creationId xmlns="" xmlns:a16="http://schemas.microsoft.com/office/drawing/2014/main" id="{00000000-0008-0000-0000-00000C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3</xdr:row>
      <xdr:rowOff>0</xdr:rowOff>
    </xdr:from>
    <xdr:to>
      <xdr:col>36</xdr:col>
      <xdr:colOff>76200</xdr:colOff>
      <xdr:row>4</xdr:row>
      <xdr:rowOff>57150</xdr:rowOff>
    </xdr:to>
    <xdr:sp macro="" textlink="">
      <xdr:nvSpPr>
        <xdr:cNvPr id="13" name="Text Box 52">
          <a:extLst>
            <a:ext uri="{FF2B5EF4-FFF2-40B4-BE49-F238E27FC236}">
              <a16:creationId xmlns="" xmlns:a16="http://schemas.microsoft.com/office/drawing/2014/main" id="{00000000-0008-0000-0000-00000D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5" name="Text Box 24">
          <a:extLst>
            <a:ext uri="{FF2B5EF4-FFF2-40B4-BE49-F238E27FC236}">
              <a16:creationId xmlns="" xmlns:a16="http://schemas.microsoft.com/office/drawing/2014/main" id="{00000000-0008-0000-00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0">
          <a:extLst>
            <a:ext uri="{FF2B5EF4-FFF2-40B4-BE49-F238E27FC236}">
              <a16:creationId xmlns="" xmlns:a16="http://schemas.microsoft.com/office/drawing/2014/main"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 name="Text Box 52">
          <a:extLst>
            <a:ext uri="{FF2B5EF4-FFF2-40B4-BE49-F238E27FC236}">
              <a16:creationId xmlns="" xmlns:a16="http://schemas.microsoft.com/office/drawing/2014/main" id="{00000000-0008-0000-0000-00001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36</xdr:col>
      <xdr:colOff>0</xdr:colOff>
      <xdr:row>2</xdr:row>
      <xdr:rowOff>0</xdr:rowOff>
    </xdr:from>
    <xdr:to>
      <xdr:col>36</xdr:col>
      <xdr:colOff>76200</xdr:colOff>
      <xdr:row>3</xdr:row>
      <xdr:rowOff>47625</xdr:rowOff>
    </xdr:to>
    <xdr:sp macro="" textlink="">
      <xdr:nvSpPr>
        <xdr:cNvPr id="18" name="Text Box 23">
          <a:extLst>
            <a:ext uri="{FF2B5EF4-FFF2-40B4-BE49-F238E27FC236}">
              <a16:creationId xmlns="" xmlns:a16="http://schemas.microsoft.com/office/drawing/2014/main" id="{00000000-0008-0000-0000-000012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19" name="Text Box 24">
          <a:extLst>
            <a:ext uri="{FF2B5EF4-FFF2-40B4-BE49-F238E27FC236}">
              <a16:creationId xmlns="" xmlns:a16="http://schemas.microsoft.com/office/drawing/2014/main" id="{00000000-0008-0000-0000-000013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0" name="Text Box 50">
          <a:extLst>
            <a:ext uri="{FF2B5EF4-FFF2-40B4-BE49-F238E27FC236}">
              <a16:creationId xmlns="" xmlns:a16="http://schemas.microsoft.com/office/drawing/2014/main" id="{00000000-0008-0000-0000-000014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0</xdr:colOff>
      <xdr:row>2</xdr:row>
      <xdr:rowOff>0</xdr:rowOff>
    </xdr:from>
    <xdr:to>
      <xdr:col>36</xdr:col>
      <xdr:colOff>76200</xdr:colOff>
      <xdr:row>3</xdr:row>
      <xdr:rowOff>47625</xdr:rowOff>
    </xdr:to>
    <xdr:sp macro="" textlink="">
      <xdr:nvSpPr>
        <xdr:cNvPr id="21" name="Text Box 52">
          <a:extLst>
            <a:ext uri="{FF2B5EF4-FFF2-40B4-BE49-F238E27FC236}">
              <a16:creationId xmlns="" xmlns:a16="http://schemas.microsoft.com/office/drawing/2014/main" id="{00000000-0008-0000-0000-000015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0</xdr:colOff>
      <xdr:row>2</xdr:row>
      <xdr:rowOff>0</xdr:rowOff>
    </xdr:from>
    <xdr:to>
      <xdr:col>36</xdr:col>
      <xdr:colOff>0</xdr:colOff>
      <xdr:row>2</xdr:row>
      <xdr:rowOff>0</xdr:rowOff>
    </xdr:to>
    <xdr:graphicFrame macro="">
      <xdr:nvGraphicFramePr>
        <xdr:cNvPr id="22" name="グラフ 95">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3" name="グラフ 96">
          <a:extLst>
            <a:ext uri="{FF2B5EF4-FFF2-40B4-BE49-F238E27FC236}">
              <a16:creationId xmlns=""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4" name="グラフ 100">
          <a:extLst>
            <a:ext uri="{FF2B5EF4-FFF2-40B4-BE49-F238E27FC236}">
              <a16:creationId xmlns=""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5" name="グラフ 103">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0</xdr:colOff>
      <xdr:row>2</xdr:row>
      <xdr:rowOff>0</xdr:rowOff>
    </xdr:from>
    <xdr:to>
      <xdr:col>36</xdr:col>
      <xdr:colOff>0</xdr:colOff>
      <xdr:row>2</xdr:row>
      <xdr:rowOff>0</xdr:rowOff>
    </xdr:to>
    <xdr:graphicFrame macro="">
      <xdr:nvGraphicFramePr>
        <xdr:cNvPr id="26" name="グラフ 131">
          <a:extLst>
            <a:ext uri="{FF2B5EF4-FFF2-40B4-BE49-F238E27FC236}">
              <a16:creationId xmlns=""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7" name="Rectangle 132">
          <a:extLst>
            <a:ext uri="{FF2B5EF4-FFF2-40B4-BE49-F238E27FC236}">
              <a16:creationId xmlns="" xmlns:a16="http://schemas.microsoft.com/office/drawing/2014/main" id="{00000000-0008-0000-0000-00001B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graphicFrame macro="">
      <xdr:nvGraphicFramePr>
        <xdr:cNvPr id="28" name="グラフ 135">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0</xdr:colOff>
      <xdr:row>2</xdr:row>
      <xdr:rowOff>0</xdr:rowOff>
    </xdr:from>
    <xdr:to>
      <xdr:col>36</xdr:col>
      <xdr:colOff>0</xdr:colOff>
      <xdr:row>2</xdr:row>
      <xdr:rowOff>0</xdr:rowOff>
    </xdr:to>
    <xdr:sp macro="" textlink="">
      <xdr:nvSpPr>
        <xdr:cNvPr id="29" name="Rectangle 149">
          <a:extLst>
            <a:ext uri="{FF2B5EF4-FFF2-40B4-BE49-F238E27FC236}">
              <a16:creationId xmlns="" xmlns:a16="http://schemas.microsoft.com/office/drawing/2014/main" id="{00000000-0008-0000-0000-00001D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0" name="Rectangle 150">
          <a:extLst>
            <a:ext uri="{FF2B5EF4-FFF2-40B4-BE49-F238E27FC236}">
              <a16:creationId xmlns="" xmlns:a16="http://schemas.microsoft.com/office/drawing/2014/main" id="{00000000-0008-0000-0000-00001E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1" name="Rectangle 154">
          <a:extLst>
            <a:ext uri="{FF2B5EF4-FFF2-40B4-BE49-F238E27FC236}">
              <a16:creationId xmlns="" xmlns:a16="http://schemas.microsoft.com/office/drawing/2014/main" id="{00000000-0008-0000-0000-00001F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2" name="Rectangle 159">
          <a:extLst>
            <a:ext uri="{FF2B5EF4-FFF2-40B4-BE49-F238E27FC236}">
              <a16:creationId xmlns="" xmlns:a16="http://schemas.microsoft.com/office/drawing/2014/main" id="{00000000-0008-0000-0000-000020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36</xdr:col>
      <xdr:colOff>0</xdr:colOff>
      <xdr:row>2</xdr:row>
      <xdr:rowOff>0</xdr:rowOff>
    </xdr:from>
    <xdr:to>
      <xdr:col>36</xdr:col>
      <xdr:colOff>0</xdr:colOff>
      <xdr:row>2</xdr:row>
      <xdr:rowOff>0</xdr:rowOff>
    </xdr:to>
    <xdr:sp macro="" textlink="">
      <xdr:nvSpPr>
        <xdr:cNvPr id="33" name="Text Box 161">
          <a:extLst>
            <a:ext uri="{FF2B5EF4-FFF2-40B4-BE49-F238E27FC236}">
              <a16:creationId xmlns="" xmlns:a16="http://schemas.microsoft.com/office/drawing/2014/main" id="{00000000-0008-0000-0000-000021000000}"/>
            </a:ext>
          </a:extLst>
        </xdr:cNvPr>
        <xdr:cNvSpPr txBox="1">
          <a:spLocks noChangeArrowheads="1"/>
        </xdr:cNvSpPr>
      </xdr:nvSpPr>
      <xdr:spPr bwMode="auto">
        <a:xfrm>
          <a:off x="186118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4" name="Text Box 23">
          <a:extLst>
            <a:ext uri="{FF2B5EF4-FFF2-40B4-BE49-F238E27FC236}">
              <a16:creationId xmlns="" xmlns:a16="http://schemas.microsoft.com/office/drawing/2014/main" id="{00000000-0008-0000-0000-000022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24">
          <a:extLst>
            <a:ext uri="{FF2B5EF4-FFF2-40B4-BE49-F238E27FC236}">
              <a16:creationId xmlns="" xmlns:a16="http://schemas.microsoft.com/office/drawing/2014/main" id="{00000000-0008-0000-0000-000023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0">
          <a:extLst>
            <a:ext uri="{FF2B5EF4-FFF2-40B4-BE49-F238E27FC236}">
              <a16:creationId xmlns="" xmlns:a16="http://schemas.microsoft.com/office/drawing/2014/main" id="{00000000-0008-0000-0000-000024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7" name="Text Box 52">
          <a:extLst>
            <a:ext uri="{FF2B5EF4-FFF2-40B4-BE49-F238E27FC236}">
              <a16:creationId xmlns="" xmlns:a16="http://schemas.microsoft.com/office/drawing/2014/main" id="{00000000-0008-0000-0000-000025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3">
          <a:extLst>
            <a:ext uri="{FF2B5EF4-FFF2-40B4-BE49-F238E27FC236}">
              <a16:creationId xmlns="" xmlns:a16="http://schemas.microsoft.com/office/drawing/2014/main"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24">
          <a:extLst>
            <a:ext uri="{FF2B5EF4-FFF2-40B4-BE49-F238E27FC236}">
              <a16:creationId xmlns="" xmlns:a16="http://schemas.microsoft.com/office/drawing/2014/main"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0">
          <a:extLst>
            <a:ext uri="{FF2B5EF4-FFF2-40B4-BE49-F238E27FC236}">
              <a16:creationId xmlns="" xmlns:a16="http://schemas.microsoft.com/office/drawing/2014/main"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 name="Text Box 52">
          <a:extLst>
            <a:ext uri="{FF2B5EF4-FFF2-40B4-BE49-F238E27FC236}">
              <a16:creationId xmlns="" xmlns:a16="http://schemas.microsoft.com/office/drawing/2014/main" id="{00000000-0008-0000-0000-000029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3">
          <a:extLst>
            <a:ext uri="{FF2B5EF4-FFF2-40B4-BE49-F238E27FC236}">
              <a16:creationId xmlns="" xmlns:a16="http://schemas.microsoft.com/office/drawing/2014/main" id="{00000000-0008-0000-0000-00002A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24">
          <a:extLst>
            <a:ext uri="{FF2B5EF4-FFF2-40B4-BE49-F238E27FC236}">
              <a16:creationId xmlns="" xmlns:a16="http://schemas.microsoft.com/office/drawing/2014/main" id="{00000000-0008-0000-0000-00002B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0">
          <a:extLst>
            <a:ext uri="{FF2B5EF4-FFF2-40B4-BE49-F238E27FC236}">
              <a16:creationId xmlns="" xmlns:a16="http://schemas.microsoft.com/office/drawing/2014/main" id="{00000000-0008-0000-0000-00002C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5" name="Text Box 52">
          <a:extLst>
            <a:ext uri="{FF2B5EF4-FFF2-40B4-BE49-F238E27FC236}">
              <a16:creationId xmlns="" xmlns:a16="http://schemas.microsoft.com/office/drawing/2014/main" id="{00000000-0008-0000-0000-00002D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3">
          <a:extLst>
            <a:ext uri="{FF2B5EF4-FFF2-40B4-BE49-F238E27FC236}">
              <a16:creationId xmlns="" xmlns:a16="http://schemas.microsoft.com/office/drawing/2014/main"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24">
          <a:extLst>
            <a:ext uri="{FF2B5EF4-FFF2-40B4-BE49-F238E27FC236}">
              <a16:creationId xmlns="" xmlns:a16="http://schemas.microsoft.com/office/drawing/2014/main"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0">
          <a:extLst>
            <a:ext uri="{FF2B5EF4-FFF2-40B4-BE49-F238E27FC236}">
              <a16:creationId xmlns="" xmlns:a16="http://schemas.microsoft.com/office/drawing/2014/main"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52">
          <a:extLst>
            <a:ext uri="{FF2B5EF4-FFF2-40B4-BE49-F238E27FC236}">
              <a16:creationId xmlns="" xmlns:a16="http://schemas.microsoft.com/office/drawing/2014/main"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23">
          <a:extLst>
            <a:ext uri="{FF2B5EF4-FFF2-40B4-BE49-F238E27FC236}">
              <a16:creationId xmlns="" xmlns:a16="http://schemas.microsoft.com/office/drawing/2014/main" id="{00000000-0008-0000-00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24">
          <a:extLst>
            <a:ext uri="{FF2B5EF4-FFF2-40B4-BE49-F238E27FC236}">
              <a16:creationId xmlns="" xmlns:a16="http://schemas.microsoft.com/office/drawing/2014/main" id="{00000000-0008-0000-00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2" name="Text Box 50">
          <a:extLst>
            <a:ext uri="{FF2B5EF4-FFF2-40B4-BE49-F238E27FC236}">
              <a16:creationId xmlns="" xmlns:a16="http://schemas.microsoft.com/office/drawing/2014/main" id="{00000000-0008-0000-0000-00003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3" name="Text Box 52">
          <a:extLst>
            <a:ext uri="{FF2B5EF4-FFF2-40B4-BE49-F238E27FC236}">
              <a16:creationId xmlns="" xmlns:a16="http://schemas.microsoft.com/office/drawing/2014/main" id="{00000000-0008-0000-0000-00003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4" name="Text Box 23">
          <a:extLst>
            <a:ext uri="{FF2B5EF4-FFF2-40B4-BE49-F238E27FC236}">
              <a16:creationId xmlns="" xmlns:a16="http://schemas.microsoft.com/office/drawing/2014/main" id="{00000000-0008-0000-0000-00003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 name="Text Box 24">
          <a:extLst>
            <a:ext uri="{FF2B5EF4-FFF2-40B4-BE49-F238E27FC236}">
              <a16:creationId xmlns="" xmlns:a16="http://schemas.microsoft.com/office/drawing/2014/main" id="{00000000-0008-0000-0000-00003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 name="Text Box 50">
          <a:extLst>
            <a:ext uri="{FF2B5EF4-FFF2-40B4-BE49-F238E27FC236}">
              <a16:creationId xmlns="" xmlns:a16="http://schemas.microsoft.com/office/drawing/2014/main" id="{00000000-0008-0000-0000-00003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7" name="Text Box 52">
          <a:extLst>
            <a:ext uri="{FF2B5EF4-FFF2-40B4-BE49-F238E27FC236}">
              <a16:creationId xmlns="" xmlns:a16="http://schemas.microsoft.com/office/drawing/2014/main" id="{00000000-0008-0000-0000-00003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8" name="Text Box 23">
          <a:extLst>
            <a:ext uri="{FF2B5EF4-FFF2-40B4-BE49-F238E27FC236}">
              <a16:creationId xmlns="" xmlns:a16="http://schemas.microsoft.com/office/drawing/2014/main" id="{00000000-0008-0000-0000-00003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9" name="Text Box 24">
          <a:extLst>
            <a:ext uri="{FF2B5EF4-FFF2-40B4-BE49-F238E27FC236}">
              <a16:creationId xmlns="" xmlns:a16="http://schemas.microsoft.com/office/drawing/2014/main" id="{00000000-0008-0000-0000-00003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0" name="Text Box 50">
          <a:extLst>
            <a:ext uri="{FF2B5EF4-FFF2-40B4-BE49-F238E27FC236}">
              <a16:creationId xmlns="" xmlns:a16="http://schemas.microsoft.com/office/drawing/2014/main" id="{00000000-0008-0000-0000-00003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1" name="Text Box 52">
          <a:extLst>
            <a:ext uri="{FF2B5EF4-FFF2-40B4-BE49-F238E27FC236}">
              <a16:creationId xmlns="" xmlns:a16="http://schemas.microsoft.com/office/drawing/2014/main" id="{00000000-0008-0000-0000-00003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2" name="Text Box 23">
          <a:extLst>
            <a:ext uri="{FF2B5EF4-FFF2-40B4-BE49-F238E27FC236}">
              <a16:creationId xmlns="" xmlns:a16="http://schemas.microsoft.com/office/drawing/2014/main" id="{00000000-0008-0000-0000-00003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3" name="Text Box 24">
          <a:extLst>
            <a:ext uri="{FF2B5EF4-FFF2-40B4-BE49-F238E27FC236}">
              <a16:creationId xmlns="" xmlns:a16="http://schemas.microsoft.com/office/drawing/2014/main" id="{00000000-0008-0000-0000-00003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4" name="Text Box 50">
          <a:extLst>
            <a:ext uri="{FF2B5EF4-FFF2-40B4-BE49-F238E27FC236}">
              <a16:creationId xmlns="" xmlns:a16="http://schemas.microsoft.com/office/drawing/2014/main" id="{00000000-0008-0000-0000-00004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5" name="Text Box 52">
          <a:extLst>
            <a:ext uri="{FF2B5EF4-FFF2-40B4-BE49-F238E27FC236}">
              <a16:creationId xmlns="" xmlns:a16="http://schemas.microsoft.com/office/drawing/2014/main" id="{00000000-0008-0000-0000-00004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6" name="Text Box 23">
          <a:extLst>
            <a:ext uri="{FF2B5EF4-FFF2-40B4-BE49-F238E27FC236}">
              <a16:creationId xmlns="" xmlns:a16="http://schemas.microsoft.com/office/drawing/2014/main" id="{00000000-0008-0000-0000-00004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7" name="Text Box 24">
          <a:extLst>
            <a:ext uri="{FF2B5EF4-FFF2-40B4-BE49-F238E27FC236}">
              <a16:creationId xmlns="" xmlns:a16="http://schemas.microsoft.com/office/drawing/2014/main" id="{00000000-0008-0000-0000-00004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8" name="Text Box 50">
          <a:extLst>
            <a:ext uri="{FF2B5EF4-FFF2-40B4-BE49-F238E27FC236}">
              <a16:creationId xmlns="" xmlns:a16="http://schemas.microsoft.com/office/drawing/2014/main" id="{00000000-0008-0000-0000-00004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9" name="Text Box 52">
          <a:extLst>
            <a:ext uri="{FF2B5EF4-FFF2-40B4-BE49-F238E27FC236}">
              <a16:creationId xmlns="" xmlns:a16="http://schemas.microsoft.com/office/drawing/2014/main" id="{00000000-0008-0000-0000-00004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0" name="Text Box 23">
          <a:extLst>
            <a:ext uri="{FF2B5EF4-FFF2-40B4-BE49-F238E27FC236}">
              <a16:creationId xmlns="" xmlns:a16="http://schemas.microsoft.com/office/drawing/2014/main" id="{00000000-0008-0000-0000-000046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1" name="Text Box 24">
          <a:extLst>
            <a:ext uri="{FF2B5EF4-FFF2-40B4-BE49-F238E27FC236}">
              <a16:creationId xmlns="" xmlns:a16="http://schemas.microsoft.com/office/drawing/2014/main" id="{00000000-0008-0000-0000-000047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2" name="Text Box 50">
          <a:extLst>
            <a:ext uri="{FF2B5EF4-FFF2-40B4-BE49-F238E27FC236}">
              <a16:creationId xmlns="" xmlns:a16="http://schemas.microsoft.com/office/drawing/2014/main" id="{00000000-0008-0000-0000-000048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3" name="Text Box 52">
          <a:extLst>
            <a:ext uri="{FF2B5EF4-FFF2-40B4-BE49-F238E27FC236}">
              <a16:creationId xmlns="" xmlns:a16="http://schemas.microsoft.com/office/drawing/2014/main" id="{00000000-0008-0000-0000-000049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E75279DA-19D9-AA89-DC13-BE29110184E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84549595-BCCE-A427-CB9B-B430208335A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xdr:colOff>
      <xdr:row>4</xdr:row>
      <xdr:rowOff>57151</xdr:rowOff>
    </xdr:to>
    <xdr:sp macro="" textlink="">
      <xdr:nvSpPr>
        <xdr:cNvPr id="2" name="Text Box 23">
          <a:extLst>
            <a:ext uri="{FF2B5EF4-FFF2-40B4-BE49-F238E27FC236}">
              <a16:creationId xmlns="" xmlns:a16="http://schemas.microsoft.com/office/drawing/2014/main" id="{00000000-0008-0000-0100-000002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3" name="Text Box 24">
          <a:extLst>
            <a:ext uri="{FF2B5EF4-FFF2-40B4-BE49-F238E27FC236}">
              <a16:creationId xmlns="" xmlns:a16="http://schemas.microsoft.com/office/drawing/2014/main" id="{00000000-0008-0000-0100-000003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4" name="Text Box 50">
          <a:extLst>
            <a:ext uri="{FF2B5EF4-FFF2-40B4-BE49-F238E27FC236}">
              <a16:creationId xmlns="" xmlns:a16="http://schemas.microsoft.com/office/drawing/2014/main" id="{00000000-0008-0000-0100-000004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5" name="Text Box 52">
          <a:extLst>
            <a:ext uri="{FF2B5EF4-FFF2-40B4-BE49-F238E27FC236}">
              <a16:creationId xmlns="" xmlns:a16="http://schemas.microsoft.com/office/drawing/2014/main" id="{00000000-0008-0000-0100-000005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3</xdr:row>
      <xdr:rowOff>0</xdr:rowOff>
    </xdr:from>
    <xdr:to>
      <xdr:col>28</xdr:col>
      <xdr:colOff>0</xdr:colOff>
      <xdr:row>3</xdr:row>
      <xdr:rowOff>0</xdr:rowOff>
    </xdr:to>
    <xdr:graphicFrame macro="">
      <xdr:nvGraphicFramePr>
        <xdr:cNvPr id="6" name="グラフ 98">
          <a:extLst>
            <a:ext uri="{FF2B5EF4-FFF2-40B4-BE49-F238E27FC236}">
              <a16:creationId xmlns=""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7" name="グラフ 105">
          <a:extLst>
            <a:ext uri="{FF2B5EF4-FFF2-40B4-BE49-F238E27FC236}">
              <a16:creationId xmlns=""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3</xdr:row>
      <xdr:rowOff>0</xdr:rowOff>
    </xdr:from>
    <xdr:to>
      <xdr:col>28</xdr:col>
      <xdr:colOff>0</xdr:colOff>
      <xdr:row>3</xdr:row>
      <xdr:rowOff>0</xdr:rowOff>
    </xdr:to>
    <xdr:graphicFrame macro="">
      <xdr:nvGraphicFramePr>
        <xdr:cNvPr id="8" name="グラフ 141">
          <a:extLst>
            <a:ext uri="{FF2B5EF4-FFF2-40B4-BE49-F238E27FC236}">
              <a16:creationId xmlns=""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27</xdr:col>
      <xdr:colOff>0</xdr:colOff>
      <xdr:row>3</xdr:row>
      <xdr:rowOff>0</xdr:rowOff>
    </xdr:from>
    <xdr:to>
      <xdr:col>27</xdr:col>
      <xdr:colOff>76200</xdr:colOff>
      <xdr:row>4</xdr:row>
      <xdr:rowOff>47626</xdr:rowOff>
    </xdr:to>
    <xdr:sp macro="" textlink="">
      <xdr:nvSpPr>
        <xdr:cNvPr id="9" name="Text Box 23">
          <a:extLst>
            <a:ext uri="{FF2B5EF4-FFF2-40B4-BE49-F238E27FC236}">
              <a16:creationId xmlns="" xmlns:a16="http://schemas.microsoft.com/office/drawing/2014/main" id="{00000000-0008-0000-0100-000009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0" name="Text Box 24">
          <a:extLst>
            <a:ext uri="{FF2B5EF4-FFF2-40B4-BE49-F238E27FC236}">
              <a16:creationId xmlns="" xmlns:a16="http://schemas.microsoft.com/office/drawing/2014/main" id="{00000000-0008-0000-0100-00000A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1" name="Text Box 50">
          <a:extLst>
            <a:ext uri="{FF2B5EF4-FFF2-40B4-BE49-F238E27FC236}">
              <a16:creationId xmlns="" xmlns:a16="http://schemas.microsoft.com/office/drawing/2014/main" id="{00000000-0008-0000-0100-00000B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xdr:row>
      <xdr:rowOff>0</xdr:rowOff>
    </xdr:from>
    <xdr:to>
      <xdr:col>27</xdr:col>
      <xdr:colOff>76200</xdr:colOff>
      <xdr:row>4</xdr:row>
      <xdr:rowOff>47626</xdr:rowOff>
    </xdr:to>
    <xdr:sp macro="" textlink="">
      <xdr:nvSpPr>
        <xdr:cNvPr id="12" name="Text Box 52">
          <a:extLst>
            <a:ext uri="{FF2B5EF4-FFF2-40B4-BE49-F238E27FC236}">
              <a16:creationId xmlns="" xmlns:a16="http://schemas.microsoft.com/office/drawing/2014/main" id="{00000000-0008-0000-0100-00000C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3" name="Text Box 24">
          <a:extLst>
            <a:ext uri="{FF2B5EF4-FFF2-40B4-BE49-F238E27FC236}">
              <a16:creationId xmlns="" xmlns:a16="http://schemas.microsoft.com/office/drawing/2014/main" id="{00000000-0008-0000-0100-00000D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4" name="Text Box 50">
          <a:extLst>
            <a:ext uri="{FF2B5EF4-FFF2-40B4-BE49-F238E27FC236}">
              <a16:creationId xmlns="" xmlns:a16="http://schemas.microsoft.com/office/drawing/2014/main" id="{00000000-0008-0000-0100-00000E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5" name="Text Box 52">
          <a:extLst>
            <a:ext uri="{FF2B5EF4-FFF2-40B4-BE49-F238E27FC236}">
              <a16:creationId xmlns="" xmlns:a16="http://schemas.microsoft.com/office/drawing/2014/main" id="{00000000-0008-0000-0100-00000F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6" name="Text Box 23">
          <a:extLst>
            <a:ext uri="{FF2B5EF4-FFF2-40B4-BE49-F238E27FC236}">
              <a16:creationId xmlns="" xmlns:a16="http://schemas.microsoft.com/office/drawing/2014/main" id="{00000000-0008-0000-0100-000010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7" name="Text Box 24">
          <a:extLst>
            <a:ext uri="{FF2B5EF4-FFF2-40B4-BE49-F238E27FC236}">
              <a16:creationId xmlns="" xmlns:a16="http://schemas.microsoft.com/office/drawing/2014/main" id="{00000000-0008-0000-0100-000011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8" name="Text Box 50">
          <a:extLst>
            <a:ext uri="{FF2B5EF4-FFF2-40B4-BE49-F238E27FC236}">
              <a16:creationId xmlns="" xmlns:a16="http://schemas.microsoft.com/office/drawing/2014/main" id="{00000000-0008-0000-0100-000012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9" name="Text Box 52">
          <a:extLst>
            <a:ext uri="{FF2B5EF4-FFF2-40B4-BE49-F238E27FC236}">
              <a16:creationId xmlns="" xmlns:a16="http://schemas.microsoft.com/office/drawing/2014/main" id="{00000000-0008-0000-0100-000013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0" name="Text Box 24">
          <a:extLst>
            <a:ext uri="{FF2B5EF4-FFF2-40B4-BE49-F238E27FC236}">
              <a16:creationId xmlns="" xmlns:a16="http://schemas.microsoft.com/office/drawing/2014/main" id="{00000000-0008-0000-0100-000014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1" name="Text Box 50">
          <a:extLst>
            <a:ext uri="{FF2B5EF4-FFF2-40B4-BE49-F238E27FC236}">
              <a16:creationId xmlns="" xmlns:a16="http://schemas.microsoft.com/office/drawing/2014/main" id="{00000000-0008-0000-0100-000015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2" name="Text Box 52">
          <a:extLst>
            <a:ext uri="{FF2B5EF4-FFF2-40B4-BE49-F238E27FC236}">
              <a16:creationId xmlns="" xmlns:a16="http://schemas.microsoft.com/office/drawing/2014/main" id="{00000000-0008-0000-0100-000016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23" name="Text Box 23">
          <a:extLst>
            <a:ext uri="{FF2B5EF4-FFF2-40B4-BE49-F238E27FC236}">
              <a16:creationId xmlns="" xmlns:a16="http://schemas.microsoft.com/office/drawing/2014/main" id="{00000000-0008-0000-0100-000017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24" name="Text Box 24">
          <a:extLst>
            <a:ext uri="{FF2B5EF4-FFF2-40B4-BE49-F238E27FC236}">
              <a16:creationId xmlns="" xmlns:a16="http://schemas.microsoft.com/office/drawing/2014/main" id="{00000000-0008-0000-0100-000018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25" name="Text Box 50">
          <a:extLst>
            <a:ext uri="{FF2B5EF4-FFF2-40B4-BE49-F238E27FC236}">
              <a16:creationId xmlns="" xmlns:a16="http://schemas.microsoft.com/office/drawing/2014/main" id="{00000000-0008-0000-0100-000019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57152</xdr:rowOff>
    </xdr:to>
    <xdr:sp macro="" textlink="">
      <xdr:nvSpPr>
        <xdr:cNvPr id="26" name="Text Box 52">
          <a:extLst>
            <a:ext uri="{FF2B5EF4-FFF2-40B4-BE49-F238E27FC236}">
              <a16:creationId xmlns="" xmlns:a16="http://schemas.microsoft.com/office/drawing/2014/main" id="{00000000-0008-0000-0100-00001A000000}"/>
            </a:ext>
          </a:extLst>
        </xdr:cNvPr>
        <xdr:cNvSpPr txBox="1">
          <a:spLocks noChangeArrowheads="1"/>
        </xdr:cNvSpPr>
      </xdr:nvSpPr>
      <xdr:spPr bwMode="auto">
        <a:xfrm>
          <a:off x="0" y="26289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57153</xdr:rowOff>
    </xdr:to>
    <xdr:sp macro="" textlink="">
      <xdr:nvSpPr>
        <xdr:cNvPr id="27" name="Text Box 23">
          <a:extLst>
            <a:ext uri="{FF2B5EF4-FFF2-40B4-BE49-F238E27FC236}">
              <a16:creationId xmlns="" xmlns:a16="http://schemas.microsoft.com/office/drawing/2014/main" id="{00000000-0008-0000-0100-00001B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57153</xdr:rowOff>
    </xdr:to>
    <xdr:sp macro="" textlink="">
      <xdr:nvSpPr>
        <xdr:cNvPr id="28" name="Text Box 24">
          <a:extLst>
            <a:ext uri="{FF2B5EF4-FFF2-40B4-BE49-F238E27FC236}">
              <a16:creationId xmlns="" xmlns:a16="http://schemas.microsoft.com/office/drawing/2014/main" id="{00000000-0008-0000-0100-00001C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57153</xdr:rowOff>
    </xdr:to>
    <xdr:sp macro="" textlink="">
      <xdr:nvSpPr>
        <xdr:cNvPr id="29" name="Text Box 50">
          <a:extLst>
            <a:ext uri="{FF2B5EF4-FFF2-40B4-BE49-F238E27FC236}">
              <a16:creationId xmlns="" xmlns:a16="http://schemas.microsoft.com/office/drawing/2014/main" id="{00000000-0008-0000-0100-00001D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245</xdr:row>
      <xdr:rowOff>57153</xdr:rowOff>
    </xdr:to>
    <xdr:sp macro="" textlink="">
      <xdr:nvSpPr>
        <xdr:cNvPr id="30" name="Text Box 52">
          <a:extLst>
            <a:ext uri="{FF2B5EF4-FFF2-40B4-BE49-F238E27FC236}">
              <a16:creationId xmlns="" xmlns:a16="http://schemas.microsoft.com/office/drawing/2014/main" id="{00000000-0008-0000-0100-00001E000000}"/>
            </a:ext>
          </a:extLst>
        </xdr:cNvPr>
        <xdr:cNvSpPr txBox="1">
          <a:spLocks noChangeArrowheads="1"/>
        </xdr:cNvSpPr>
      </xdr:nvSpPr>
      <xdr:spPr bwMode="auto">
        <a:xfrm>
          <a:off x="0" y="26289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16</xdr:row>
      <xdr:rowOff>0</xdr:rowOff>
    </xdr:from>
    <xdr:ext cx="76200" cy="214033"/>
    <xdr:sp macro="" textlink="">
      <xdr:nvSpPr>
        <xdr:cNvPr id="31" name="Text Box 23">
          <a:extLst>
            <a:ext uri="{FF2B5EF4-FFF2-40B4-BE49-F238E27FC236}">
              <a16:creationId xmlns="" xmlns:a16="http://schemas.microsoft.com/office/drawing/2014/main" id="{00000000-0008-0000-0100-00001F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2" name="Text Box 24">
          <a:extLst>
            <a:ext uri="{FF2B5EF4-FFF2-40B4-BE49-F238E27FC236}">
              <a16:creationId xmlns="" xmlns:a16="http://schemas.microsoft.com/office/drawing/2014/main" id="{00000000-0008-0000-0100-000020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3" name="Text Box 50">
          <a:extLst>
            <a:ext uri="{FF2B5EF4-FFF2-40B4-BE49-F238E27FC236}">
              <a16:creationId xmlns="" xmlns:a16="http://schemas.microsoft.com/office/drawing/2014/main" id="{00000000-0008-0000-0100-000021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4" name="Text Box 52">
          <a:extLst>
            <a:ext uri="{FF2B5EF4-FFF2-40B4-BE49-F238E27FC236}">
              <a16:creationId xmlns="" xmlns:a16="http://schemas.microsoft.com/office/drawing/2014/main" id="{00000000-0008-0000-0100-000022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5" name="Text Box 24">
          <a:extLst>
            <a:ext uri="{FF2B5EF4-FFF2-40B4-BE49-F238E27FC236}">
              <a16:creationId xmlns="" xmlns:a16="http://schemas.microsoft.com/office/drawing/2014/main" id="{00000000-0008-0000-0100-000023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6" name="Text Box 50">
          <a:extLst>
            <a:ext uri="{FF2B5EF4-FFF2-40B4-BE49-F238E27FC236}">
              <a16:creationId xmlns="" xmlns:a16="http://schemas.microsoft.com/office/drawing/2014/main" id="{00000000-0008-0000-0100-000024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7" name="Text Box 52">
          <a:extLst>
            <a:ext uri="{FF2B5EF4-FFF2-40B4-BE49-F238E27FC236}">
              <a16:creationId xmlns="" xmlns:a16="http://schemas.microsoft.com/office/drawing/2014/main" id="{00000000-0008-0000-0100-000025000000}"/>
            </a:ext>
          </a:extLst>
        </xdr:cNvPr>
        <xdr:cNvSpPr txBox="1">
          <a:spLocks noChangeArrowheads="1"/>
        </xdr:cNvSpPr>
      </xdr:nvSpPr>
      <xdr:spPr bwMode="auto">
        <a:xfrm>
          <a:off x="0" y="262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245</xdr:row>
      <xdr:rowOff>57150</xdr:rowOff>
    </xdr:to>
    <xdr:sp macro="" textlink="">
      <xdr:nvSpPr>
        <xdr:cNvPr id="38" name="Text Box 23">
          <a:extLst>
            <a:ext uri="{FF2B5EF4-FFF2-40B4-BE49-F238E27FC236}">
              <a16:creationId xmlns="" xmlns:a16="http://schemas.microsoft.com/office/drawing/2014/main" id="{00000000-0008-0000-0100-000026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39" name="Text Box 24">
          <a:extLst>
            <a:ext uri="{FF2B5EF4-FFF2-40B4-BE49-F238E27FC236}">
              <a16:creationId xmlns="" xmlns:a16="http://schemas.microsoft.com/office/drawing/2014/main" id="{00000000-0008-0000-0100-000027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40" name="Text Box 50">
          <a:extLst>
            <a:ext uri="{FF2B5EF4-FFF2-40B4-BE49-F238E27FC236}">
              <a16:creationId xmlns="" xmlns:a16="http://schemas.microsoft.com/office/drawing/2014/main" id="{00000000-0008-0000-0100-000028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41" name="Text Box 52">
          <a:extLst>
            <a:ext uri="{FF2B5EF4-FFF2-40B4-BE49-F238E27FC236}">
              <a16:creationId xmlns="" xmlns:a16="http://schemas.microsoft.com/office/drawing/2014/main" id="{00000000-0008-0000-0100-000029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42" name="Text Box 23">
          <a:extLst>
            <a:ext uri="{FF2B5EF4-FFF2-40B4-BE49-F238E27FC236}">
              <a16:creationId xmlns="" xmlns:a16="http://schemas.microsoft.com/office/drawing/2014/main" id="{00000000-0008-0000-0100-00002A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43" name="Text Box 24">
          <a:extLst>
            <a:ext uri="{FF2B5EF4-FFF2-40B4-BE49-F238E27FC236}">
              <a16:creationId xmlns="" xmlns:a16="http://schemas.microsoft.com/office/drawing/2014/main" id="{00000000-0008-0000-0100-00002B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44" name="Text Box 50">
          <a:extLst>
            <a:ext uri="{FF2B5EF4-FFF2-40B4-BE49-F238E27FC236}">
              <a16:creationId xmlns="" xmlns:a16="http://schemas.microsoft.com/office/drawing/2014/main" id="{00000000-0008-0000-0100-00002C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45" name="Text Box 52">
          <a:extLst>
            <a:ext uri="{FF2B5EF4-FFF2-40B4-BE49-F238E27FC236}">
              <a16:creationId xmlns="" xmlns:a16="http://schemas.microsoft.com/office/drawing/2014/main" id="{00000000-0008-0000-0100-00002D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46" name="Text Box 23">
          <a:extLst>
            <a:ext uri="{FF2B5EF4-FFF2-40B4-BE49-F238E27FC236}">
              <a16:creationId xmlns="" xmlns:a16="http://schemas.microsoft.com/office/drawing/2014/main" id="{00000000-0008-0000-0100-00002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7" name="Text Box 24">
          <a:extLst>
            <a:ext uri="{FF2B5EF4-FFF2-40B4-BE49-F238E27FC236}">
              <a16:creationId xmlns="" xmlns:a16="http://schemas.microsoft.com/office/drawing/2014/main" id="{00000000-0008-0000-0100-00002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8" name="Text Box 50">
          <a:extLst>
            <a:ext uri="{FF2B5EF4-FFF2-40B4-BE49-F238E27FC236}">
              <a16:creationId xmlns="" xmlns:a16="http://schemas.microsoft.com/office/drawing/2014/main" id="{00000000-0008-0000-0100-00003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9" name="Text Box 52">
          <a:extLst>
            <a:ext uri="{FF2B5EF4-FFF2-40B4-BE49-F238E27FC236}">
              <a16:creationId xmlns="" xmlns:a16="http://schemas.microsoft.com/office/drawing/2014/main" id="{00000000-0008-0000-0100-00003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0" name="Text Box 24">
          <a:extLst>
            <a:ext uri="{FF2B5EF4-FFF2-40B4-BE49-F238E27FC236}">
              <a16:creationId xmlns="" xmlns:a16="http://schemas.microsoft.com/office/drawing/2014/main" id="{00000000-0008-0000-0100-00003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1" name="Text Box 50">
          <a:extLst>
            <a:ext uri="{FF2B5EF4-FFF2-40B4-BE49-F238E27FC236}">
              <a16:creationId xmlns="" xmlns:a16="http://schemas.microsoft.com/office/drawing/2014/main" id="{00000000-0008-0000-0100-00003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2" name="Text Box 52">
          <a:extLst>
            <a:ext uri="{FF2B5EF4-FFF2-40B4-BE49-F238E27FC236}">
              <a16:creationId xmlns="" xmlns:a16="http://schemas.microsoft.com/office/drawing/2014/main" id="{00000000-0008-0000-0100-00003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245</xdr:row>
      <xdr:rowOff>57152</xdr:rowOff>
    </xdr:to>
    <xdr:sp macro="" textlink="">
      <xdr:nvSpPr>
        <xdr:cNvPr id="53" name="Text Box 23">
          <a:extLst>
            <a:ext uri="{FF2B5EF4-FFF2-40B4-BE49-F238E27FC236}">
              <a16:creationId xmlns="" xmlns:a16="http://schemas.microsoft.com/office/drawing/2014/main" id="{00000000-0008-0000-0100-000035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54" name="Text Box 24">
          <a:extLst>
            <a:ext uri="{FF2B5EF4-FFF2-40B4-BE49-F238E27FC236}">
              <a16:creationId xmlns="" xmlns:a16="http://schemas.microsoft.com/office/drawing/2014/main" id="{00000000-0008-0000-0100-000036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55" name="Text Box 50">
          <a:extLst>
            <a:ext uri="{FF2B5EF4-FFF2-40B4-BE49-F238E27FC236}">
              <a16:creationId xmlns="" xmlns:a16="http://schemas.microsoft.com/office/drawing/2014/main" id="{00000000-0008-0000-0100-000037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57152</xdr:rowOff>
    </xdr:to>
    <xdr:sp macro="" textlink="">
      <xdr:nvSpPr>
        <xdr:cNvPr id="56" name="Text Box 52">
          <a:extLst>
            <a:ext uri="{FF2B5EF4-FFF2-40B4-BE49-F238E27FC236}">
              <a16:creationId xmlns="" xmlns:a16="http://schemas.microsoft.com/office/drawing/2014/main" id="{00000000-0008-0000-0100-000038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57" name="Text Box 23">
          <a:extLst>
            <a:ext uri="{FF2B5EF4-FFF2-40B4-BE49-F238E27FC236}">
              <a16:creationId xmlns="" xmlns:a16="http://schemas.microsoft.com/office/drawing/2014/main" id="{00000000-0008-0000-0100-00003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8" name="Text Box 24">
          <a:extLst>
            <a:ext uri="{FF2B5EF4-FFF2-40B4-BE49-F238E27FC236}">
              <a16:creationId xmlns="" xmlns:a16="http://schemas.microsoft.com/office/drawing/2014/main" id="{00000000-0008-0000-0100-00003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9" name="Text Box 50">
          <a:extLst>
            <a:ext uri="{FF2B5EF4-FFF2-40B4-BE49-F238E27FC236}">
              <a16:creationId xmlns="" xmlns:a16="http://schemas.microsoft.com/office/drawing/2014/main" id="{00000000-0008-0000-0100-00003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0" name="Text Box 52">
          <a:extLst>
            <a:ext uri="{FF2B5EF4-FFF2-40B4-BE49-F238E27FC236}">
              <a16:creationId xmlns="" xmlns:a16="http://schemas.microsoft.com/office/drawing/2014/main" id="{00000000-0008-0000-0100-00003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1" name="Text Box 24">
          <a:extLst>
            <a:ext uri="{FF2B5EF4-FFF2-40B4-BE49-F238E27FC236}">
              <a16:creationId xmlns="" xmlns:a16="http://schemas.microsoft.com/office/drawing/2014/main" id="{00000000-0008-0000-0100-00003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2" name="Text Box 50">
          <a:extLst>
            <a:ext uri="{FF2B5EF4-FFF2-40B4-BE49-F238E27FC236}">
              <a16:creationId xmlns="" xmlns:a16="http://schemas.microsoft.com/office/drawing/2014/main" id="{00000000-0008-0000-0100-00003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3" name="Text Box 52">
          <a:extLst>
            <a:ext uri="{FF2B5EF4-FFF2-40B4-BE49-F238E27FC236}">
              <a16:creationId xmlns="" xmlns:a16="http://schemas.microsoft.com/office/drawing/2014/main" id="{00000000-0008-0000-0100-00003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245</xdr:row>
      <xdr:rowOff>57150</xdr:rowOff>
    </xdr:to>
    <xdr:sp macro="" textlink="">
      <xdr:nvSpPr>
        <xdr:cNvPr id="64" name="Text Box 23">
          <a:extLst>
            <a:ext uri="{FF2B5EF4-FFF2-40B4-BE49-F238E27FC236}">
              <a16:creationId xmlns="" xmlns:a16="http://schemas.microsoft.com/office/drawing/2014/main" id="{00000000-0008-0000-0100-000040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65" name="Text Box 24">
          <a:extLst>
            <a:ext uri="{FF2B5EF4-FFF2-40B4-BE49-F238E27FC236}">
              <a16:creationId xmlns="" xmlns:a16="http://schemas.microsoft.com/office/drawing/2014/main" id="{00000000-0008-0000-0100-000041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66" name="Text Box 50">
          <a:extLst>
            <a:ext uri="{FF2B5EF4-FFF2-40B4-BE49-F238E27FC236}">
              <a16:creationId xmlns="" xmlns:a16="http://schemas.microsoft.com/office/drawing/2014/main" id="{00000000-0008-0000-0100-000042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67" name="Text Box 52">
          <a:extLst>
            <a:ext uri="{FF2B5EF4-FFF2-40B4-BE49-F238E27FC236}">
              <a16:creationId xmlns="" xmlns:a16="http://schemas.microsoft.com/office/drawing/2014/main" id="{00000000-0008-0000-0100-000043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68" name="Text Box 23">
          <a:extLst>
            <a:ext uri="{FF2B5EF4-FFF2-40B4-BE49-F238E27FC236}">
              <a16:creationId xmlns="" xmlns:a16="http://schemas.microsoft.com/office/drawing/2014/main" id="{00000000-0008-0000-0100-00004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9" name="Text Box 24">
          <a:extLst>
            <a:ext uri="{FF2B5EF4-FFF2-40B4-BE49-F238E27FC236}">
              <a16:creationId xmlns="" xmlns:a16="http://schemas.microsoft.com/office/drawing/2014/main" id="{00000000-0008-0000-0100-00004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0" name="Text Box 50">
          <a:extLst>
            <a:ext uri="{FF2B5EF4-FFF2-40B4-BE49-F238E27FC236}">
              <a16:creationId xmlns="" xmlns:a16="http://schemas.microsoft.com/office/drawing/2014/main" id="{00000000-0008-0000-0100-00004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1" name="Text Box 52">
          <a:extLst>
            <a:ext uri="{FF2B5EF4-FFF2-40B4-BE49-F238E27FC236}">
              <a16:creationId xmlns="" xmlns:a16="http://schemas.microsoft.com/office/drawing/2014/main" id="{00000000-0008-0000-0100-00004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2" name="Text Box 24">
          <a:extLst>
            <a:ext uri="{FF2B5EF4-FFF2-40B4-BE49-F238E27FC236}">
              <a16:creationId xmlns="" xmlns:a16="http://schemas.microsoft.com/office/drawing/2014/main" id="{00000000-0008-0000-0100-00004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3" name="Text Box 50">
          <a:extLst>
            <a:ext uri="{FF2B5EF4-FFF2-40B4-BE49-F238E27FC236}">
              <a16:creationId xmlns="" xmlns:a16="http://schemas.microsoft.com/office/drawing/2014/main" id="{00000000-0008-0000-0100-00004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4" name="Text Box 52">
          <a:extLst>
            <a:ext uri="{FF2B5EF4-FFF2-40B4-BE49-F238E27FC236}">
              <a16:creationId xmlns="" xmlns:a16="http://schemas.microsoft.com/office/drawing/2014/main" id="{00000000-0008-0000-0100-00004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245</xdr:row>
      <xdr:rowOff>57150</xdr:rowOff>
    </xdr:to>
    <xdr:sp macro="" textlink="">
      <xdr:nvSpPr>
        <xdr:cNvPr id="75" name="Text Box 23">
          <a:extLst>
            <a:ext uri="{FF2B5EF4-FFF2-40B4-BE49-F238E27FC236}">
              <a16:creationId xmlns="" xmlns:a16="http://schemas.microsoft.com/office/drawing/2014/main" id="{00000000-0008-0000-0100-00004B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76" name="Text Box 24">
          <a:extLst>
            <a:ext uri="{FF2B5EF4-FFF2-40B4-BE49-F238E27FC236}">
              <a16:creationId xmlns="" xmlns:a16="http://schemas.microsoft.com/office/drawing/2014/main" id="{00000000-0008-0000-0100-00004C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77" name="Text Box 50">
          <a:extLst>
            <a:ext uri="{FF2B5EF4-FFF2-40B4-BE49-F238E27FC236}">
              <a16:creationId xmlns="" xmlns:a16="http://schemas.microsoft.com/office/drawing/2014/main" id="{00000000-0008-0000-0100-00004D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245</xdr:row>
      <xdr:rowOff>57150</xdr:rowOff>
    </xdr:to>
    <xdr:sp macro="" textlink="">
      <xdr:nvSpPr>
        <xdr:cNvPr id="78" name="Text Box 52">
          <a:extLst>
            <a:ext uri="{FF2B5EF4-FFF2-40B4-BE49-F238E27FC236}">
              <a16:creationId xmlns="" xmlns:a16="http://schemas.microsoft.com/office/drawing/2014/main" id="{00000000-0008-0000-0100-00004E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79" name="Text Box 23">
          <a:extLst>
            <a:ext uri="{FF2B5EF4-FFF2-40B4-BE49-F238E27FC236}">
              <a16:creationId xmlns="" xmlns:a16="http://schemas.microsoft.com/office/drawing/2014/main" id="{00000000-0008-0000-0100-00004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0" name="Text Box 24">
          <a:extLst>
            <a:ext uri="{FF2B5EF4-FFF2-40B4-BE49-F238E27FC236}">
              <a16:creationId xmlns="" xmlns:a16="http://schemas.microsoft.com/office/drawing/2014/main" id="{00000000-0008-0000-0100-00005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1" name="Text Box 50">
          <a:extLst>
            <a:ext uri="{FF2B5EF4-FFF2-40B4-BE49-F238E27FC236}">
              <a16:creationId xmlns="" xmlns:a16="http://schemas.microsoft.com/office/drawing/2014/main" id="{00000000-0008-0000-0100-00005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2" name="Text Box 52">
          <a:extLst>
            <a:ext uri="{FF2B5EF4-FFF2-40B4-BE49-F238E27FC236}">
              <a16:creationId xmlns="" xmlns:a16="http://schemas.microsoft.com/office/drawing/2014/main" id="{00000000-0008-0000-0100-00005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3" name="Text Box 24">
          <a:extLst>
            <a:ext uri="{FF2B5EF4-FFF2-40B4-BE49-F238E27FC236}">
              <a16:creationId xmlns="" xmlns:a16="http://schemas.microsoft.com/office/drawing/2014/main" id="{00000000-0008-0000-0100-00005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4" name="Text Box 50">
          <a:extLst>
            <a:ext uri="{FF2B5EF4-FFF2-40B4-BE49-F238E27FC236}">
              <a16:creationId xmlns="" xmlns:a16="http://schemas.microsoft.com/office/drawing/2014/main" id="{00000000-0008-0000-0100-00005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5" name="Text Box 52">
          <a:extLst>
            <a:ext uri="{FF2B5EF4-FFF2-40B4-BE49-F238E27FC236}">
              <a16:creationId xmlns="" xmlns:a16="http://schemas.microsoft.com/office/drawing/2014/main" id="{00000000-0008-0000-0100-00005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6" name="Text Box 23">
          <a:extLst>
            <a:ext uri="{FF2B5EF4-FFF2-40B4-BE49-F238E27FC236}">
              <a16:creationId xmlns="" xmlns:a16="http://schemas.microsoft.com/office/drawing/2014/main" id="{00000000-0008-0000-0100-00005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7" name="Text Box 24">
          <a:extLst>
            <a:ext uri="{FF2B5EF4-FFF2-40B4-BE49-F238E27FC236}">
              <a16:creationId xmlns="" xmlns:a16="http://schemas.microsoft.com/office/drawing/2014/main" id="{00000000-0008-0000-0100-00005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8" name="Text Box 50">
          <a:extLst>
            <a:ext uri="{FF2B5EF4-FFF2-40B4-BE49-F238E27FC236}">
              <a16:creationId xmlns="" xmlns:a16="http://schemas.microsoft.com/office/drawing/2014/main" id="{00000000-0008-0000-0100-00005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9" name="Text Box 52">
          <a:extLst>
            <a:ext uri="{FF2B5EF4-FFF2-40B4-BE49-F238E27FC236}">
              <a16:creationId xmlns="" xmlns:a16="http://schemas.microsoft.com/office/drawing/2014/main" id="{00000000-0008-0000-0100-00005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0" name="Text Box 24">
          <a:extLst>
            <a:ext uri="{FF2B5EF4-FFF2-40B4-BE49-F238E27FC236}">
              <a16:creationId xmlns="" xmlns:a16="http://schemas.microsoft.com/office/drawing/2014/main" id="{00000000-0008-0000-0100-00005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1" name="Text Box 50">
          <a:extLst>
            <a:ext uri="{FF2B5EF4-FFF2-40B4-BE49-F238E27FC236}">
              <a16:creationId xmlns="" xmlns:a16="http://schemas.microsoft.com/office/drawing/2014/main" id="{00000000-0008-0000-0100-00005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2" name="Text Box 52">
          <a:extLst>
            <a:ext uri="{FF2B5EF4-FFF2-40B4-BE49-F238E27FC236}">
              <a16:creationId xmlns="" xmlns:a16="http://schemas.microsoft.com/office/drawing/2014/main" id="{00000000-0008-0000-0100-00005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3" name="Text Box 23">
          <a:extLst>
            <a:ext uri="{FF2B5EF4-FFF2-40B4-BE49-F238E27FC236}">
              <a16:creationId xmlns="" xmlns:a16="http://schemas.microsoft.com/office/drawing/2014/main" id="{00000000-0008-0000-0100-00005D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4" name="Text Box 24">
          <a:extLst>
            <a:ext uri="{FF2B5EF4-FFF2-40B4-BE49-F238E27FC236}">
              <a16:creationId xmlns="" xmlns:a16="http://schemas.microsoft.com/office/drawing/2014/main" id="{00000000-0008-0000-0100-00005E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5" name="Text Box 50">
          <a:extLst>
            <a:ext uri="{FF2B5EF4-FFF2-40B4-BE49-F238E27FC236}">
              <a16:creationId xmlns="" xmlns:a16="http://schemas.microsoft.com/office/drawing/2014/main" id="{00000000-0008-0000-0100-00005F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6" name="Text Box 52">
          <a:extLst>
            <a:ext uri="{FF2B5EF4-FFF2-40B4-BE49-F238E27FC236}">
              <a16:creationId xmlns="" xmlns:a16="http://schemas.microsoft.com/office/drawing/2014/main" id="{00000000-0008-0000-0100-000060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7" name="Text Box 24">
          <a:extLst>
            <a:ext uri="{FF2B5EF4-FFF2-40B4-BE49-F238E27FC236}">
              <a16:creationId xmlns="" xmlns:a16="http://schemas.microsoft.com/office/drawing/2014/main" id="{00000000-0008-0000-0100-000061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8" name="Text Box 50">
          <a:extLst>
            <a:ext uri="{FF2B5EF4-FFF2-40B4-BE49-F238E27FC236}">
              <a16:creationId xmlns="" xmlns:a16="http://schemas.microsoft.com/office/drawing/2014/main" id="{00000000-0008-0000-0100-000062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9" name="Text Box 52">
          <a:extLst>
            <a:ext uri="{FF2B5EF4-FFF2-40B4-BE49-F238E27FC236}">
              <a16:creationId xmlns="" xmlns:a16="http://schemas.microsoft.com/office/drawing/2014/main" id="{00000000-0008-0000-0100-000063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0" name="Text Box 23">
          <a:extLst>
            <a:ext uri="{FF2B5EF4-FFF2-40B4-BE49-F238E27FC236}">
              <a16:creationId xmlns="" xmlns:a16="http://schemas.microsoft.com/office/drawing/2014/main" id="{00000000-0008-0000-0100-000064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1" name="Text Box 24">
          <a:extLst>
            <a:ext uri="{FF2B5EF4-FFF2-40B4-BE49-F238E27FC236}">
              <a16:creationId xmlns="" xmlns:a16="http://schemas.microsoft.com/office/drawing/2014/main" id="{00000000-0008-0000-0100-000065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2" name="Text Box 50">
          <a:extLst>
            <a:ext uri="{FF2B5EF4-FFF2-40B4-BE49-F238E27FC236}">
              <a16:creationId xmlns="" xmlns:a16="http://schemas.microsoft.com/office/drawing/2014/main" id="{00000000-0008-0000-0100-000066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3" name="Text Box 52">
          <a:extLst>
            <a:ext uri="{FF2B5EF4-FFF2-40B4-BE49-F238E27FC236}">
              <a16:creationId xmlns="" xmlns:a16="http://schemas.microsoft.com/office/drawing/2014/main" id="{00000000-0008-0000-0100-000067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4" name="Text Box 24">
          <a:extLst>
            <a:ext uri="{FF2B5EF4-FFF2-40B4-BE49-F238E27FC236}">
              <a16:creationId xmlns="" xmlns:a16="http://schemas.microsoft.com/office/drawing/2014/main" id="{00000000-0008-0000-0100-000068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5" name="Text Box 50">
          <a:extLst>
            <a:ext uri="{FF2B5EF4-FFF2-40B4-BE49-F238E27FC236}">
              <a16:creationId xmlns="" xmlns:a16="http://schemas.microsoft.com/office/drawing/2014/main" id="{00000000-0008-0000-0100-000069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6" name="Text Box 52">
          <a:extLst>
            <a:ext uri="{FF2B5EF4-FFF2-40B4-BE49-F238E27FC236}">
              <a16:creationId xmlns="" xmlns:a16="http://schemas.microsoft.com/office/drawing/2014/main" id="{00000000-0008-0000-0100-00006A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7" name="Text Box 23">
          <a:extLst>
            <a:ext uri="{FF2B5EF4-FFF2-40B4-BE49-F238E27FC236}">
              <a16:creationId xmlns="" xmlns:a16="http://schemas.microsoft.com/office/drawing/2014/main" id="{00000000-0008-0000-0100-00006B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8" name="Text Box 24">
          <a:extLst>
            <a:ext uri="{FF2B5EF4-FFF2-40B4-BE49-F238E27FC236}">
              <a16:creationId xmlns="" xmlns:a16="http://schemas.microsoft.com/office/drawing/2014/main" id="{00000000-0008-0000-0100-00006C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9" name="Text Box 50">
          <a:extLst>
            <a:ext uri="{FF2B5EF4-FFF2-40B4-BE49-F238E27FC236}">
              <a16:creationId xmlns="" xmlns:a16="http://schemas.microsoft.com/office/drawing/2014/main" id="{00000000-0008-0000-0100-00006D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0" name="Text Box 52">
          <a:extLst>
            <a:ext uri="{FF2B5EF4-FFF2-40B4-BE49-F238E27FC236}">
              <a16:creationId xmlns="" xmlns:a16="http://schemas.microsoft.com/office/drawing/2014/main" id="{00000000-0008-0000-0100-00006E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1" name="Text Box 24">
          <a:extLst>
            <a:ext uri="{FF2B5EF4-FFF2-40B4-BE49-F238E27FC236}">
              <a16:creationId xmlns="" xmlns:a16="http://schemas.microsoft.com/office/drawing/2014/main" id="{00000000-0008-0000-0100-00006F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2" name="Text Box 50">
          <a:extLst>
            <a:ext uri="{FF2B5EF4-FFF2-40B4-BE49-F238E27FC236}">
              <a16:creationId xmlns="" xmlns:a16="http://schemas.microsoft.com/office/drawing/2014/main" id="{00000000-0008-0000-0100-000070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3" name="Text Box 52">
          <a:extLst>
            <a:ext uri="{FF2B5EF4-FFF2-40B4-BE49-F238E27FC236}">
              <a16:creationId xmlns="" xmlns:a16="http://schemas.microsoft.com/office/drawing/2014/main" id="{00000000-0008-0000-0100-000071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4" name="Text Box 23">
          <a:extLst>
            <a:ext uri="{FF2B5EF4-FFF2-40B4-BE49-F238E27FC236}">
              <a16:creationId xmlns="" xmlns:a16="http://schemas.microsoft.com/office/drawing/2014/main" id="{00000000-0008-0000-0100-000072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5" name="Text Box 24">
          <a:extLst>
            <a:ext uri="{FF2B5EF4-FFF2-40B4-BE49-F238E27FC236}">
              <a16:creationId xmlns="" xmlns:a16="http://schemas.microsoft.com/office/drawing/2014/main" id="{00000000-0008-0000-0100-000073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6" name="Text Box 50">
          <a:extLst>
            <a:ext uri="{FF2B5EF4-FFF2-40B4-BE49-F238E27FC236}">
              <a16:creationId xmlns="" xmlns:a16="http://schemas.microsoft.com/office/drawing/2014/main" id="{00000000-0008-0000-0100-000074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7" name="Text Box 52">
          <a:extLst>
            <a:ext uri="{FF2B5EF4-FFF2-40B4-BE49-F238E27FC236}">
              <a16:creationId xmlns="" xmlns:a16="http://schemas.microsoft.com/office/drawing/2014/main" id="{00000000-0008-0000-0100-000075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8" name="Text Box 24">
          <a:extLst>
            <a:ext uri="{FF2B5EF4-FFF2-40B4-BE49-F238E27FC236}">
              <a16:creationId xmlns="" xmlns:a16="http://schemas.microsoft.com/office/drawing/2014/main" id="{00000000-0008-0000-0100-000076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9" name="Text Box 50">
          <a:extLst>
            <a:ext uri="{FF2B5EF4-FFF2-40B4-BE49-F238E27FC236}">
              <a16:creationId xmlns="" xmlns:a16="http://schemas.microsoft.com/office/drawing/2014/main" id="{00000000-0008-0000-0100-000077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20" name="Text Box 52">
          <a:extLst>
            <a:ext uri="{FF2B5EF4-FFF2-40B4-BE49-F238E27FC236}">
              <a16:creationId xmlns="" xmlns:a16="http://schemas.microsoft.com/office/drawing/2014/main" id="{00000000-0008-0000-0100-000078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1" name="Text Box 23">
          <a:extLst>
            <a:ext uri="{FF2B5EF4-FFF2-40B4-BE49-F238E27FC236}">
              <a16:creationId xmlns="" xmlns:a16="http://schemas.microsoft.com/office/drawing/2014/main" id="{00000000-0008-0000-0100-000079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2" name="Text Box 24">
          <a:extLst>
            <a:ext uri="{FF2B5EF4-FFF2-40B4-BE49-F238E27FC236}">
              <a16:creationId xmlns="" xmlns:a16="http://schemas.microsoft.com/office/drawing/2014/main" id="{00000000-0008-0000-0100-00007A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3" name="Text Box 50">
          <a:extLst>
            <a:ext uri="{FF2B5EF4-FFF2-40B4-BE49-F238E27FC236}">
              <a16:creationId xmlns="" xmlns:a16="http://schemas.microsoft.com/office/drawing/2014/main" id="{00000000-0008-0000-0100-00007B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4" name="Text Box 52">
          <a:extLst>
            <a:ext uri="{FF2B5EF4-FFF2-40B4-BE49-F238E27FC236}">
              <a16:creationId xmlns="" xmlns:a16="http://schemas.microsoft.com/office/drawing/2014/main" id="{00000000-0008-0000-0100-00007C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5" name="Text Box 24">
          <a:extLst>
            <a:ext uri="{FF2B5EF4-FFF2-40B4-BE49-F238E27FC236}">
              <a16:creationId xmlns="" xmlns:a16="http://schemas.microsoft.com/office/drawing/2014/main" id="{00000000-0008-0000-0100-00007D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6" name="Text Box 50">
          <a:extLst>
            <a:ext uri="{FF2B5EF4-FFF2-40B4-BE49-F238E27FC236}">
              <a16:creationId xmlns="" xmlns:a16="http://schemas.microsoft.com/office/drawing/2014/main" id="{00000000-0008-0000-0100-00007E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7" name="Text Box 52">
          <a:extLst>
            <a:ext uri="{FF2B5EF4-FFF2-40B4-BE49-F238E27FC236}">
              <a16:creationId xmlns="" xmlns:a16="http://schemas.microsoft.com/office/drawing/2014/main" id="{00000000-0008-0000-0100-00007F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8" name="Text Box 23">
          <a:extLst>
            <a:ext uri="{FF2B5EF4-FFF2-40B4-BE49-F238E27FC236}">
              <a16:creationId xmlns="" xmlns:a16="http://schemas.microsoft.com/office/drawing/2014/main" id="{00000000-0008-0000-0100-000080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9" name="Text Box 24">
          <a:extLst>
            <a:ext uri="{FF2B5EF4-FFF2-40B4-BE49-F238E27FC236}">
              <a16:creationId xmlns="" xmlns:a16="http://schemas.microsoft.com/office/drawing/2014/main" id="{00000000-0008-0000-0100-000081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0" name="Text Box 50">
          <a:extLst>
            <a:ext uri="{FF2B5EF4-FFF2-40B4-BE49-F238E27FC236}">
              <a16:creationId xmlns="" xmlns:a16="http://schemas.microsoft.com/office/drawing/2014/main" id="{00000000-0008-0000-0100-000082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1" name="Text Box 52">
          <a:extLst>
            <a:ext uri="{FF2B5EF4-FFF2-40B4-BE49-F238E27FC236}">
              <a16:creationId xmlns="" xmlns:a16="http://schemas.microsoft.com/office/drawing/2014/main" id="{00000000-0008-0000-0100-000083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2" name="Text Box 24">
          <a:extLst>
            <a:ext uri="{FF2B5EF4-FFF2-40B4-BE49-F238E27FC236}">
              <a16:creationId xmlns="" xmlns:a16="http://schemas.microsoft.com/office/drawing/2014/main" id="{00000000-0008-0000-0100-000084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3" name="Text Box 50">
          <a:extLst>
            <a:ext uri="{FF2B5EF4-FFF2-40B4-BE49-F238E27FC236}">
              <a16:creationId xmlns="" xmlns:a16="http://schemas.microsoft.com/office/drawing/2014/main" id="{00000000-0008-0000-0100-000085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4" name="Text Box 52">
          <a:extLst>
            <a:ext uri="{FF2B5EF4-FFF2-40B4-BE49-F238E27FC236}">
              <a16:creationId xmlns="" xmlns:a16="http://schemas.microsoft.com/office/drawing/2014/main" id="{00000000-0008-0000-0100-000086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163</xdr:row>
      <xdr:rowOff>0</xdr:rowOff>
    </xdr:from>
    <xdr:to>
      <xdr:col>1</xdr:col>
      <xdr:colOff>76200</xdr:colOff>
      <xdr:row>245</xdr:row>
      <xdr:rowOff>57152</xdr:rowOff>
    </xdr:to>
    <xdr:sp macro="" textlink="">
      <xdr:nvSpPr>
        <xdr:cNvPr id="135" name="Text Box 24">
          <a:extLst>
            <a:ext uri="{FF2B5EF4-FFF2-40B4-BE49-F238E27FC236}">
              <a16:creationId xmlns="" xmlns:a16="http://schemas.microsoft.com/office/drawing/2014/main" id="{00000000-0008-0000-0100-000087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57152</xdr:rowOff>
    </xdr:to>
    <xdr:sp macro="" textlink="">
      <xdr:nvSpPr>
        <xdr:cNvPr id="136" name="Text Box 50">
          <a:extLst>
            <a:ext uri="{FF2B5EF4-FFF2-40B4-BE49-F238E27FC236}">
              <a16:creationId xmlns="" xmlns:a16="http://schemas.microsoft.com/office/drawing/2014/main" id="{00000000-0008-0000-0100-000088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57152</xdr:rowOff>
    </xdr:to>
    <xdr:sp macro="" textlink="">
      <xdr:nvSpPr>
        <xdr:cNvPr id="137" name="Text Box 52">
          <a:extLst>
            <a:ext uri="{FF2B5EF4-FFF2-40B4-BE49-F238E27FC236}">
              <a16:creationId xmlns="" xmlns:a16="http://schemas.microsoft.com/office/drawing/2014/main" id="{00000000-0008-0000-0100-000089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57152</xdr:rowOff>
    </xdr:to>
    <xdr:sp macro="" textlink="">
      <xdr:nvSpPr>
        <xdr:cNvPr id="138" name="Text Box 23">
          <a:extLst>
            <a:ext uri="{FF2B5EF4-FFF2-40B4-BE49-F238E27FC236}">
              <a16:creationId xmlns="" xmlns:a16="http://schemas.microsoft.com/office/drawing/2014/main" id="{00000000-0008-0000-0100-00008A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57152</xdr:rowOff>
    </xdr:to>
    <xdr:sp macro="" textlink="">
      <xdr:nvSpPr>
        <xdr:cNvPr id="139" name="Text Box 24">
          <a:extLst>
            <a:ext uri="{FF2B5EF4-FFF2-40B4-BE49-F238E27FC236}">
              <a16:creationId xmlns="" xmlns:a16="http://schemas.microsoft.com/office/drawing/2014/main" id="{00000000-0008-0000-0100-00008B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57152</xdr:rowOff>
    </xdr:to>
    <xdr:sp macro="" textlink="">
      <xdr:nvSpPr>
        <xdr:cNvPr id="140" name="Text Box 50">
          <a:extLst>
            <a:ext uri="{FF2B5EF4-FFF2-40B4-BE49-F238E27FC236}">
              <a16:creationId xmlns="" xmlns:a16="http://schemas.microsoft.com/office/drawing/2014/main" id="{00000000-0008-0000-0100-00008C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57152</xdr:rowOff>
    </xdr:to>
    <xdr:sp macro="" textlink="">
      <xdr:nvSpPr>
        <xdr:cNvPr id="141" name="Text Box 52">
          <a:extLst>
            <a:ext uri="{FF2B5EF4-FFF2-40B4-BE49-F238E27FC236}">
              <a16:creationId xmlns="" xmlns:a16="http://schemas.microsoft.com/office/drawing/2014/main" id="{00000000-0008-0000-0100-00008D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57152</xdr:rowOff>
    </xdr:to>
    <xdr:sp macro="" textlink="">
      <xdr:nvSpPr>
        <xdr:cNvPr id="142" name="Text Box 23">
          <a:extLst>
            <a:ext uri="{FF2B5EF4-FFF2-40B4-BE49-F238E27FC236}">
              <a16:creationId xmlns="" xmlns:a16="http://schemas.microsoft.com/office/drawing/2014/main" id="{00000000-0008-0000-0100-00008E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57152</xdr:rowOff>
    </xdr:to>
    <xdr:sp macro="" textlink="">
      <xdr:nvSpPr>
        <xdr:cNvPr id="143" name="Text Box 24">
          <a:extLst>
            <a:ext uri="{FF2B5EF4-FFF2-40B4-BE49-F238E27FC236}">
              <a16:creationId xmlns="" xmlns:a16="http://schemas.microsoft.com/office/drawing/2014/main" id="{00000000-0008-0000-0100-00008F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57152</xdr:rowOff>
    </xdr:to>
    <xdr:sp macro="" textlink="">
      <xdr:nvSpPr>
        <xdr:cNvPr id="144" name="Text Box 50">
          <a:extLst>
            <a:ext uri="{FF2B5EF4-FFF2-40B4-BE49-F238E27FC236}">
              <a16:creationId xmlns="" xmlns:a16="http://schemas.microsoft.com/office/drawing/2014/main" id="{00000000-0008-0000-0100-000090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57152</xdr:rowOff>
    </xdr:to>
    <xdr:sp macro="" textlink="">
      <xdr:nvSpPr>
        <xdr:cNvPr id="145" name="Text Box 52">
          <a:extLst>
            <a:ext uri="{FF2B5EF4-FFF2-40B4-BE49-F238E27FC236}">
              <a16:creationId xmlns="" xmlns:a16="http://schemas.microsoft.com/office/drawing/2014/main" id="{00000000-0008-0000-0100-000091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57152</xdr:rowOff>
    </xdr:to>
    <xdr:sp macro="" textlink="">
      <xdr:nvSpPr>
        <xdr:cNvPr id="146" name="Text Box 23">
          <a:extLst>
            <a:ext uri="{FF2B5EF4-FFF2-40B4-BE49-F238E27FC236}">
              <a16:creationId xmlns="" xmlns:a16="http://schemas.microsoft.com/office/drawing/2014/main" id="{00000000-0008-0000-0100-000092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57152</xdr:rowOff>
    </xdr:to>
    <xdr:sp macro="" textlink="">
      <xdr:nvSpPr>
        <xdr:cNvPr id="147" name="Text Box 24">
          <a:extLst>
            <a:ext uri="{FF2B5EF4-FFF2-40B4-BE49-F238E27FC236}">
              <a16:creationId xmlns="" xmlns:a16="http://schemas.microsoft.com/office/drawing/2014/main" id="{00000000-0008-0000-0100-000093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57152</xdr:rowOff>
    </xdr:to>
    <xdr:sp macro="" textlink="">
      <xdr:nvSpPr>
        <xdr:cNvPr id="148" name="Text Box 50">
          <a:extLst>
            <a:ext uri="{FF2B5EF4-FFF2-40B4-BE49-F238E27FC236}">
              <a16:creationId xmlns="" xmlns:a16="http://schemas.microsoft.com/office/drawing/2014/main" id="{00000000-0008-0000-0100-000094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245</xdr:row>
      <xdr:rowOff>57152</xdr:rowOff>
    </xdr:to>
    <xdr:sp macro="" textlink="">
      <xdr:nvSpPr>
        <xdr:cNvPr id="149" name="Text Box 52">
          <a:extLst>
            <a:ext uri="{FF2B5EF4-FFF2-40B4-BE49-F238E27FC236}">
              <a16:creationId xmlns="" xmlns:a16="http://schemas.microsoft.com/office/drawing/2014/main" id="{00000000-0008-0000-0100-000095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162</xdr:row>
      <xdr:rowOff>0</xdr:rowOff>
    </xdr:from>
    <xdr:ext cx="76200" cy="214033"/>
    <xdr:sp macro="" textlink="">
      <xdr:nvSpPr>
        <xdr:cNvPr id="150" name="Text Box 23">
          <a:extLst>
            <a:ext uri="{FF2B5EF4-FFF2-40B4-BE49-F238E27FC236}">
              <a16:creationId xmlns="" xmlns:a16="http://schemas.microsoft.com/office/drawing/2014/main" id="{00000000-0008-0000-0100-000096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1" name="Text Box 24">
          <a:extLst>
            <a:ext uri="{FF2B5EF4-FFF2-40B4-BE49-F238E27FC236}">
              <a16:creationId xmlns="" xmlns:a16="http://schemas.microsoft.com/office/drawing/2014/main" id="{00000000-0008-0000-0100-000097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2" name="Text Box 50">
          <a:extLst>
            <a:ext uri="{FF2B5EF4-FFF2-40B4-BE49-F238E27FC236}">
              <a16:creationId xmlns="" xmlns:a16="http://schemas.microsoft.com/office/drawing/2014/main" id="{00000000-0008-0000-0100-000098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3" name="Text Box 52">
          <a:extLst>
            <a:ext uri="{FF2B5EF4-FFF2-40B4-BE49-F238E27FC236}">
              <a16:creationId xmlns="" xmlns:a16="http://schemas.microsoft.com/office/drawing/2014/main" id="{00000000-0008-0000-0100-000099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4" name="Text Box 24">
          <a:extLst>
            <a:ext uri="{FF2B5EF4-FFF2-40B4-BE49-F238E27FC236}">
              <a16:creationId xmlns="" xmlns:a16="http://schemas.microsoft.com/office/drawing/2014/main" id="{00000000-0008-0000-0100-00009A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5" name="Text Box 50">
          <a:extLst>
            <a:ext uri="{FF2B5EF4-FFF2-40B4-BE49-F238E27FC236}">
              <a16:creationId xmlns="" xmlns:a16="http://schemas.microsoft.com/office/drawing/2014/main" id="{00000000-0008-0000-0100-00009B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6" name="Text Box 52">
          <a:extLst>
            <a:ext uri="{FF2B5EF4-FFF2-40B4-BE49-F238E27FC236}">
              <a16:creationId xmlns="" xmlns:a16="http://schemas.microsoft.com/office/drawing/2014/main" id="{00000000-0008-0000-0100-00009C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7" name="Text Box 23">
          <a:extLst>
            <a:ext uri="{FF2B5EF4-FFF2-40B4-BE49-F238E27FC236}">
              <a16:creationId xmlns="" xmlns:a16="http://schemas.microsoft.com/office/drawing/2014/main" id="{00000000-0008-0000-0100-00009D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8" name="Text Box 24">
          <a:extLst>
            <a:ext uri="{FF2B5EF4-FFF2-40B4-BE49-F238E27FC236}">
              <a16:creationId xmlns="" xmlns:a16="http://schemas.microsoft.com/office/drawing/2014/main" id="{00000000-0008-0000-0100-00009E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9" name="Text Box 50">
          <a:extLst>
            <a:ext uri="{FF2B5EF4-FFF2-40B4-BE49-F238E27FC236}">
              <a16:creationId xmlns="" xmlns:a16="http://schemas.microsoft.com/office/drawing/2014/main" id="{00000000-0008-0000-0100-00009F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0" name="Text Box 52">
          <a:extLst>
            <a:ext uri="{FF2B5EF4-FFF2-40B4-BE49-F238E27FC236}">
              <a16:creationId xmlns="" xmlns:a16="http://schemas.microsoft.com/office/drawing/2014/main" id="{00000000-0008-0000-0100-0000A0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1" name="Text Box 24">
          <a:extLst>
            <a:ext uri="{FF2B5EF4-FFF2-40B4-BE49-F238E27FC236}">
              <a16:creationId xmlns="" xmlns:a16="http://schemas.microsoft.com/office/drawing/2014/main" id="{00000000-0008-0000-0100-0000A1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2" name="Text Box 50">
          <a:extLst>
            <a:ext uri="{FF2B5EF4-FFF2-40B4-BE49-F238E27FC236}">
              <a16:creationId xmlns="" xmlns:a16="http://schemas.microsoft.com/office/drawing/2014/main" id="{00000000-0008-0000-0100-0000A2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3" name="Text Box 52">
          <a:extLst>
            <a:ext uri="{FF2B5EF4-FFF2-40B4-BE49-F238E27FC236}">
              <a16:creationId xmlns="" xmlns:a16="http://schemas.microsoft.com/office/drawing/2014/main" id="{00000000-0008-0000-0100-0000A3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4" name="Text Box 23">
          <a:extLst>
            <a:ext uri="{FF2B5EF4-FFF2-40B4-BE49-F238E27FC236}">
              <a16:creationId xmlns="" xmlns:a16="http://schemas.microsoft.com/office/drawing/2014/main" id="{00000000-0008-0000-0100-0000A4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5" name="Text Box 24">
          <a:extLst>
            <a:ext uri="{FF2B5EF4-FFF2-40B4-BE49-F238E27FC236}">
              <a16:creationId xmlns="" xmlns:a16="http://schemas.microsoft.com/office/drawing/2014/main" id="{00000000-0008-0000-0100-0000A5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6" name="Text Box 50">
          <a:extLst>
            <a:ext uri="{FF2B5EF4-FFF2-40B4-BE49-F238E27FC236}">
              <a16:creationId xmlns="" xmlns:a16="http://schemas.microsoft.com/office/drawing/2014/main" id="{00000000-0008-0000-0100-0000A6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7" name="Text Box 52">
          <a:extLst>
            <a:ext uri="{FF2B5EF4-FFF2-40B4-BE49-F238E27FC236}">
              <a16:creationId xmlns="" xmlns:a16="http://schemas.microsoft.com/office/drawing/2014/main" id="{00000000-0008-0000-0100-0000A7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8" name="Text Box 24">
          <a:extLst>
            <a:ext uri="{FF2B5EF4-FFF2-40B4-BE49-F238E27FC236}">
              <a16:creationId xmlns="" xmlns:a16="http://schemas.microsoft.com/office/drawing/2014/main" id="{00000000-0008-0000-0100-0000A8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9" name="Text Box 50">
          <a:extLst>
            <a:ext uri="{FF2B5EF4-FFF2-40B4-BE49-F238E27FC236}">
              <a16:creationId xmlns="" xmlns:a16="http://schemas.microsoft.com/office/drawing/2014/main" id="{00000000-0008-0000-0100-0000A9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70" name="Text Box 52">
          <a:extLst>
            <a:ext uri="{FF2B5EF4-FFF2-40B4-BE49-F238E27FC236}">
              <a16:creationId xmlns="" xmlns:a16="http://schemas.microsoft.com/office/drawing/2014/main" id="{00000000-0008-0000-0100-0000AA000000}"/>
            </a:ext>
          </a:extLst>
        </xdr:cNvPr>
        <xdr:cNvSpPr txBox="1">
          <a:spLocks noChangeArrowheads="1"/>
        </xdr:cNvSpPr>
      </xdr:nvSpPr>
      <xdr:spPr bwMode="auto">
        <a:xfrm>
          <a:off x="428625" y="31584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71" name="グラフ 60">
          <a:extLst>
            <a:ext uri="{FF2B5EF4-FFF2-40B4-BE49-F238E27FC236}">
              <a16:creationId xmlns="" xmlns:a16="http://schemas.microsoft.com/office/drawing/2014/main" id="{00000000-0008-0000-0100-0000A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2</xdr:row>
      <xdr:rowOff>0</xdr:rowOff>
    </xdr:from>
    <xdr:to>
      <xdr:col>7</xdr:col>
      <xdr:colOff>123825</xdr:colOff>
      <xdr:row>2</xdr:row>
      <xdr:rowOff>0</xdr:rowOff>
    </xdr:to>
    <xdr:graphicFrame macro="">
      <xdr:nvGraphicFramePr>
        <xdr:cNvPr id="172" name="グラフ 62">
          <a:extLst>
            <a:ext uri="{FF2B5EF4-FFF2-40B4-BE49-F238E27FC236}">
              <a16:creationId xmlns="" xmlns:a16="http://schemas.microsoft.com/office/drawing/2014/main" id="{00000000-0008-0000-0100-0000A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73" name="グラフ 64">
          <a:extLst>
            <a:ext uri="{FF2B5EF4-FFF2-40B4-BE49-F238E27FC236}">
              <a16:creationId xmlns="" xmlns:a16="http://schemas.microsoft.com/office/drawing/2014/main" id="{00000000-0008-0000-0100-0000A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74" name="Rectangle 158">
          <a:extLst>
            <a:ext uri="{FF2B5EF4-FFF2-40B4-BE49-F238E27FC236}">
              <a16:creationId xmlns="" xmlns:a16="http://schemas.microsoft.com/office/drawing/2014/main" id="{00000000-0008-0000-0100-0000AE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1</xdr:col>
      <xdr:colOff>0</xdr:colOff>
      <xdr:row>0</xdr:row>
      <xdr:rowOff>0</xdr:rowOff>
    </xdr:from>
    <xdr:ext cx="76200" cy="209550"/>
    <xdr:sp macro="" textlink="">
      <xdr:nvSpPr>
        <xdr:cNvPr id="177" name="Text Box 50">
          <a:extLst>
            <a:ext uri="{FF2B5EF4-FFF2-40B4-BE49-F238E27FC236}">
              <a16:creationId xmlns="" xmlns:a16="http://schemas.microsoft.com/office/drawing/2014/main" id="{00000000-0008-0000-0100-0000B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8" name="Text Box 52">
          <a:extLst>
            <a:ext uri="{FF2B5EF4-FFF2-40B4-BE49-F238E27FC236}">
              <a16:creationId xmlns="" xmlns:a16="http://schemas.microsoft.com/office/drawing/2014/main" id="{00000000-0008-0000-0100-0000B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79" name="Text Box 23">
          <a:extLst>
            <a:ext uri="{FF2B5EF4-FFF2-40B4-BE49-F238E27FC236}">
              <a16:creationId xmlns="" xmlns:a16="http://schemas.microsoft.com/office/drawing/2014/main" id="{00000000-0008-0000-0100-0000B3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0" name="Text Box 24">
          <a:extLst>
            <a:ext uri="{FF2B5EF4-FFF2-40B4-BE49-F238E27FC236}">
              <a16:creationId xmlns="" xmlns:a16="http://schemas.microsoft.com/office/drawing/2014/main" id="{00000000-0008-0000-0100-0000B4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1" name="Text Box 50">
          <a:extLst>
            <a:ext uri="{FF2B5EF4-FFF2-40B4-BE49-F238E27FC236}">
              <a16:creationId xmlns="" xmlns:a16="http://schemas.microsoft.com/office/drawing/2014/main" id="{00000000-0008-0000-0100-0000B5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2" name="Text Box 52">
          <a:extLst>
            <a:ext uri="{FF2B5EF4-FFF2-40B4-BE49-F238E27FC236}">
              <a16:creationId xmlns="" xmlns:a16="http://schemas.microsoft.com/office/drawing/2014/main" id="{00000000-0008-0000-0100-0000B6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3">
          <a:extLst>
            <a:ext uri="{FF2B5EF4-FFF2-40B4-BE49-F238E27FC236}">
              <a16:creationId xmlns="" xmlns:a16="http://schemas.microsoft.com/office/drawing/2014/main" id="{00000000-0008-0000-0100-0000B7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24">
          <a:extLst>
            <a:ext uri="{FF2B5EF4-FFF2-40B4-BE49-F238E27FC236}">
              <a16:creationId xmlns="" xmlns:a16="http://schemas.microsoft.com/office/drawing/2014/main" id="{00000000-0008-0000-0100-0000B8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0">
          <a:extLst>
            <a:ext uri="{FF2B5EF4-FFF2-40B4-BE49-F238E27FC236}">
              <a16:creationId xmlns="" xmlns:a16="http://schemas.microsoft.com/office/drawing/2014/main" id="{00000000-0008-0000-0100-0000B9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6" name="Text Box 52">
          <a:extLst>
            <a:ext uri="{FF2B5EF4-FFF2-40B4-BE49-F238E27FC236}">
              <a16:creationId xmlns="" xmlns:a16="http://schemas.microsoft.com/office/drawing/2014/main" id="{00000000-0008-0000-0100-0000BA000000}"/>
            </a:ext>
          </a:extLst>
        </xdr:cNvPr>
        <xdr:cNvSpPr txBox="1">
          <a:spLocks noChangeArrowheads="1"/>
        </xdr:cNvSpPr>
      </xdr:nvSpPr>
      <xdr:spPr bwMode="auto">
        <a:xfrm>
          <a:off x="5657850" y="64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7" name="Text Box 23">
          <a:extLst>
            <a:ext uri="{FF2B5EF4-FFF2-40B4-BE49-F238E27FC236}">
              <a16:creationId xmlns="" xmlns:a16="http://schemas.microsoft.com/office/drawing/2014/main" id="{00000000-0008-0000-0100-0000BB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8" name="Text Box 24">
          <a:extLst>
            <a:ext uri="{FF2B5EF4-FFF2-40B4-BE49-F238E27FC236}">
              <a16:creationId xmlns="" xmlns:a16="http://schemas.microsoft.com/office/drawing/2014/main" id="{00000000-0008-0000-0100-0000BC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9" name="Text Box 50">
          <a:extLst>
            <a:ext uri="{FF2B5EF4-FFF2-40B4-BE49-F238E27FC236}">
              <a16:creationId xmlns="" xmlns:a16="http://schemas.microsoft.com/office/drawing/2014/main" id="{00000000-0008-0000-0100-0000BD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90" name="Text Box 52">
          <a:extLst>
            <a:ext uri="{FF2B5EF4-FFF2-40B4-BE49-F238E27FC236}">
              <a16:creationId xmlns="" xmlns:a16="http://schemas.microsoft.com/office/drawing/2014/main" id="{00000000-0008-0000-0100-0000BE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1" name="Text Box 23">
          <a:extLst>
            <a:ext uri="{FF2B5EF4-FFF2-40B4-BE49-F238E27FC236}">
              <a16:creationId xmlns="" xmlns:a16="http://schemas.microsoft.com/office/drawing/2014/main" id="{00000000-0008-0000-0100-0000B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2" name="Text Box 24">
          <a:extLst>
            <a:ext uri="{FF2B5EF4-FFF2-40B4-BE49-F238E27FC236}">
              <a16:creationId xmlns="" xmlns:a16="http://schemas.microsoft.com/office/drawing/2014/main" id="{00000000-0008-0000-0100-0000C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3" name="Text Box 50">
          <a:extLst>
            <a:ext uri="{FF2B5EF4-FFF2-40B4-BE49-F238E27FC236}">
              <a16:creationId xmlns="" xmlns:a16="http://schemas.microsoft.com/office/drawing/2014/main" id="{00000000-0008-0000-0100-0000C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4" name="Text Box 52">
          <a:extLst>
            <a:ext uri="{FF2B5EF4-FFF2-40B4-BE49-F238E27FC236}">
              <a16:creationId xmlns="" xmlns:a16="http://schemas.microsoft.com/office/drawing/2014/main" id="{00000000-0008-0000-0100-0000C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5" name="Text Box 23">
          <a:extLst>
            <a:ext uri="{FF2B5EF4-FFF2-40B4-BE49-F238E27FC236}">
              <a16:creationId xmlns="" xmlns:a16="http://schemas.microsoft.com/office/drawing/2014/main" id="{00000000-0008-0000-0100-0000C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6" name="Text Box 24">
          <a:extLst>
            <a:ext uri="{FF2B5EF4-FFF2-40B4-BE49-F238E27FC236}">
              <a16:creationId xmlns="" xmlns:a16="http://schemas.microsoft.com/office/drawing/2014/main" id="{00000000-0008-0000-0100-0000C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7" name="Text Box 50">
          <a:extLst>
            <a:ext uri="{FF2B5EF4-FFF2-40B4-BE49-F238E27FC236}">
              <a16:creationId xmlns="" xmlns:a16="http://schemas.microsoft.com/office/drawing/2014/main" id="{00000000-0008-0000-0100-0000C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8" name="Text Box 52">
          <a:extLst>
            <a:ext uri="{FF2B5EF4-FFF2-40B4-BE49-F238E27FC236}">
              <a16:creationId xmlns="" xmlns:a16="http://schemas.microsoft.com/office/drawing/2014/main" id="{00000000-0008-0000-0100-0000C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9" name="Text Box 23">
          <a:extLst>
            <a:ext uri="{FF2B5EF4-FFF2-40B4-BE49-F238E27FC236}">
              <a16:creationId xmlns="" xmlns:a16="http://schemas.microsoft.com/office/drawing/2014/main" id="{00000000-0008-0000-0100-0000C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0" name="Text Box 24">
          <a:extLst>
            <a:ext uri="{FF2B5EF4-FFF2-40B4-BE49-F238E27FC236}">
              <a16:creationId xmlns="" xmlns:a16="http://schemas.microsoft.com/office/drawing/2014/main" id="{00000000-0008-0000-0100-0000C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1" name="Text Box 50">
          <a:extLst>
            <a:ext uri="{FF2B5EF4-FFF2-40B4-BE49-F238E27FC236}">
              <a16:creationId xmlns="" xmlns:a16="http://schemas.microsoft.com/office/drawing/2014/main" id="{00000000-0008-0000-0100-0000C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2" name="Text Box 52">
          <a:extLst>
            <a:ext uri="{FF2B5EF4-FFF2-40B4-BE49-F238E27FC236}">
              <a16:creationId xmlns="" xmlns:a16="http://schemas.microsoft.com/office/drawing/2014/main" id="{00000000-0008-0000-0100-0000C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3" name="Text Box 23">
          <a:extLst>
            <a:ext uri="{FF2B5EF4-FFF2-40B4-BE49-F238E27FC236}">
              <a16:creationId xmlns="" xmlns:a16="http://schemas.microsoft.com/office/drawing/2014/main" id="{00000000-0008-0000-0100-0000C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4" name="Text Box 24">
          <a:extLst>
            <a:ext uri="{FF2B5EF4-FFF2-40B4-BE49-F238E27FC236}">
              <a16:creationId xmlns="" xmlns:a16="http://schemas.microsoft.com/office/drawing/2014/main" id="{00000000-0008-0000-0100-0000C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5" name="Text Box 50">
          <a:extLst>
            <a:ext uri="{FF2B5EF4-FFF2-40B4-BE49-F238E27FC236}">
              <a16:creationId xmlns="" xmlns:a16="http://schemas.microsoft.com/office/drawing/2014/main" id="{00000000-0008-0000-0100-0000C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6" name="Text Box 52">
          <a:extLst>
            <a:ext uri="{FF2B5EF4-FFF2-40B4-BE49-F238E27FC236}">
              <a16:creationId xmlns="" xmlns:a16="http://schemas.microsoft.com/office/drawing/2014/main" id="{00000000-0008-0000-0100-0000C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07" name="Text Box 23">
          <a:extLst>
            <a:ext uri="{FF2B5EF4-FFF2-40B4-BE49-F238E27FC236}">
              <a16:creationId xmlns="" xmlns:a16="http://schemas.microsoft.com/office/drawing/2014/main" id="{00000000-0008-0000-0100-0000CF000000}"/>
            </a:ext>
          </a:extLst>
        </xdr:cNvPr>
        <xdr:cNvSpPr txBox="1">
          <a:spLocks noChangeArrowheads="1"/>
        </xdr:cNvSpPr>
      </xdr:nvSpPr>
      <xdr:spPr bwMode="auto">
        <a:xfrm>
          <a:off x="433917" y="2730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08" name="Text Box 24">
          <a:extLst>
            <a:ext uri="{FF2B5EF4-FFF2-40B4-BE49-F238E27FC236}">
              <a16:creationId xmlns="" xmlns:a16="http://schemas.microsoft.com/office/drawing/2014/main" id="{00000000-0008-0000-0100-0000D0000000}"/>
            </a:ext>
          </a:extLst>
        </xdr:cNvPr>
        <xdr:cNvSpPr txBox="1">
          <a:spLocks noChangeArrowheads="1"/>
        </xdr:cNvSpPr>
      </xdr:nvSpPr>
      <xdr:spPr bwMode="auto">
        <a:xfrm>
          <a:off x="433917" y="2730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09" name="Text Box 50">
          <a:extLst>
            <a:ext uri="{FF2B5EF4-FFF2-40B4-BE49-F238E27FC236}">
              <a16:creationId xmlns="" xmlns:a16="http://schemas.microsoft.com/office/drawing/2014/main" id="{00000000-0008-0000-0100-0000D1000000}"/>
            </a:ext>
          </a:extLst>
        </xdr:cNvPr>
        <xdr:cNvSpPr txBox="1">
          <a:spLocks noChangeArrowheads="1"/>
        </xdr:cNvSpPr>
      </xdr:nvSpPr>
      <xdr:spPr bwMode="auto">
        <a:xfrm>
          <a:off x="433917" y="2730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10" name="Text Box 52">
          <a:extLst>
            <a:ext uri="{FF2B5EF4-FFF2-40B4-BE49-F238E27FC236}">
              <a16:creationId xmlns="" xmlns:a16="http://schemas.microsoft.com/office/drawing/2014/main" id="{00000000-0008-0000-0100-0000D2000000}"/>
            </a:ext>
          </a:extLst>
        </xdr:cNvPr>
        <xdr:cNvSpPr txBox="1">
          <a:spLocks noChangeArrowheads="1"/>
        </xdr:cNvSpPr>
      </xdr:nvSpPr>
      <xdr:spPr bwMode="auto">
        <a:xfrm>
          <a:off x="433917" y="2730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11" name="Text Box 24">
          <a:extLst>
            <a:ext uri="{FF2B5EF4-FFF2-40B4-BE49-F238E27FC236}">
              <a16:creationId xmlns="" xmlns:a16="http://schemas.microsoft.com/office/drawing/2014/main" id="{00000000-0008-0000-0100-0000D3000000}"/>
            </a:ext>
          </a:extLst>
        </xdr:cNvPr>
        <xdr:cNvSpPr txBox="1">
          <a:spLocks noChangeArrowheads="1"/>
        </xdr:cNvSpPr>
      </xdr:nvSpPr>
      <xdr:spPr bwMode="auto">
        <a:xfrm>
          <a:off x="433917" y="2730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12" name="Text Box 50">
          <a:extLst>
            <a:ext uri="{FF2B5EF4-FFF2-40B4-BE49-F238E27FC236}">
              <a16:creationId xmlns="" xmlns:a16="http://schemas.microsoft.com/office/drawing/2014/main" id="{00000000-0008-0000-0100-0000D4000000}"/>
            </a:ext>
          </a:extLst>
        </xdr:cNvPr>
        <xdr:cNvSpPr txBox="1">
          <a:spLocks noChangeArrowheads="1"/>
        </xdr:cNvSpPr>
      </xdr:nvSpPr>
      <xdr:spPr bwMode="auto">
        <a:xfrm>
          <a:off x="433917" y="2730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196</xdr:row>
      <xdr:rowOff>0</xdr:rowOff>
    </xdr:from>
    <xdr:ext cx="76200" cy="214033"/>
    <xdr:sp macro="" textlink="">
      <xdr:nvSpPr>
        <xdr:cNvPr id="213" name="Text Box 52">
          <a:extLst>
            <a:ext uri="{FF2B5EF4-FFF2-40B4-BE49-F238E27FC236}">
              <a16:creationId xmlns="" xmlns:a16="http://schemas.microsoft.com/office/drawing/2014/main" id="{00000000-0008-0000-0100-0000D5000000}"/>
            </a:ext>
          </a:extLst>
        </xdr:cNvPr>
        <xdr:cNvSpPr txBox="1">
          <a:spLocks noChangeArrowheads="1"/>
        </xdr:cNvSpPr>
      </xdr:nvSpPr>
      <xdr:spPr bwMode="auto">
        <a:xfrm>
          <a:off x="433917" y="2730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14" name="Text Box 23">
          <a:extLst>
            <a:ext uri="{FF2B5EF4-FFF2-40B4-BE49-F238E27FC236}">
              <a16:creationId xmlns="" xmlns:a16="http://schemas.microsoft.com/office/drawing/2014/main" id="{00000000-0008-0000-0100-0000D6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15" name="Text Box 24">
          <a:extLst>
            <a:ext uri="{FF2B5EF4-FFF2-40B4-BE49-F238E27FC236}">
              <a16:creationId xmlns="" xmlns:a16="http://schemas.microsoft.com/office/drawing/2014/main" id="{00000000-0008-0000-0100-0000D7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16" name="Text Box 50">
          <a:extLst>
            <a:ext uri="{FF2B5EF4-FFF2-40B4-BE49-F238E27FC236}">
              <a16:creationId xmlns="" xmlns:a16="http://schemas.microsoft.com/office/drawing/2014/main" id="{00000000-0008-0000-0100-0000D8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17" name="Text Box 52">
          <a:extLst>
            <a:ext uri="{FF2B5EF4-FFF2-40B4-BE49-F238E27FC236}">
              <a16:creationId xmlns="" xmlns:a16="http://schemas.microsoft.com/office/drawing/2014/main" id="{00000000-0008-0000-0100-0000D9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18" name="Text Box 24">
          <a:extLst>
            <a:ext uri="{FF2B5EF4-FFF2-40B4-BE49-F238E27FC236}">
              <a16:creationId xmlns="" xmlns:a16="http://schemas.microsoft.com/office/drawing/2014/main" id="{00000000-0008-0000-0100-0000DA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19" name="Text Box 50">
          <a:extLst>
            <a:ext uri="{FF2B5EF4-FFF2-40B4-BE49-F238E27FC236}">
              <a16:creationId xmlns="" xmlns:a16="http://schemas.microsoft.com/office/drawing/2014/main" id="{00000000-0008-0000-0100-0000DB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208</xdr:row>
      <xdr:rowOff>0</xdr:rowOff>
    </xdr:from>
    <xdr:ext cx="76200" cy="214033"/>
    <xdr:sp macro="" textlink="">
      <xdr:nvSpPr>
        <xdr:cNvPr id="220" name="Text Box 52">
          <a:extLst>
            <a:ext uri="{FF2B5EF4-FFF2-40B4-BE49-F238E27FC236}">
              <a16:creationId xmlns="" xmlns:a16="http://schemas.microsoft.com/office/drawing/2014/main" id="{00000000-0008-0000-0100-0000DC000000}"/>
            </a:ext>
          </a:extLst>
        </xdr:cNvPr>
        <xdr:cNvSpPr txBox="1">
          <a:spLocks noChangeArrowheads="1"/>
        </xdr:cNvSpPr>
      </xdr:nvSpPr>
      <xdr:spPr bwMode="auto">
        <a:xfrm>
          <a:off x="428625" y="29908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1" name="Text Box 23">
          <a:extLst>
            <a:ext uri="{FF2B5EF4-FFF2-40B4-BE49-F238E27FC236}">
              <a16:creationId xmlns="" xmlns:a16="http://schemas.microsoft.com/office/drawing/2014/main" id="{00000000-0008-0000-0100-0000DD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2" name="Text Box 24">
          <a:extLst>
            <a:ext uri="{FF2B5EF4-FFF2-40B4-BE49-F238E27FC236}">
              <a16:creationId xmlns="" xmlns:a16="http://schemas.microsoft.com/office/drawing/2014/main" id="{00000000-0008-0000-0100-0000DE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3" name="Text Box 50">
          <a:extLst>
            <a:ext uri="{FF2B5EF4-FFF2-40B4-BE49-F238E27FC236}">
              <a16:creationId xmlns="" xmlns:a16="http://schemas.microsoft.com/office/drawing/2014/main" id="{00000000-0008-0000-0100-0000DF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24" name="Text Box 52">
          <a:extLst>
            <a:ext uri="{FF2B5EF4-FFF2-40B4-BE49-F238E27FC236}">
              <a16:creationId xmlns="" xmlns:a16="http://schemas.microsoft.com/office/drawing/2014/main" id="{00000000-0008-0000-0100-0000E0000000}"/>
            </a:ext>
          </a:extLst>
        </xdr:cNvPr>
        <xdr:cNvSpPr txBox="1">
          <a:spLocks noChangeArrowheads="1"/>
        </xdr:cNvSpPr>
      </xdr:nvSpPr>
      <xdr:spPr bwMode="auto">
        <a:xfrm>
          <a:off x="5762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25" name="Text Box 23">
          <a:extLst>
            <a:ext uri="{FF2B5EF4-FFF2-40B4-BE49-F238E27FC236}">
              <a16:creationId xmlns="" xmlns:a16="http://schemas.microsoft.com/office/drawing/2014/main" id="{00000000-0008-0000-0100-0000E1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26" name="Text Box 24">
          <a:extLst>
            <a:ext uri="{FF2B5EF4-FFF2-40B4-BE49-F238E27FC236}">
              <a16:creationId xmlns="" xmlns:a16="http://schemas.microsoft.com/office/drawing/2014/main" id="{00000000-0008-0000-0100-0000E2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27" name="Text Box 50">
          <a:extLst>
            <a:ext uri="{FF2B5EF4-FFF2-40B4-BE49-F238E27FC236}">
              <a16:creationId xmlns="" xmlns:a16="http://schemas.microsoft.com/office/drawing/2014/main" id="{00000000-0008-0000-0100-0000E3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28" name="Text Box 52">
          <a:extLst>
            <a:ext uri="{FF2B5EF4-FFF2-40B4-BE49-F238E27FC236}">
              <a16:creationId xmlns="" xmlns:a16="http://schemas.microsoft.com/office/drawing/2014/main" id="{00000000-0008-0000-0100-0000E4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29" name="Text Box 24">
          <a:extLst>
            <a:ext uri="{FF2B5EF4-FFF2-40B4-BE49-F238E27FC236}">
              <a16:creationId xmlns="" xmlns:a16="http://schemas.microsoft.com/office/drawing/2014/main" id="{00000000-0008-0000-0100-0000E5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30" name="Text Box 50">
          <a:extLst>
            <a:ext uri="{FF2B5EF4-FFF2-40B4-BE49-F238E27FC236}">
              <a16:creationId xmlns="" xmlns:a16="http://schemas.microsoft.com/office/drawing/2014/main" id="{00000000-0008-0000-0100-0000E6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220</xdr:row>
      <xdr:rowOff>0</xdr:rowOff>
    </xdr:from>
    <xdr:ext cx="76200" cy="214033"/>
    <xdr:sp macro="" textlink="">
      <xdr:nvSpPr>
        <xdr:cNvPr id="231" name="Text Box 52">
          <a:extLst>
            <a:ext uri="{FF2B5EF4-FFF2-40B4-BE49-F238E27FC236}">
              <a16:creationId xmlns="" xmlns:a16="http://schemas.microsoft.com/office/drawing/2014/main" id="{00000000-0008-0000-0100-0000E7000000}"/>
            </a:ext>
          </a:extLst>
        </xdr:cNvPr>
        <xdr:cNvSpPr txBox="1">
          <a:spLocks noChangeArrowheads="1"/>
        </xdr:cNvSpPr>
      </xdr:nvSpPr>
      <xdr:spPr bwMode="auto">
        <a:xfrm>
          <a:off x="428625" y="31737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32" name="Text Box 23">
          <a:extLst>
            <a:ext uri="{FF2B5EF4-FFF2-40B4-BE49-F238E27FC236}">
              <a16:creationId xmlns="" xmlns:a16="http://schemas.microsoft.com/office/drawing/2014/main" id="{00000000-0008-0000-0100-0000E8000000}"/>
            </a:ext>
          </a:extLst>
        </xdr:cNvPr>
        <xdr:cNvSpPr txBox="1">
          <a:spLocks noChangeArrowheads="1"/>
        </xdr:cNvSpPr>
      </xdr:nvSpPr>
      <xdr:spPr bwMode="auto">
        <a:xfrm>
          <a:off x="428625"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33" name="Text Box 24">
          <a:extLst>
            <a:ext uri="{FF2B5EF4-FFF2-40B4-BE49-F238E27FC236}">
              <a16:creationId xmlns="" xmlns:a16="http://schemas.microsoft.com/office/drawing/2014/main" id="{00000000-0008-0000-0100-0000E9000000}"/>
            </a:ext>
          </a:extLst>
        </xdr:cNvPr>
        <xdr:cNvSpPr txBox="1">
          <a:spLocks noChangeArrowheads="1"/>
        </xdr:cNvSpPr>
      </xdr:nvSpPr>
      <xdr:spPr bwMode="auto">
        <a:xfrm>
          <a:off x="428625"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34" name="Text Box 50">
          <a:extLst>
            <a:ext uri="{FF2B5EF4-FFF2-40B4-BE49-F238E27FC236}">
              <a16:creationId xmlns="" xmlns:a16="http://schemas.microsoft.com/office/drawing/2014/main" id="{00000000-0008-0000-0100-0000EA000000}"/>
            </a:ext>
          </a:extLst>
        </xdr:cNvPr>
        <xdr:cNvSpPr txBox="1">
          <a:spLocks noChangeArrowheads="1"/>
        </xdr:cNvSpPr>
      </xdr:nvSpPr>
      <xdr:spPr bwMode="auto">
        <a:xfrm>
          <a:off x="428625"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35" name="Text Box 52">
          <a:extLst>
            <a:ext uri="{FF2B5EF4-FFF2-40B4-BE49-F238E27FC236}">
              <a16:creationId xmlns="" xmlns:a16="http://schemas.microsoft.com/office/drawing/2014/main" id="{00000000-0008-0000-0100-0000EB000000}"/>
            </a:ext>
          </a:extLst>
        </xdr:cNvPr>
        <xdr:cNvSpPr txBox="1">
          <a:spLocks noChangeArrowheads="1"/>
        </xdr:cNvSpPr>
      </xdr:nvSpPr>
      <xdr:spPr bwMode="auto">
        <a:xfrm>
          <a:off x="428625"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36" name="Text Box 24">
          <a:extLst>
            <a:ext uri="{FF2B5EF4-FFF2-40B4-BE49-F238E27FC236}">
              <a16:creationId xmlns="" xmlns:a16="http://schemas.microsoft.com/office/drawing/2014/main" id="{00000000-0008-0000-0100-0000EC000000}"/>
            </a:ext>
          </a:extLst>
        </xdr:cNvPr>
        <xdr:cNvSpPr txBox="1">
          <a:spLocks noChangeArrowheads="1"/>
        </xdr:cNvSpPr>
      </xdr:nvSpPr>
      <xdr:spPr bwMode="auto">
        <a:xfrm>
          <a:off x="428625"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37" name="Text Box 50">
          <a:extLst>
            <a:ext uri="{FF2B5EF4-FFF2-40B4-BE49-F238E27FC236}">
              <a16:creationId xmlns="" xmlns:a16="http://schemas.microsoft.com/office/drawing/2014/main" id="{00000000-0008-0000-0100-0000ED000000}"/>
            </a:ext>
          </a:extLst>
        </xdr:cNvPr>
        <xdr:cNvSpPr txBox="1">
          <a:spLocks noChangeArrowheads="1"/>
        </xdr:cNvSpPr>
      </xdr:nvSpPr>
      <xdr:spPr bwMode="auto">
        <a:xfrm>
          <a:off x="428625"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232</xdr:row>
      <xdr:rowOff>0</xdr:rowOff>
    </xdr:from>
    <xdr:ext cx="76200" cy="214033"/>
    <xdr:sp macro="" textlink="">
      <xdr:nvSpPr>
        <xdr:cNvPr id="238" name="Text Box 52">
          <a:extLst>
            <a:ext uri="{FF2B5EF4-FFF2-40B4-BE49-F238E27FC236}">
              <a16:creationId xmlns="" xmlns:a16="http://schemas.microsoft.com/office/drawing/2014/main" id="{00000000-0008-0000-0100-0000EE000000}"/>
            </a:ext>
          </a:extLst>
        </xdr:cNvPr>
        <xdr:cNvSpPr txBox="1">
          <a:spLocks noChangeArrowheads="1"/>
        </xdr:cNvSpPr>
      </xdr:nvSpPr>
      <xdr:spPr bwMode="auto">
        <a:xfrm>
          <a:off x="428625" y="3356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9" name="Text Box 23">
          <a:extLst>
            <a:ext uri="{FF2B5EF4-FFF2-40B4-BE49-F238E27FC236}">
              <a16:creationId xmlns="" xmlns:a16="http://schemas.microsoft.com/office/drawing/2014/main" id="{00000000-0008-0000-0100-0000EF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0" name="Text Box 24">
          <a:extLst>
            <a:ext uri="{FF2B5EF4-FFF2-40B4-BE49-F238E27FC236}">
              <a16:creationId xmlns="" xmlns:a16="http://schemas.microsoft.com/office/drawing/2014/main" id="{00000000-0008-0000-0100-0000F0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1" name="Text Box 50">
          <a:extLst>
            <a:ext uri="{FF2B5EF4-FFF2-40B4-BE49-F238E27FC236}">
              <a16:creationId xmlns="" xmlns:a16="http://schemas.microsoft.com/office/drawing/2014/main" id="{00000000-0008-0000-0100-0000F1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2" name="Text Box 52">
          <a:extLst>
            <a:ext uri="{FF2B5EF4-FFF2-40B4-BE49-F238E27FC236}">
              <a16:creationId xmlns="" xmlns:a16="http://schemas.microsoft.com/office/drawing/2014/main" id="{00000000-0008-0000-0100-0000F2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3" name="Text Box 24">
          <a:extLst>
            <a:ext uri="{FF2B5EF4-FFF2-40B4-BE49-F238E27FC236}">
              <a16:creationId xmlns="" xmlns:a16="http://schemas.microsoft.com/office/drawing/2014/main" id="{00000000-0008-0000-0100-0000F3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4" name="Text Box 50">
          <a:extLst>
            <a:ext uri="{FF2B5EF4-FFF2-40B4-BE49-F238E27FC236}">
              <a16:creationId xmlns="" xmlns:a16="http://schemas.microsoft.com/office/drawing/2014/main" id="{00000000-0008-0000-0100-0000F4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5" name="Text Box 52">
          <a:extLst>
            <a:ext uri="{FF2B5EF4-FFF2-40B4-BE49-F238E27FC236}">
              <a16:creationId xmlns="" xmlns:a16="http://schemas.microsoft.com/office/drawing/2014/main" id="{00000000-0008-0000-0100-0000F5000000}"/>
            </a:ext>
          </a:extLst>
        </xdr:cNvPr>
        <xdr:cNvSpPr txBox="1">
          <a:spLocks noChangeArrowheads="1"/>
        </xdr:cNvSpPr>
      </xdr:nvSpPr>
      <xdr:spPr bwMode="auto">
        <a:xfrm>
          <a:off x="425824" y="36430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6" name="Text Box 23">
          <a:extLst>
            <a:ext uri="{FF2B5EF4-FFF2-40B4-BE49-F238E27FC236}">
              <a16:creationId xmlns="" xmlns:a16="http://schemas.microsoft.com/office/drawing/2014/main" id="{00000000-0008-0000-0100-0000F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7" name="Text Box 24">
          <a:extLst>
            <a:ext uri="{FF2B5EF4-FFF2-40B4-BE49-F238E27FC236}">
              <a16:creationId xmlns="" xmlns:a16="http://schemas.microsoft.com/office/drawing/2014/main" id="{00000000-0008-0000-0100-0000F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8" name="Text Box 50">
          <a:extLst>
            <a:ext uri="{FF2B5EF4-FFF2-40B4-BE49-F238E27FC236}">
              <a16:creationId xmlns="" xmlns:a16="http://schemas.microsoft.com/office/drawing/2014/main" id="{00000000-0008-0000-0100-0000F8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49" name="Text Box 52">
          <a:extLst>
            <a:ext uri="{FF2B5EF4-FFF2-40B4-BE49-F238E27FC236}">
              <a16:creationId xmlns="" xmlns:a16="http://schemas.microsoft.com/office/drawing/2014/main" id="{00000000-0008-0000-0100-0000F9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50" name="Text Box 24">
          <a:extLst>
            <a:ext uri="{FF2B5EF4-FFF2-40B4-BE49-F238E27FC236}">
              <a16:creationId xmlns="" xmlns:a16="http://schemas.microsoft.com/office/drawing/2014/main" id="{00000000-0008-0000-0100-0000FA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51" name="Text Box 50">
          <a:extLst>
            <a:ext uri="{FF2B5EF4-FFF2-40B4-BE49-F238E27FC236}">
              <a16:creationId xmlns="" xmlns:a16="http://schemas.microsoft.com/office/drawing/2014/main" id="{00000000-0008-0000-0100-0000FB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52" name="Text Box 52">
          <a:extLst>
            <a:ext uri="{FF2B5EF4-FFF2-40B4-BE49-F238E27FC236}">
              <a16:creationId xmlns="" xmlns:a16="http://schemas.microsoft.com/office/drawing/2014/main" id="{00000000-0008-0000-0100-0000FC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53" name="Text Box 23">
          <a:extLst>
            <a:ext uri="{FF2B5EF4-FFF2-40B4-BE49-F238E27FC236}">
              <a16:creationId xmlns="" xmlns:a16="http://schemas.microsoft.com/office/drawing/2014/main" id="{00000000-0008-0000-0100-0000FD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54" name="Text Box 24">
          <a:extLst>
            <a:ext uri="{FF2B5EF4-FFF2-40B4-BE49-F238E27FC236}">
              <a16:creationId xmlns="" xmlns:a16="http://schemas.microsoft.com/office/drawing/2014/main" id="{00000000-0008-0000-0100-0000FE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55" name="Text Box 50">
          <a:extLst>
            <a:ext uri="{FF2B5EF4-FFF2-40B4-BE49-F238E27FC236}">
              <a16:creationId xmlns="" xmlns:a16="http://schemas.microsoft.com/office/drawing/2014/main" id="{00000000-0008-0000-0100-0000FF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56" name="Text Box 52">
          <a:extLst>
            <a:ext uri="{FF2B5EF4-FFF2-40B4-BE49-F238E27FC236}">
              <a16:creationId xmlns="" xmlns:a16="http://schemas.microsoft.com/office/drawing/2014/main" id="{00000000-0008-0000-0100-000000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57" name="Text Box 24">
          <a:extLst>
            <a:ext uri="{FF2B5EF4-FFF2-40B4-BE49-F238E27FC236}">
              <a16:creationId xmlns="" xmlns:a16="http://schemas.microsoft.com/office/drawing/2014/main" id="{00000000-0008-0000-0100-000001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58" name="Text Box 50">
          <a:extLst>
            <a:ext uri="{FF2B5EF4-FFF2-40B4-BE49-F238E27FC236}">
              <a16:creationId xmlns="" xmlns:a16="http://schemas.microsoft.com/office/drawing/2014/main" id="{00000000-0008-0000-0100-000002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59" name="Text Box 52">
          <a:extLst>
            <a:ext uri="{FF2B5EF4-FFF2-40B4-BE49-F238E27FC236}">
              <a16:creationId xmlns="" xmlns:a16="http://schemas.microsoft.com/office/drawing/2014/main" id="{00000000-0008-0000-0100-000003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0" name="Text Box 23">
          <a:extLst>
            <a:ext uri="{FF2B5EF4-FFF2-40B4-BE49-F238E27FC236}">
              <a16:creationId xmlns="" xmlns:a16="http://schemas.microsoft.com/office/drawing/2014/main" id="{00000000-0008-0000-0100-000004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1" name="Text Box 24">
          <a:extLst>
            <a:ext uri="{FF2B5EF4-FFF2-40B4-BE49-F238E27FC236}">
              <a16:creationId xmlns="" xmlns:a16="http://schemas.microsoft.com/office/drawing/2014/main" id="{00000000-0008-0000-0100-000005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2" name="Text Box 50">
          <a:extLst>
            <a:ext uri="{FF2B5EF4-FFF2-40B4-BE49-F238E27FC236}">
              <a16:creationId xmlns="" xmlns:a16="http://schemas.microsoft.com/office/drawing/2014/main" id="{00000000-0008-0000-0100-000006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3" name="Text Box 52">
          <a:extLst>
            <a:ext uri="{FF2B5EF4-FFF2-40B4-BE49-F238E27FC236}">
              <a16:creationId xmlns="" xmlns:a16="http://schemas.microsoft.com/office/drawing/2014/main" id="{00000000-0008-0000-0100-000007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4" name="Text Box 24">
          <a:extLst>
            <a:ext uri="{FF2B5EF4-FFF2-40B4-BE49-F238E27FC236}">
              <a16:creationId xmlns="" xmlns:a16="http://schemas.microsoft.com/office/drawing/2014/main" id="{00000000-0008-0000-0100-000008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5" name="Text Box 50">
          <a:extLst>
            <a:ext uri="{FF2B5EF4-FFF2-40B4-BE49-F238E27FC236}">
              <a16:creationId xmlns="" xmlns:a16="http://schemas.microsoft.com/office/drawing/2014/main" id="{00000000-0008-0000-0100-000009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6" name="Text Box 52">
          <a:extLst>
            <a:ext uri="{FF2B5EF4-FFF2-40B4-BE49-F238E27FC236}">
              <a16:creationId xmlns="" xmlns:a16="http://schemas.microsoft.com/office/drawing/2014/main" id="{00000000-0008-0000-0100-00000A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7" name="Text Box 23">
          <a:extLst>
            <a:ext uri="{FF2B5EF4-FFF2-40B4-BE49-F238E27FC236}">
              <a16:creationId xmlns="" xmlns:a16="http://schemas.microsoft.com/office/drawing/2014/main" id="{00000000-0008-0000-0100-00000B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8" name="Text Box 24">
          <a:extLst>
            <a:ext uri="{FF2B5EF4-FFF2-40B4-BE49-F238E27FC236}">
              <a16:creationId xmlns="" xmlns:a16="http://schemas.microsoft.com/office/drawing/2014/main" id="{00000000-0008-0000-0100-00000C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69" name="Text Box 50">
          <a:extLst>
            <a:ext uri="{FF2B5EF4-FFF2-40B4-BE49-F238E27FC236}">
              <a16:creationId xmlns="" xmlns:a16="http://schemas.microsoft.com/office/drawing/2014/main" id="{00000000-0008-0000-0100-00000D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0" name="Text Box 52">
          <a:extLst>
            <a:ext uri="{FF2B5EF4-FFF2-40B4-BE49-F238E27FC236}">
              <a16:creationId xmlns="" xmlns:a16="http://schemas.microsoft.com/office/drawing/2014/main" id="{00000000-0008-0000-0100-00000E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1" name="Text Box 24">
          <a:extLst>
            <a:ext uri="{FF2B5EF4-FFF2-40B4-BE49-F238E27FC236}">
              <a16:creationId xmlns="" xmlns:a16="http://schemas.microsoft.com/office/drawing/2014/main" id="{00000000-0008-0000-0100-00000F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2" name="Text Box 50">
          <a:extLst>
            <a:ext uri="{FF2B5EF4-FFF2-40B4-BE49-F238E27FC236}">
              <a16:creationId xmlns="" xmlns:a16="http://schemas.microsoft.com/office/drawing/2014/main" id="{00000000-0008-0000-0100-000010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3" name="Text Box 52">
          <a:extLst>
            <a:ext uri="{FF2B5EF4-FFF2-40B4-BE49-F238E27FC236}">
              <a16:creationId xmlns="" xmlns:a16="http://schemas.microsoft.com/office/drawing/2014/main" id="{00000000-0008-0000-0100-000011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4" name="Text Box 23">
          <a:extLst>
            <a:ext uri="{FF2B5EF4-FFF2-40B4-BE49-F238E27FC236}">
              <a16:creationId xmlns="" xmlns:a16="http://schemas.microsoft.com/office/drawing/2014/main" id="{00000000-0008-0000-0100-000012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5" name="Text Box 24">
          <a:extLst>
            <a:ext uri="{FF2B5EF4-FFF2-40B4-BE49-F238E27FC236}">
              <a16:creationId xmlns="" xmlns:a16="http://schemas.microsoft.com/office/drawing/2014/main" id="{00000000-0008-0000-0100-000013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6" name="Text Box 50">
          <a:extLst>
            <a:ext uri="{FF2B5EF4-FFF2-40B4-BE49-F238E27FC236}">
              <a16:creationId xmlns="" xmlns:a16="http://schemas.microsoft.com/office/drawing/2014/main" id="{00000000-0008-0000-0100-000014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7" name="Text Box 52">
          <a:extLst>
            <a:ext uri="{FF2B5EF4-FFF2-40B4-BE49-F238E27FC236}">
              <a16:creationId xmlns="" xmlns:a16="http://schemas.microsoft.com/office/drawing/2014/main" id="{00000000-0008-0000-0100-000015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8" name="Text Box 24">
          <a:extLst>
            <a:ext uri="{FF2B5EF4-FFF2-40B4-BE49-F238E27FC236}">
              <a16:creationId xmlns="" xmlns:a16="http://schemas.microsoft.com/office/drawing/2014/main" id="{00000000-0008-0000-0100-000016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79" name="Text Box 50">
          <a:extLst>
            <a:ext uri="{FF2B5EF4-FFF2-40B4-BE49-F238E27FC236}">
              <a16:creationId xmlns="" xmlns:a16="http://schemas.microsoft.com/office/drawing/2014/main" id="{00000000-0008-0000-0100-000017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80" name="Text Box 52">
          <a:extLst>
            <a:ext uri="{FF2B5EF4-FFF2-40B4-BE49-F238E27FC236}">
              <a16:creationId xmlns="" xmlns:a16="http://schemas.microsoft.com/office/drawing/2014/main" id="{00000000-0008-0000-0100-000018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81" name="Text Box 24">
          <a:extLst>
            <a:ext uri="{FF2B5EF4-FFF2-40B4-BE49-F238E27FC236}">
              <a16:creationId xmlns="" xmlns:a16="http://schemas.microsoft.com/office/drawing/2014/main" id="{00000000-0008-0000-0100-000019010000}"/>
            </a:ext>
          </a:extLst>
        </xdr:cNvPr>
        <xdr:cNvSpPr txBox="1">
          <a:spLocks noChangeArrowheads="1"/>
        </xdr:cNvSpPr>
      </xdr:nvSpPr>
      <xdr:spPr bwMode="auto">
        <a:xfrm>
          <a:off x="428625" y="567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2" name="Text Box 23">
          <a:extLst>
            <a:ext uri="{FF2B5EF4-FFF2-40B4-BE49-F238E27FC236}">
              <a16:creationId xmlns="" xmlns:a16="http://schemas.microsoft.com/office/drawing/2014/main" id="{00000000-0008-0000-0100-00001A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3" name="Text Box 24">
          <a:extLst>
            <a:ext uri="{FF2B5EF4-FFF2-40B4-BE49-F238E27FC236}">
              <a16:creationId xmlns="" xmlns:a16="http://schemas.microsoft.com/office/drawing/2014/main" id="{00000000-0008-0000-0100-00001B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4" name="Text Box 50">
          <a:extLst>
            <a:ext uri="{FF2B5EF4-FFF2-40B4-BE49-F238E27FC236}">
              <a16:creationId xmlns="" xmlns:a16="http://schemas.microsoft.com/office/drawing/2014/main" id="{00000000-0008-0000-0100-00001C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5" name="Text Box 52">
          <a:extLst>
            <a:ext uri="{FF2B5EF4-FFF2-40B4-BE49-F238E27FC236}">
              <a16:creationId xmlns="" xmlns:a16="http://schemas.microsoft.com/office/drawing/2014/main" id="{00000000-0008-0000-0100-00001D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6" name="Text Box 24">
          <a:extLst>
            <a:ext uri="{FF2B5EF4-FFF2-40B4-BE49-F238E27FC236}">
              <a16:creationId xmlns="" xmlns:a16="http://schemas.microsoft.com/office/drawing/2014/main" id="{00000000-0008-0000-0100-00001E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7" name="Text Box 50">
          <a:extLst>
            <a:ext uri="{FF2B5EF4-FFF2-40B4-BE49-F238E27FC236}">
              <a16:creationId xmlns="" xmlns:a16="http://schemas.microsoft.com/office/drawing/2014/main" id="{00000000-0008-0000-0100-00001F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8" name="Text Box 52">
          <a:extLst>
            <a:ext uri="{FF2B5EF4-FFF2-40B4-BE49-F238E27FC236}">
              <a16:creationId xmlns="" xmlns:a16="http://schemas.microsoft.com/office/drawing/2014/main" id="{00000000-0008-0000-0100-000020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9" name="Text Box 23">
          <a:extLst>
            <a:ext uri="{FF2B5EF4-FFF2-40B4-BE49-F238E27FC236}">
              <a16:creationId xmlns="" xmlns:a16="http://schemas.microsoft.com/office/drawing/2014/main" id="{00000000-0008-0000-0100-000021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0" name="Text Box 24">
          <a:extLst>
            <a:ext uri="{FF2B5EF4-FFF2-40B4-BE49-F238E27FC236}">
              <a16:creationId xmlns="" xmlns:a16="http://schemas.microsoft.com/office/drawing/2014/main" id="{00000000-0008-0000-0100-000022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1" name="Text Box 50">
          <a:extLst>
            <a:ext uri="{FF2B5EF4-FFF2-40B4-BE49-F238E27FC236}">
              <a16:creationId xmlns="" xmlns:a16="http://schemas.microsoft.com/office/drawing/2014/main" id="{00000000-0008-0000-0100-000023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2" name="Text Box 52">
          <a:extLst>
            <a:ext uri="{FF2B5EF4-FFF2-40B4-BE49-F238E27FC236}">
              <a16:creationId xmlns="" xmlns:a16="http://schemas.microsoft.com/office/drawing/2014/main" id="{00000000-0008-0000-0100-000024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3" name="Text Box 24">
          <a:extLst>
            <a:ext uri="{FF2B5EF4-FFF2-40B4-BE49-F238E27FC236}">
              <a16:creationId xmlns="" xmlns:a16="http://schemas.microsoft.com/office/drawing/2014/main" id="{00000000-0008-0000-0100-000025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4" name="Text Box 50">
          <a:extLst>
            <a:ext uri="{FF2B5EF4-FFF2-40B4-BE49-F238E27FC236}">
              <a16:creationId xmlns="" xmlns:a16="http://schemas.microsoft.com/office/drawing/2014/main" id="{00000000-0008-0000-0100-000026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5" name="Text Box 52">
          <a:extLst>
            <a:ext uri="{FF2B5EF4-FFF2-40B4-BE49-F238E27FC236}">
              <a16:creationId xmlns="" xmlns:a16="http://schemas.microsoft.com/office/drawing/2014/main" id="{00000000-0008-0000-0100-000027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6" name="Text Box 23">
          <a:extLst>
            <a:ext uri="{FF2B5EF4-FFF2-40B4-BE49-F238E27FC236}">
              <a16:creationId xmlns="" xmlns:a16="http://schemas.microsoft.com/office/drawing/2014/main" id="{00000000-0008-0000-0100-000028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7" name="Text Box 24">
          <a:extLst>
            <a:ext uri="{FF2B5EF4-FFF2-40B4-BE49-F238E27FC236}">
              <a16:creationId xmlns="" xmlns:a16="http://schemas.microsoft.com/office/drawing/2014/main" id="{00000000-0008-0000-0100-000029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8" name="Text Box 50">
          <a:extLst>
            <a:ext uri="{FF2B5EF4-FFF2-40B4-BE49-F238E27FC236}">
              <a16:creationId xmlns="" xmlns:a16="http://schemas.microsoft.com/office/drawing/2014/main" id="{00000000-0008-0000-0100-00002A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99" name="Text Box 52">
          <a:extLst>
            <a:ext uri="{FF2B5EF4-FFF2-40B4-BE49-F238E27FC236}">
              <a16:creationId xmlns="" xmlns:a16="http://schemas.microsoft.com/office/drawing/2014/main" id="{00000000-0008-0000-0100-00002B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0" name="Text Box 24">
          <a:extLst>
            <a:ext uri="{FF2B5EF4-FFF2-40B4-BE49-F238E27FC236}">
              <a16:creationId xmlns="" xmlns:a16="http://schemas.microsoft.com/office/drawing/2014/main" id="{00000000-0008-0000-0100-00002C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1" name="Text Box 50">
          <a:extLst>
            <a:ext uri="{FF2B5EF4-FFF2-40B4-BE49-F238E27FC236}">
              <a16:creationId xmlns="" xmlns:a16="http://schemas.microsoft.com/office/drawing/2014/main" id="{00000000-0008-0000-0100-00002D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2" name="Text Box 52">
          <a:extLst>
            <a:ext uri="{FF2B5EF4-FFF2-40B4-BE49-F238E27FC236}">
              <a16:creationId xmlns="" xmlns:a16="http://schemas.microsoft.com/office/drawing/2014/main" id="{00000000-0008-0000-0100-00002E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3" name="Text Box 23">
          <a:extLst>
            <a:ext uri="{FF2B5EF4-FFF2-40B4-BE49-F238E27FC236}">
              <a16:creationId xmlns="" xmlns:a16="http://schemas.microsoft.com/office/drawing/2014/main" id="{00000000-0008-0000-0100-00002F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4" name="Text Box 24">
          <a:extLst>
            <a:ext uri="{FF2B5EF4-FFF2-40B4-BE49-F238E27FC236}">
              <a16:creationId xmlns="" xmlns:a16="http://schemas.microsoft.com/office/drawing/2014/main" id="{00000000-0008-0000-0100-000030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5" name="Text Box 50">
          <a:extLst>
            <a:ext uri="{FF2B5EF4-FFF2-40B4-BE49-F238E27FC236}">
              <a16:creationId xmlns="" xmlns:a16="http://schemas.microsoft.com/office/drawing/2014/main" id="{00000000-0008-0000-0100-000031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6" name="Text Box 52">
          <a:extLst>
            <a:ext uri="{FF2B5EF4-FFF2-40B4-BE49-F238E27FC236}">
              <a16:creationId xmlns="" xmlns:a16="http://schemas.microsoft.com/office/drawing/2014/main" id="{00000000-0008-0000-0100-000032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7" name="Text Box 24">
          <a:extLst>
            <a:ext uri="{FF2B5EF4-FFF2-40B4-BE49-F238E27FC236}">
              <a16:creationId xmlns="" xmlns:a16="http://schemas.microsoft.com/office/drawing/2014/main" id="{00000000-0008-0000-0100-000033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8" name="Text Box 50">
          <a:extLst>
            <a:ext uri="{FF2B5EF4-FFF2-40B4-BE49-F238E27FC236}">
              <a16:creationId xmlns="" xmlns:a16="http://schemas.microsoft.com/office/drawing/2014/main" id="{00000000-0008-0000-0100-000034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09" name="Text Box 52">
          <a:extLst>
            <a:ext uri="{FF2B5EF4-FFF2-40B4-BE49-F238E27FC236}">
              <a16:creationId xmlns="" xmlns:a16="http://schemas.microsoft.com/office/drawing/2014/main" id="{00000000-0008-0000-0100-000035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0" name="Text Box 23">
          <a:extLst>
            <a:ext uri="{FF2B5EF4-FFF2-40B4-BE49-F238E27FC236}">
              <a16:creationId xmlns="" xmlns:a16="http://schemas.microsoft.com/office/drawing/2014/main" id="{00000000-0008-0000-0100-000036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1" name="Text Box 24">
          <a:extLst>
            <a:ext uri="{FF2B5EF4-FFF2-40B4-BE49-F238E27FC236}">
              <a16:creationId xmlns="" xmlns:a16="http://schemas.microsoft.com/office/drawing/2014/main" id="{00000000-0008-0000-0100-000037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2" name="Text Box 50">
          <a:extLst>
            <a:ext uri="{FF2B5EF4-FFF2-40B4-BE49-F238E27FC236}">
              <a16:creationId xmlns="" xmlns:a16="http://schemas.microsoft.com/office/drawing/2014/main" id="{00000000-0008-0000-0100-000038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3" name="Text Box 52">
          <a:extLst>
            <a:ext uri="{FF2B5EF4-FFF2-40B4-BE49-F238E27FC236}">
              <a16:creationId xmlns="" xmlns:a16="http://schemas.microsoft.com/office/drawing/2014/main" id="{00000000-0008-0000-0100-000039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4" name="Text Box 24">
          <a:extLst>
            <a:ext uri="{FF2B5EF4-FFF2-40B4-BE49-F238E27FC236}">
              <a16:creationId xmlns="" xmlns:a16="http://schemas.microsoft.com/office/drawing/2014/main" id="{00000000-0008-0000-0100-00003A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5" name="Text Box 50">
          <a:extLst>
            <a:ext uri="{FF2B5EF4-FFF2-40B4-BE49-F238E27FC236}">
              <a16:creationId xmlns="" xmlns:a16="http://schemas.microsoft.com/office/drawing/2014/main" id="{00000000-0008-0000-0100-00003B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16" name="Text Box 52">
          <a:extLst>
            <a:ext uri="{FF2B5EF4-FFF2-40B4-BE49-F238E27FC236}">
              <a16:creationId xmlns="" xmlns:a16="http://schemas.microsoft.com/office/drawing/2014/main" id="{00000000-0008-0000-0100-00003C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7" name="Text Box 23">
          <a:extLst>
            <a:ext uri="{FF2B5EF4-FFF2-40B4-BE49-F238E27FC236}">
              <a16:creationId xmlns="" xmlns:a16="http://schemas.microsoft.com/office/drawing/2014/main" id="{00000000-0008-0000-0100-00003D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8" name="Text Box 24">
          <a:extLst>
            <a:ext uri="{FF2B5EF4-FFF2-40B4-BE49-F238E27FC236}">
              <a16:creationId xmlns="" xmlns:a16="http://schemas.microsoft.com/office/drawing/2014/main" id="{00000000-0008-0000-0100-00003E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19" name="Text Box 50">
          <a:extLst>
            <a:ext uri="{FF2B5EF4-FFF2-40B4-BE49-F238E27FC236}">
              <a16:creationId xmlns="" xmlns:a16="http://schemas.microsoft.com/office/drawing/2014/main" id="{00000000-0008-0000-0100-00003F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0" name="Text Box 52">
          <a:extLst>
            <a:ext uri="{FF2B5EF4-FFF2-40B4-BE49-F238E27FC236}">
              <a16:creationId xmlns="" xmlns:a16="http://schemas.microsoft.com/office/drawing/2014/main" id="{00000000-0008-0000-0100-000040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1" name="Text Box 24">
          <a:extLst>
            <a:ext uri="{FF2B5EF4-FFF2-40B4-BE49-F238E27FC236}">
              <a16:creationId xmlns="" xmlns:a16="http://schemas.microsoft.com/office/drawing/2014/main" id="{00000000-0008-0000-0100-000041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2" name="Text Box 50">
          <a:extLst>
            <a:ext uri="{FF2B5EF4-FFF2-40B4-BE49-F238E27FC236}">
              <a16:creationId xmlns="" xmlns:a16="http://schemas.microsoft.com/office/drawing/2014/main" id="{00000000-0008-0000-0100-000042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323" name="Text Box 52">
          <a:extLst>
            <a:ext uri="{FF2B5EF4-FFF2-40B4-BE49-F238E27FC236}">
              <a16:creationId xmlns="" xmlns:a16="http://schemas.microsoft.com/office/drawing/2014/main" id="{00000000-0008-0000-0100-000043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4" name="Text Box 23">
          <a:extLst>
            <a:ext uri="{FF2B5EF4-FFF2-40B4-BE49-F238E27FC236}">
              <a16:creationId xmlns="" xmlns:a16="http://schemas.microsoft.com/office/drawing/2014/main" id="{00000000-0008-0000-0100-000044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5" name="Text Box 24">
          <a:extLst>
            <a:ext uri="{FF2B5EF4-FFF2-40B4-BE49-F238E27FC236}">
              <a16:creationId xmlns="" xmlns:a16="http://schemas.microsoft.com/office/drawing/2014/main" id="{00000000-0008-0000-0100-000045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6" name="Text Box 50">
          <a:extLst>
            <a:ext uri="{FF2B5EF4-FFF2-40B4-BE49-F238E27FC236}">
              <a16:creationId xmlns="" xmlns:a16="http://schemas.microsoft.com/office/drawing/2014/main" id="{00000000-0008-0000-0100-000046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7" name="Text Box 52">
          <a:extLst>
            <a:ext uri="{FF2B5EF4-FFF2-40B4-BE49-F238E27FC236}">
              <a16:creationId xmlns="" xmlns:a16="http://schemas.microsoft.com/office/drawing/2014/main" id="{00000000-0008-0000-0100-000047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8" name="Text Box 24">
          <a:extLst>
            <a:ext uri="{FF2B5EF4-FFF2-40B4-BE49-F238E27FC236}">
              <a16:creationId xmlns="" xmlns:a16="http://schemas.microsoft.com/office/drawing/2014/main" id="{00000000-0008-0000-0100-000048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29" name="Text Box 50">
          <a:extLst>
            <a:ext uri="{FF2B5EF4-FFF2-40B4-BE49-F238E27FC236}">
              <a16:creationId xmlns="" xmlns:a16="http://schemas.microsoft.com/office/drawing/2014/main" id="{00000000-0008-0000-0100-000049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330" name="Text Box 52">
          <a:extLst>
            <a:ext uri="{FF2B5EF4-FFF2-40B4-BE49-F238E27FC236}">
              <a16:creationId xmlns="" xmlns:a16="http://schemas.microsoft.com/office/drawing/2014/main" id="{00000000-0008-0000-0100-00004A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1" name="Text Box 23">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2" name="Text Box 24">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3" name="Text Box 50">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4" name="Text Box 52">
          <a:extLst>
            <a:ext uri="{FF2B5EF4-FFF2-40B4-BE49-F238E27FC236}">
              <a16:creationId xmlns="" xmlns:a16="http://schemas.microsoft.com/office/drawing/2014/main" id="{00000000-0008-0000-0100-00004E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5" name="Text Box 24">
          <a:extLst>
            <a:ext uri="{FF2B5EF4-FFF2-40B4-BE49-F238E27FC236}">
              <a16:creationId xmlns="" xmlns:a16="http://schemas.microsoft.com/office/drawing/2014/main" id="{00000000-0008-0000-0100-00004F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6" name="Text Box 50">
          <a:extLst>
            <a:ext uri="{FF2B5EF4-FFF2-40B4-BE49-F238E27FC236}">
              <a16:creationId xmlns="" xmlns:a16="http://schemas.microsoft.com/office/drawing/2014/main" id="{00000000-0008-0000-0100-000050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7" name="Text Box 52">
          <a:extLst>
            <a:ext uri="{FF2B5EF4-FFF2-40B4-BE49-F238E27FC236}">
              <a16:creationId xmlns="" xmlns:a16="http://schemas.microsoft.com/office/drawing/2014/main" id="{00000000-0008-0000-0100-000051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8" name="Text Box 23">
          <a:extLst>
            <a:ext uri="{FF2B5EF4-FFF2-40B4-BE49-F238E27FC236}">
              <a16:creationId xmlns="" xmlns:a16="http://schemas.microsoft.com/office/drawing/2014/main" id="{00000000-0008-0000-0100-000052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39" name="Text Box 24">
          <a:extLst>
            <a:ext uri="{FF2B5EF4-FFF2-40B4-BE49-F238E27FC236}">
              <a16:creationId xmlns="" xmlns:a16="http://schemas.microsoft.com/office/drawing/2014/main" id="{00000000-0008-0000-0100-000053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0" name="Text Box 50">
          <a:extLst>
            <a:ext uri="{FF2B5EF4-FFF2-40B4-BE49-F238E27FC236}">
              <a16:creationId xmlns="" xmlns:a16="http://schemas.microsoft.com/office/drawing/2014/main" id="{00000000-0008-0000-0100-000054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1" name="Text Box 52">
          <a:extLst>
            <a:ext uri="{FF2B5EF4-FFF2-40B4-BE49-F238E27FC236}">
              <a16:creationId xmlns="" xmlns:a16="http://schemas.microsoft.com/office/drawing/2014/main" id="{00000000-0008-0000-0100-000055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2" name="Text Box 24">
          <a:extLst>
            <a:ext uri="{FF2B5EF4-FFF2-40B4-BE49-F238E27FC236}">
              <a16:creationId xmlns="" xmlns:a16="http://schemas.microsoft.com/office/drawing/2014/main" id="{00000000-0008-0000-0100-000056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3" name="Text Box 50">
          <a:extLst>
            <a:ext uri="{FF2B5EF4-FFF2-40B4-BE49-F238E27FC236}">
              <a16:creationId xmlns="" xmlns:a16="http://schemas.microsoft.com/office/drawing/2014/main" id="{00000000-0008-0000-0100-000057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4" name="Text Box 52">
          <a:extLst>
            <a:ext uri="{FF2B5EF4-FFF2-40B4-BE49-F238E27FC236}">
              <a16:creationId xmlns="" xmlns:a16="http://schemas.microsoft.com/office/drawing/2014/main" id="{00000000-0008-0000-0100-000058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5" name="Text Box 23">
          <a:extLst>
            <a:ext uri="{FF2B5EF4-FFF2-40B4-BE49-F238E27FC236}">
              <a16:creationId xmlns="" xmlns:a16="http://schemas.microsoft.com/office/drawing/2014/main" id="{00000000-0008-0000-0100-000059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6" name="Text Box 24">
          <a:extLst>
            <a:ext uri="{FF2B5EF4-FFF2-40B4-BE49-F238E27FC236}">
              <a16:creationId xmlns="" xmlns:a16="http://schemas.microsoft.com/office/drawing/2014/main" id="{00000000-0008-0000-0100-00005A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7" name="Text Box 50">
          <a:extLst>
            <a:ext uri="{FF2B5EF4-FFF2-40B4-BE49-F238E27FC236}">
              <a16:creationId xmlns="" xmlns:a16="http://schemas.microsoft.com/office/drawing/2014/main" id="{00000000-0008-0000-0100-00005B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8" name="Text Box 52">
          <a:extLst>
            <a:ext uri="{FF2B5EF4-FFF2-40B4-BE49-F238E27FC236}">
              <a16:creationId xmlns="" xmlns:a16="http://schemas.microsoft.com/office/drawing/2014/main" id="{00000000-0008-0000-0100-00005C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49" name="Text Box 24">
          <a:extLst>
            <a:ext uri="{FF2B5EF4-FFF2-40B4-BE49-F238E27FC236}">
              <a16:creationId xmlns="" xmlns:a16="http://schemas.microsoft.com/office/drawing/2014/main" id="{00000000-0008-0000-0100-00005D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0" name="Text Box 50">
          <a:extLst>
            <a:ext uri="{FF2B5EF4-FFF2-40B4-BE49-F238E27FC236}">
              <a16:creationId xmlns="" xmlns:a16="http://schemas.microsoft.com/office/drawing/2014/main" id="{00000000-0008-0000-0100-00005E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1" name="Text Box 52">
          <a:extLst>
            <a:ext uri="{FF2B5EF4-FFF2-40B4-BE49-F238E27FC236}">
              <a16:creationId xmlns="" xmlns:a16="http://schemas.microsoft.com/office/drawing/2014/main" id="{00000000-0008-0000-0100-00005F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2" name="Text Box 23">
          <a:extLst>
            <a:ext uri="{FF2B5EF4-FFF2-40B4-BE49-F238E27FC236}">
              <a16:creationId xmlns="" xmlns:a16="http://schemas.microsoft.com/office/drawing/2014/main" id="{00000000-0008-0000-0100-000060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3" name="Text Box 24">
          <a:extLst>
            <a:ext uri="{FF2B5EF4-FFF2-40B4-BE49-F238E27FC236}">
              <a16:creationId xmlns="" xmlns:a16="http://schemas.microsoft.com/office/drawing/2014/main" id="{00000000-0008-0000-0100-000061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4" name="Text Box 50">
          <a:extLst>
            <a:ext uri="{FF2B5EF4-FFF2-40B4-BE49-F238E27FC236}">
              <a16:creationId xmlns="" xmlns:a16="http://schemas.microsoft.com/office/drawing/2014/main" id="{00000000-0008-0000-0100-000062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5" name="Text Box 52">
          <a:extLst>
            <a:ext uri="{FF2B5EF4-FFF2-40B4-BE49-F238E27FC236}">
              <a16:creationId xmlns="" xmlns:a16="http://schemas.microsoft.com/office/drawing/2014/main" id="{00000000-0008-0000-0100-000063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6" name="Text Box 24">
          <a:extLst>
            <a:ext uri="{FF2B5EF4-FFF2-40B4-BE49-F238E27FC236}">
              <a16:creationId xmlns="" xmlns:a16="http://schemas.microsoft.com/office/drawing/2014/main" id="{00000000-0008-0000-0100-000064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7" name="Text Box 50">
          <a:extLst>
            <a:ext uri="{FF2B5EF4-FFF2-40B4-BE49-F238E27FC236}">
              <a16:creationId xmlns="" xmlns:a16="http://schemas.microsoft.com/office/drawing/2014/main" id="{00000000-0008-0000-0100-000065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58" name="Text Box 52">
          <a:extLst>
            <a:ext uri="{FF2B5EF4-FFF2-40B4-BE49-F238E27FC236}">
              <a16:creationId xmlns="" xmlns:a16="http://schemas.microsoft.com/office/drawing/2014/main" id="{00000000-0008-0000-0100-000066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59" name="Text Box 23">
          <a:extLst>
            <a:ext uri="{FF2B5EF4-FFF2-40B4-BE49-F238E27FC236}">
              <a16:creationId xmlns="" xmlns:a16="http://schemas.microsoft.com/office/drawing/2014/main" id="{00000000-0008-0000-0100-000067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0" name="Text Box 24">
          <a:extLst>
            <a:ext uri="{FF2B5EF4-FFF2-40B4-BE49-F238E27FC236}">
              <a16:creationId xmlns="" xmlns:a16="http://schemas.microsoft.com/office/drawing/2014/main" id="{00000000-0008-0000-0100-000068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1" name="Text Box 50">
          <a:extLst>
            <a:ext uri="{FF2B5EF4-FFF2-40B4-BE49-F238E27FC236}">
              <a16:creationId xmlns="" xmlns:a16="http://schemas.microsoft.com/office/drawing/2014/main" id="{00000000-0008-0000-0100-000069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2" name="Text Box 52">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3" name="Text Box 24">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4" name="Text Box 50">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65" name="Text Box 52">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6" name="Text Box 23">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7" name="Text Box 24">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8" name="Text Box 50">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69" name="Text Box 52">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0" name="Text Box 24">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1" name="Text Box 50">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72" name="Text Box 52">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25824" y="6936441"/>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3" name="Text Box 23">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4" name="Text Box 24">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5" name="Text Box 50">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6" name="Text Box 52">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7" name="Text Box 24">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8" name="Text Box 50">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79" name="Text Box 52">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25824" y="7093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0" name="Text Box 23">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1" name="Text Box 24">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2" name="Text Box 50">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3" name="Text Box 52">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4" name="Text Box 24">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5" name="Text Box 50">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6" name="Text Box 52">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7" name="Text Box 23">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8" name="Text Box 24">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89" name="Text Box 50">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0" name="Text Box 52">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1" name="Text Box 24">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2" name="Text Box 50">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3" name="Text Box 5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4" name="Text Box 23">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5" name="Text Box 24">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6" name="Text Box 50">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7" name="Text Box 52">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8" name="Text Box 24">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99" name="Text Box 50">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0" name="Text Box 52">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1" name="Text Box 23">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2" name="Text Box 24">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3" name="Text Box 50">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4" name="Text Box 52">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5" name="Text Box 24">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6" name="Text Box 50">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07" name="Text Box 52">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8" name="Text Box 23">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09" name="Text Box 24">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0" name="Text Box 50">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1" name="Text Box 52">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2" name="Text Box 24">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3" name="Text Box 50">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414" name="Text Box 52">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28625" y="796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5" name="Text Box 23">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6" name="Text Box 24">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7" name="Text Box 50">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8" name="Text Box 52">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19" name="Text Box 24">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20" name="Text Box 50">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421" name="Text Box 52">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28625" y="8115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2" name="Text Box 2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3" name="Text Box 24">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4" name="Text Box 50">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5" name="Text Box 52">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6" name="Text Box 24">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7" name="Text Box 50">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8" name="Text Box 52">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29" name="Text Box 23">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0" name="Text Box 24">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1" name="Text Box 50">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2" name="Text Box 52">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3" name="Text Box 24">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4" name="Text Box 50">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5" name="Text Box 52">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6" name="Text Box 23">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7" name="Text Box 24">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8" name="Text Box 50">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39" name="Text Box 52">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0" name="Text Box 24">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1" name="Text Box 50">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42" name="Text Box 52">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3" name="Text Box 23">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4" name="Text Box 24">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5" name="Text Box 50">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6" name="Text Box 5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7" name="Text Box 24">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8" name="Text Box 50">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49" name="Text Box 52">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0" name="Text Box 23">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1" name="Text Box 24">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2" name="Text Box 50">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3" name="Text Box 5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4" name="Text Box 24">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5" name="Text Box 50">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56" name="Text Box 52">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7" name="Text Box 23">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8" name="Text Box 24">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59" name="Text Box 50">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0" name="Text Box 52">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1" name="Text Box 24">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2" name="Text Box 50">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63" name="Text Box 52">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4" name="Text Box 23">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5" name="Text Box 24">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6" name="Text Box 50">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7" name="Text Box 52">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8" name="Text Box 24">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69" name="Text Box 50">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0" name="Text Box 52">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1" name="Text Box 23">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2" name="Text Box 24">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3" name="Text Box 50">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4" name="Text Box 52">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5" name="Text Box 24">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6" name="Text Box 50">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7" name="Text Box 52">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8" name="Text Box 23">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79" name="Text Box 24">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0" name="Text Box 50">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1" name="Text Box 52">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2" name="Text Box 24">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3" name="Text Box 50">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84" name="Text Box 52">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5" name="Text Box 23">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6" name="Text Box 24">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7" name="Text Box 50">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8" name="Text Box 52">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89" name="Text Box 24">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0" name="Text Box 50">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1" name="Text Box 52">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2" name="Text Box 23">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3" name="Text Box 24">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4" name="Text Box 50">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5" name="Text Box 52">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6" name="Text Box 24">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7" name="Text Box 50">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498" name="Text Box 52">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499" name="Text Box 23">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0" name="Text Box 24">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1" name="Text Box 50">
          <a:extLst>
            <a:ext uri="{FF2B5EF4-FFF2-40B4-BE49-F238E27FC236}">
              <a16:creationId xmlns="" xmlns:a16="http://schemas.microsoft.com/office/drawing/2014/main" id="{00000000-0008-0000-0100-0000F5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2" name="Text Box 52">
          <a:extLst>
            <a:ext uri="{FF2B5EF4-FFF2-40B4-BE49-F238E27FC236}">
              <a16:creationId xmlns="" xmlns:a16="http://schemas.microsoft.com/office/drawing/2014/main" id="{00000000-0008-0000-0100-0000F6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3" name="Text Box 24">
          <a:extLst>
            <a:ext uri="{FF2B5EF4-FFF2-40B4-BE49-F238E27FC236}">
              <a16:creationId xmlns="" xmlns:a16="http://schemas.microsoft.com/office/drawing/2014/main" id="{00000000-0008-0000-0100-0000F7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4" name="Text Box 50">
          <a:extLst>
            <a:ext uri="{FF2B5EF4-FFF2-40B4-BE49-F238E27FC236}">
              <a16:creationId xmlns="" xmlns:a16="http://schemas.microsoft.com/office/drawing/2014/main" id="{00000000-0008-0000-0100-0000F8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05" name="Text Box 52">
          <a:extLst>
            <a:ext uri="{FF2B5EF4-FFF2-40B4-BE49-F238E27FC236}">
              <a16:creationId xmlns="" xmlns:a16="http://schemas.microsoft.com/office/drawing/2014/main" id="{00000000-0008-0000-0100-0000F901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6" name="Text Box 23">
          <a:extLst>
            <a:ext uri="{FF2B5EF4-FFF2-40B4-BE49-F238E27FC236}">
              <a16:creationId xmlns="" xmlns:a16="http://schemas.microsoft.com/office/drawing/2014/main" id="{00000000-0008-0000-0100-0000FA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7" name="Text Box 24">
          <a:extLst>
            <a:ext uri="{FF2B5EF4-FFF2-40B4-BE49-F238E27FC236}">
              <a16:creationId xmlns="" xmlns:a16="http://schemas.microsoft.com/office/drawing/2014/main" id="{00000000-0008-0000-0100-0000FB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8" name="Text Box 50">
          <a:extLst>
            <a:ext uri="{FF2B5EF4-FFF2-40B4-BE49-F238E27FC236}">
              <a16:creationId xmlns="" xmlns:a16="http://schemas.microsoft.com/office/drawing/2014/main" id="{00000000-0008-0000-0100-0000FC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09" name="Text Box 52">
          <a:extLst>
            <a:ext uri="{FF2B5EF4-FFF2-40B4-BE49-F238E27FC236}">
              <a16:creationId xmlns="" xmlns:a16="http://schemas.microsoft.com/office/drawing/2014/main" id="{00000000-0008-0000-0100-0000FD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0" name="Text Box 24">
          <a:extLst>
            <a:ext uri="{FF2B5EF4-FFF2-40B4-BE49-F238E27FC236}">
              <a16:creationId xmlns="" xmlns:a16="http://schemas.microsoft.com/office/drawing/2014/main" id="{00000000-0008-0000-0100-0000FE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1" name="Text Box 50">
          <a:extLst>
            <a:ext uri="{FF2B5EF4-FFF2-40B4-BE49-F238E27FC236}">
              <a16:creationId xmlns="" xmlns:a16="http://schemas.microsoft.com/office/drawing/2014/main" id="{00000000-0008-0000-0100-0000FF01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2" name="Text Box 52">
          <a:extLst>
            <a:ext uri="{FF2B5EF4-FFF2-40B4-BE49-F238E27FC236}">
              <a16:creationId xmlns="" xmlns:a16="http://schemas.microsoft.com/office/drawing/2014/main" id="{00000000-0008-0000-0100-000000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3" name="Text Box 23">
          <a:extLst>
            <a:ext uri="{FF2B5EF4-FFF2-40B4-BE49-F238E27FC236}">
              <a16:creationId xmlns="" xmlns:a16="http://schemas.microsoft.com/office/drawing/2014/main" id="{00000000-0008-0000-0100-000001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4" name="Text Box 24">
          <a:extLst>
            <a:ext uri="{FF2B5EF4-FFF2-40B4-BE49-F238E27FC236}">
              <a16:creationId xmlns="" xmlns:a16="http://schemas.microsoft.com/office/drawing/2014/main" id="{00000000-0008-0000-0100-000002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5" name="Text Box 50">
          <a:extLst>
            <a:ext uri="{FF2B5EF4-FFF2-40B4-BE49-F238E27FC236}">
              <a16:creationId xmlns="" xmlns:a16="http://schemas.microsoft.com/office/drawing/2014/main" id="{00000000-0008-0000-0100-000003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6" name="Text Box 52">
          <a:extLst>
            <a:ext uri="{FF2B5EF4-FFF2-40B4-BE49-F238E27FC236}">
              <a16:creationId xmlns="" xmlns:a16="http://schemas.microsoft.com/office/drawing/2014/main" id="{00000000-0008-0000-0100-000004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7" name="Text Box 24">
          <a:extLst>
            <a:ext uri="{FF2B5EF4-FFF2-40B4-BE49-F238E27FC236}">
              <a16:creationId xmlns="" xmlns:a16="http://schemas.microsoft.com/office/drawing/2014/main" id="{00000000-0008-0000-0100-000005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8" name="Text Box 50">
          <a:extLst>
            <a:ext uri="{FF2B5EF4-FFF2-40B4-BE49-F238E27FC236}">
              <a16:creationId xmlns="" xmlns:a16="http://schemas.microsoft.com/office/drawing/2014/main" id="{00000000-0008-0000-0100-00000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19" name="Text Box 52">
          <a:extLst>
            <a:ext uri="{FF2B5EF4-FFF2-40B4-BE49-F238E27FC236}">
              <a16:creationId xmlns="" xmlns:a16="http://schemas.microsoft.com/office/drawing/2014/main" id="{00000000-0008-0000-0100-00000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0" name="Text Box 23">
          <a:extLst>
            <a:ext uri="{FF2B5EF4-FFF2-40B4-BE49-F238E27FC236}">
              <a16:creationId xmlns="" xmlns:a16="http://schemas.microsoft.com/office/drawing/2014/main" id="{00000000-0008-0000-0100-00000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1" name="Text Box 24">
          <a:extLst>
            <a:ext uri="{FF2B5EF4-FFF2-40B4-BE49-F238E27FC236}">
              <a16:creationId xmlns="" xmlns:a16="http://schemas.microsoft.com/office/drawing/2014/main" id="{00000000-0008-0000-0100-00000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2" name="Text Box 50">
          <a:extLst>
            <a:ext uri="{FF2B5EF4-FFF2-40B4-BE49-F238E27FC236}">
              <a16:creationId xmlns="" xmlns:a16="http://schemas.microsoft.com/office/drawing/2014/main" id="{00000000-0008-0000-0100-00000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3" name="Text Box 52">
          <a:extLst>
            <a:ext uri="{FF2B5EF4-FFF2-40B4-BE49-F238E27FC236}">
              <a16:creationId xmlns="" xmlns:a16="http://schemas.microsoft.com/office/drawing/2014/main" id="{00000000-0008-0000-0100-00000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4" name="Text Box 24">
          <a:extLst>
            <a:ext uri="{FF2B5EF4-FFF2-40B4-BE49-F238E27FC236}">
              <a16:creationId xmlns="" xmlns:a16="http://schemas.microsoft.com/office/drawing/2014/main" id="{00000000-0008-0000-0100-00000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5" name="Text Box 50">
          <a:extLst>
            <a:ext uri="{FF2B5EF4-FFF2-40B4-BE49-F238E27FC236}">
              <a16:creationId xmlns="" xmlns:a16="http://schemas.microsoft.com/office/drawing/2014/main" id="{00000000-0008-0000-0100-00000D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26" name="Text Box 52">
          <a:extLst>
            <a:ext uri="{FF2B5EF4-FFF2-40B4-BE49-F238E27FC236}">
              <a16:creationId xmlns="" xmlns:a16="http://schemas.microsoft.com/office/drawing/2014/main" id="{00000000-0008-0000-0100-00000E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7" name="Text Box 23">
          <a:extLst>
            <a:ext uri="{FF2B5EF4-FFF2-40B4-BE49-F238E27FC236}">
              <a16:creationId xmlns="" xmlns:a16="http://schemas.microsoft.com/office/drawing/2014/main" id="{00000000-0008-0000-0100-00000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8" name="Text Box 24">
          <a:extLst>
            <a:ext uri="{FF2B5EF4-FFF2-40B4-BE49-F238E27FC236}">
              <a16:creationId xmlns="" xmlns:a16="http://schemas.microsoft.com/office/drawing/2014/main" id="{00000000-0008-0000-0100-00001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29" name="Text Box 50">
          <a:extLst>
            <a:ext uri="{FF2B5EF4-FFF2-40B4-BE49-F238E27FC236}">
              <a16:creationId xmlns="" xmlns:a16="http://schemas.microsoft.com/office/drawing/2014/main" id="{00000000-0008-0000-0100-00001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0" name="Text Box 52">
          <a:extLst>
            <a:ext uri="{FF2B5EF4-FFF2-40B4-BE49-F238E27FC236}">
              <a16:creationId xmlns="" xmlns:a16="http://schemas.microsoft.com/office/drawing/2014/main" id="{00000000-0008-0000-0100-00001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1" name="Text Box 24">
          <a:extLst>
            <a:ext uri="{FF2B5EF4-FFF2-40B4-BE49-F238E27FC236}">
              <a16:creationId xmlns="" xmlns:a16="http://schemas.microsoft.com/office/drawing/2014/main" id="{00000000-0008-0000-0100-00001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2" name="Text Box 50">
          <a:extLst>
            <a:ext uri="{FF2B5EF4-FFF2-40B4-BE49-F238E27FC236}">
              <a16:creationId xmlns="" xmlns:a16="http://schemas.microsoft.com/office/drawing/2014/main" id="{00000000-0008-0000-0100-000014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33" name="Text Box 52">
          <a:extLst>
            <a:ext uri="{FF2B5EF4-FFF2-40B4-BE49-F238E27FC236}">
              <a16:creationId xmlns="" xmlns:a16="http://schemas.microsoft.com/office/drawing/2014/main" id="{00000000-0008-0000-0100-000015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4" name="Text Box 23">
          <a:extLst>
            <a:ext uri="{FF2B5EF4-FFF2-40B4-BE49-F238E27FC236}">
              <a16:creationId xmlns="" xmlns:a16="http://schemas.microsoft.com/office/drawing/2014/main" id="{00000000-0008-0000-0100-000016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5" name="Text Box 24">
          <a:extLst>
            <a:ext uri="{FF2B5EF4-FFF2-40B4-BE49-F238E27FC236}">
              <a16:creationId xmlns="" xmlns:a16="http://schemas.microsoft.com/office/drawing/2014/main" id="{00000000-0008-0000-0100-000017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6" name="Text Box 50">
          <a:extLst>
            <a:ext uri="{FF2B5EF4-FFF2-40B4-BE49-F238E27FC236}">
              <a16:creationId xmlns="" xmlns:a16="http://schemas.microsoft.com/office/drawing/2014/main" id="{00000000-0008-0000-0100-000018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7" name="Text Box 52">
          <a:extLst>
            <a:ext uri="{FF2B5EF4-FFF2-40B4-BE49-F238E27FC236}">
              <a16:creationId xmlns="" xmlns:a16="http://schemas.microsoft.com/office/drawing/2014/main" id="{00000000-0008-0000-0100-000019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8" name="Text Box 24">
          <a:extLst>
            <a:ext uri="{FF2B5EF4-FFF2-40B4-BE49-F238E27FC236}">
              <a16:creationId xmlns="" xmlns:a16="http://schemas.microsoft.com/office/drawing/2014/main" id="{00000000-0008-0000-0100-00001A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39" name="Text Box 50">
          <a:extLst>
            <a:ext uri="{FF2B5EF4-FFF2-40B4-BE49-F238E27FC236}">
              <a16:creationId xmlns="" xmlns:a16="http://schemas.microsoft.com/office/drawing/2014/main" id="{00000000-0008-0000-0100-00001B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540" name="Text Box 52">
          <a:extLst>
            <a:ext uri="{FF2B5EF4-FFF2-40B4-BE49-F238E27FC236}">
              <a16:creationId xmlns="" xmlns:a16="http://schemas.microsoft.com/office/drawing/2014/main" id="{00000000-0008-0000-0100-00001C020000}"/>
            </a:ext>
          </a:extLst>
        </xdr:cNvPr>
        <xdr:cNvSpPr txBox="1">
          <a:spLocks noChangeArrowheads="1"/>
        </xdr:cNvSpPr>
      </xdr:nvSpPr>
      <xdr:spPr bwMode="auto">
        <a:xfrm>
          <a:off x="428625" y="979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1" name="Text Box 23">
          <a:extLst>
            <a:ext uri="{FF2B5EF4-FFF2-40B4-BE49-F238E27FC236}">
              <a16:creationId xmlns="" xmlns:a16="http://schemas.microsoft.com/office/drawing/2014/main" id="{00000000-0008-0000-0100-00001D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2" name="Text Box 24">
          <a:extLst>
            <a:ext uri="{FF2B5EF4-FFF2-40B4-BE49-F238E27FC236}">
              <a16:creationId xmlns="" xmlns:a16="http://schemas.microsoft.com/office/drawing/2014/main" id="{00000000-0008-0000-0100-00001E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3" name="Text Box 50">
          <a:extLst>
            <a:ext uri="{FF2B5EF4-FFF2-40B4-BE49-F238E27FC236}">
              <a16:creationId xmlns="" xmlns:a16="http://schemas.microsoft.com/office/drawing/2014/main" id="{00000000-0008-0000-0100-00001F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4" name="Text Box 52">
          <a:extLst>
            <a:ext uri="{FF2B5EF4-FFF2-40B4-BE49-F238E27FC236}">
              <a16:creationId xmlns="" xmlns:a16="http://schemas.microsoft.com/office/drawing/2014/main" id="{00000000-0008-0000-0100-000020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5" name="Text Box 24">
          <a:extLst>
            <a:ext uri="{FF2B5EF4-FFF2-40B4-BE49-F238E27FC236}">
              <a16:creationId xmlns="" xmlns:a16="http://schemas.microsoft.com/office/drawing/2014/main" id="{00000000-0008-0000-0100-000021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6" name="Text Box 50">
          <a:extLst>
            <a:ext uri="{FF2B5EF4-FFF2-40B4-BE49-F238E27FC236}">
              <a16:creationId xmlns="" xmlns:a16="http://schemas.microsoft.com/office/drawing/2014/main" id="{00000000-0008-0000-0100-000022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547" name="Text Box 52">
          <a:extLst>
            <a:ext uri="{FF2B5EF4-FFF2-40B4-BE49-F238E27FC236}">
              <a16:creationId xmlns="" xmlns:a16="http://schemas.microsoft.com/office/drawing/2014/main" id="{00000000-0008-0000-0100-000023020000}"/>
            </a:ext>
          </a:extLst>
        </xdr:cNvPr>
        <xdr:cNvSpPr txBox="1">
          <a:spLocks noChangeArrowheads="1"/>
        </xdr:cNvSpPr>
      </xdr:nvSpPr>
      <xdr:spPr bwMode="auto">
        <a:xfrm>
          <a:off x="428625" y="994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8" name="Text Box 23">
          <a:extLst>
            <a:ext uri="{FF2B5EF4-FFF2-40B4-BE49-F238E27FC236}">
              <a16:creationId xmlns="" xmlns:a16="http://schemas.microsoft.com/office/drawing/2014/main" id="{00000000-0008-0000-0100-00002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49" name="Text Box 24">
          <a:extLst>
            <a:ext uri="{FF2B5EF4-FFF2-40B4-BE49-F238E27FC236}">
              <a16:creationId xmlns="" xmlns:a16="http://schemas.microsoft.com/office/drawing/2014/main" id="{00000000-0008-0000-0100-00002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0" name="Text Box 50">
          <a:extLst>
            <a:ext uri="{FF2B5EF4-FFF2-40B4-BE49-F238E27FC236}">
              <a16:creationId xmlns="" xmlns:a16="http://schemas.microsoft.com/office/drawing/2014/main" id="{00000000-0008-0000-0100-00002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1" name="Text Box 52">
          <a:extLst>
            <a:ext uri="{FF2B5EF4-FFF2-40B4-BE49-F238E27FC236}">
              <a16:creationId xmlns="" xmlns:a16="http://schemas.microsoft.com/office/drawing/2014/main" id="{00000000-0008-0000-0100-00002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2" name="Text Box 24">
          <a:extLst>
            <a:ext uri="{FF2B5EF4-FFF2-40B4-BE49-F238E27FC236}">
              <a16:creationId xmlns="" xmlns:a16="http://schemas.microsoft.com/office/drawing/2014/main" id="{00000000-0008-0000-0100-00002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3" name="Text Box 50">
          <a:extLst>
            <a:ext uri="{FF2B5EF4-FFF2-40B4-BE49-F238E27FC236}">
              <a16:creationId xmlns="" xmlns:a16="http://schemas.microsoft.com/office/drawing/2014/main" id="{00000000-0008-0000-0100-000029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4" name="Text Box 52">
          <a:extLst>
            <a:ext uri="{FF2B5EF4-FFF2-40B4-BE49-F238E27FC236}">
              <a16:creationId xmlns="" xmlns:a16="http://schemas.microsoft.com/office/drawing/2014/main" id="{00000000-0008-0000-0100-00002A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5" name="Text Box 23">
          <a:extLst>
            <a:ext uri="{FF2B5EF4-FFF2-40B4-BE49-F238E27FC236}">
              <a16:creationId xmlns="" xmlns:a16="http://schemas.microsoft.com/office/drawing/2014/main" id="{00000000-0008-0000-0100-00002B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6" name="Text Box 24">
          <a:extLst>
            <a:ext uri="{FF2B5EF4-FFF2-40B4-BE49-F238E27FC236}">
              <a16:creationId xmlns="" xmlns:a16="http://schemas.microsoft.com/office/drawing/2014/main" id="{00000000-0008-0000-0100-00002C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7" name="Text Box 50">
          <a:extLst>
            <a:ext uri="{FF2B5EF4-FFF2-40B4-BE49-F238E27FC236}">
              <a16:creationId xmlns="" xmlns:a16="http://schemas.microsoft.com/office/drawing/2014/main" id="{00000000-0008-0000-0100-00002D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8" name="Text Box 52">
          <a:extLst>
            <a:ext uri="{FF2B5EF4-FFF2-40B4-BE49-F238E27FC236}">
              <a16:creationId xmlns="" xmlns:a16="http://schemas.microsoft.com/office/drawing/2014/main" id="{00000000-0008-0000-0100-00002E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59" name="Text Box 24">
          <a:extLst>
            <a:ext uri="{FF2B5EF4-FFF2-40B4-BE49-F238E27FC236}">
              <a16:creationId xmlns="" xmlns:a16="http://schemas.microsoft.com/office/drawing/2014/main" id="{00000000-0008-0000-0100-00002F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0" name="Text Box 50">
          <a:extLst>
            <a:ext uri="{FF2B5EF4-FFF2-40B4-BE49-F238E27FC236}">
              <a16:creationId xmlns="" xmlns:a16="http://schemas.microsoft.com/office/drawing/2014/main" id="{00000000-0008-0000-0100-000030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1" name="Text Box 52">
          <a:extLst>
            <a:ext uri="{FF2B5EF4-FFF2-40B4-BE49-F238E27FC236}">
              <a16:creationId xmlns="" xmlns:a16="http://schemas.microsoft.com/office/drawing/2014/main" id="{00000000-0008-0000-0100-00003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2" name="Text Box 23">
          <a:extLst>
            <a:ext uri="{FF2B5EF4-FFF2-40B4-BE49-F238E27FC236}">
              <a16:creationId xmlns="" xmlns:a16="http://schemas.microsoft.com/office/drawing/2014/main" id="{00000000-0008-0000-0100-00003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3" name="Text Box 24">
          <a:extLst>
            <a:ext uri="{FF2B5EF4-FFF2-40B4-BE49-F238E27FC236}">
              <a16:creationId xmlns="" xmlns:a16="http://schemas.microsoft.com/office/drawing/2014/main" id="{00000000-0008-0000-0100-000033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4" name="Text Box 50">
          <a:extLst>
            <a:ext uri="{FF2B5EF4-FFF2-40B4-BE49-F238E27FC236}">
              <a16:creationId xmlns="" xmlns:a16="http://schemas.microsoft.com/office/drawing/2014/main" id="{00000000-0008-0000-0100-00003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5" name="Text Box 52">
          <a:extLst>
            <a:ext uri="{FF2B5EF4-FFF2-40B4-BE49-F238E27FC236}">
              <a16:creationId xmlns="" xmlns:a16="http://schemas.microsoft.com/office/drawing/2014/main" id="{00000000-0008-0000-0100-00003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6" name="Text Box 24">
          <a:extLst>
            <a:ext uri="{FF2B5EF4-FFF2-40B4-BE49-F238E27FC236}">
              <a16:creationId xmlns="" xmlns:a16="http://schemas.microsoft.com/office/drawing/2014/main" id="{00000000-0008-0000-0100-00003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7" name="Text Box 50">
          <a:extLst>
            <a:ext uri="{FF2B5EF4-FFF2-40B4-BE49-F238E27FC236}">
              <a16:creationId xmlns="" xmlns:a16="http://schemas.microsoft.com/office/drawing/2014/main" id="{00000000-0008-0000-0100-00003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68" name="Text Box 52">
          <a:extLst>
            <a:ext uri="{FF2B5EF4-FFF2-40B4-BE49-F238E27FC236}">
              <a16:creationId xmlns="" xmlns:a16="http://schemas.microsoft.com/office/drawing/2014/main" id="{00000000-0008-0000-0100-00003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69" name="Text Box 23">
          <a:extLst>
            <a:ext uri="{FF2B5EF4-FFF2-40B4-BE49-F238E27FC236}">
              <a16:creationId xmlns="" xmlns:a16="http://schemas.microsoft.com/office/drawing/2014/main" id="{00000000-0008-0000-0100-000039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0" name="Text Box 24">
          <a:extLst>
            <a:ext uri="{FF2B5EF4-FFF2-40B4-BE49-F238E27FC236}">
              <a16:creationId xmlns="" xmlns:a16="http://schemas.microsoft.com/office/drawing/2014/main" id="{00000000-0008-0000-0100-00003A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1" name="Text Box 50">
          <a:extLst>
            <a:ext uri="{FF2B5EF4-FFF2-40B4-BE49-F238E27FC236}">
              <a16:creationId xmlns="" xmlns:a16="http://schemas.microsoft.com/office/drawing/2014/main" id="{00000000-0008-0000-0100-00003B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2" name="Text Box 52">
          <a:extLst>
            <a:ext uri="{FF2B5EF4-FFF2-40B4-BE49-F238E27FC236}">
              <a16:creationId xmlns="" xmlns:a16="http://schemas.microsoft.com/office/drawing/2014/main" id="{00000000-0008-0000-0100-00003C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3" name="Text Box 24">
          <a:extLst>
            <a:ext uri="{FF2B5EF4-FFF2-40B4-BE49-F238E27FC236}">
              <a16:creationId xmlns="" xmlns:a16="http://schemas.microsoft.com/office/drawing/2014/main" id="{00000000-0008-0000-0100-00003D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4" name="Text Box 50">
          <a:extLst>
            <a:ext uri="{FF2B5EF4-FFF2-40B4-BE49-F238E27FC236}">
              <a16:creationId xmlns="" xmlns:a16="http://schemas.microsoft.com/office/drawing/2014/main" id="{00000000-0008-0000-0100-00003E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75" name="Text Box 52">
          <a:extLst>
            <a:ext uri="{FF2B5EF4-FFF2-40B4-BE49-F238E27FC236}">
              <a16:creationId xmlns="" xmlns:a16="http://schemas.microsoft.com/office/drawing/2014/main" id="{00000000-0008-0000-0100-00003F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6" name="Text Box 23">
          <a:extLst>
            <a:ext uri="{FF2B5EF4-FFF2-40B4-BE49-F238E27FC236}">
              <a16:creationId xmlns="" xmlns:a16="http://schemas.microsoft.com/office/drawing/2014/main" id="{00000000-0008-0000-0100-000040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7" name="Text Box 24">
          <a:extLst>
            <a:ext uri="{FF2B5EF4-FFF2-40B4-BE49-F238E27FC236}">
              <a16:creationId xmlns="" xmlns:a16="http://schemas.microsoft.com/office/drawing/2014/main" id="{00000000-0008-0000-0100-00004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8" name="Text Box 50">
          <a:extLst>
            <a:ext uri="{FF2B5EF4-FFF2-40B4-BE49-F238E27FC236}">
              <a16:creationId xmlns="" xmlns:a16="http://schemas.microsoft.com/office/drawing/2014/main" id="{00000000-0008-0000-0100-00004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79" name="Text Box 52">
          <a:extLst>
            <a:ext uri="{FF2B5EF4-FFF2-40B4-BE49-F238E27FC236}">
              <a16:creationId xmlns="" xmlns:a16="http://schemas.microsoft.com/office/drawing/2014/main" id="{00000000-0008-0000-0100-000043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0" name="Text Box 24">
          <a:extLst>
            <a:ext uri="{FF2B5EF4-FFF2-40B4-BE49-F238E27FC236}">
              <a16:creationId xmlns="" xmlns:a16="http://schemas.microsoft.com/office/drawing/2014/main" id="{00000000-0008-0000-0100-00004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1" name="Text Box 50">
          <a:extLst>
            <a:ext uri="{FF2B5EF4-FFF2-40B4-BE49-F238E27FC236}">
              <a16:creationId xmlns="" xmlns:a16="http://schemas.microsoft.com/office/drawing/2014/main" id="{00000000-0008-0000-0100-00004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82" name="Text Box 52">
          <a:extLst>
            <a:ext uri="{FF2B5EF4-FFF2-40B4-BE49-F238E27FC236}">
              <a16:creationId xmlns="" xmlns:a16="http://schemas.microsoft.com/office/drawing/2014/main" id="{00000000-0008-0000-0100-00004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3" name="Text Box 23">
          <a:extLst>
            <a:ext uri="{FF2B5EF4-FFF2-40B4-BE49-F238E27FC236}">
              <a16:creationId xmlns="" xmlns:a16="http://schemas.microsoft.com/office/drawing/2014/main" id="{00000000-0008-0000-0100-000047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4" name="Text Box 24">
          <a:extLst>
            <a:ext uri="{FF2B5EF4-FFF2-40B4-BE49-F238E27FC236}">
              <a16:creationId xmlns="" xmlns:a16="http://schemas.microsoft.com/office/drawing/2014/main" id="{00000000-0008-0000-0100-000048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5" name="Text Box 50">
          <a:extLst>
            <a:ext uri="{FF2B5EF4-FFF2-40B4-BE49-F238E27FC236}">
              <a16:creationId xmlns="" xmlns:a16="http://schemas.microsoft.com/office/drawing/2014/main" id="{00000000-0008-0000-0100-000049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6" name="Text Box 52">
          <a:extLst>
            <a:ext uri="{FF2B5EF4-FFF2-40B4-BE49-F238E27FC236}">
              <a16:creationId xmlns="" xmlns:a16="http://schemas.microsoft.com/office/drawing/2014/main" id="{00000000-0008-0000-0100-00004A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7" name="Text Box 24">
          <a:extLst>
            <a:ext uri="{FF2B5EF4-FFF2-40B4-BE49-F238E27FC236}">
              <a16:creationId xmlns="" xmlns:a16="http://schemas.microsoft.com/office/drawing/2014/main" id="{00000000-0008-0000-0100-00004B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8" name="Text Box 50">
          <a:extLst>
            <a:ext uri="{FF2B5EF4-FFF2-40B4-BE49-F238E27FC236}">
              <a16:creationId xmlns="" xmlns:a16="http://schemas.microsoft.com/office/drawing/2014/main" id="{00000000-0008-0000-0100-00004C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89" name="Text Box 52">
          <a:extLst>
            <a:ext uri="{FF2B5EF4-FFF2-40B4-BE49-F238E27FC236}">
              <a16:creationId xmlns="" xmlns:a16="http://schemas.microsoft.com/office/drawing/2014/main" id="{00000000-0008-0000-0100-00004D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0" name="Text Box 23">
          <a:extLst>
            <a:ext uri="{FF2B5EF4-FFF2-40B4-BE49-F238E27FC236}">
              <a16:creationId xmlns="" xmlns:a16="http://schemas.microsoft.com/office/drawing/2014/main" id="{00000000-0008-0000-0100-00004E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1" name="Text Box 24">
          <a:extLst>
            <a:ext uri="{FF2B5EF4-FFF2-40B4-BE49-F238E27FC236}">
              <a16:creationId xmlns="" xmlns:a16="http://schemas.microsoft.com/office/drawing/2014/main" id="{00000000-0008-0000-0100-00004F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2" name="Text Box 50">
          <a:extLst>
            <a:ext uri="{FF2B5EF4-FFF2-40B4-BE49-F238E27FC236}">
              <a16:creationId xmlns="" xmlns:a16="http://schemas.microsoft.com/office/drawing/2014/main" id="{00000000-0008-0000-0100-000050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3" name="Text Box 52">
          <a:extLst>
            <a:ext uri="{FF2B5EF4-FFF2-40B4-BE49-F238E27FC236}">
              <a16:creationId xmlns="" xmlns:a16="http://schemas.microsoft.com/office/drawing/2014/main" id="{00000000-0008-0000-0100-00005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4" name="Text Box 24">
          <a:extLst>
            <a:ext uri="{FF2B5EF4-FFF2-40B4-BE49-F238E27FC236}">
              <a16:creationId xmlns="" xmlns:a16="http://schemas.microsoft.com/office/drawing/2014/main" id="{00000000-0008-0000-0100-00005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5" name="Text Box 50">
          <a:extLst>
            <a:ext uri="{FF2B5EF4-FFF2-40B4-BE49-F238E27FC236}">
              <a16:creationId xmlns="" xmlns:a16="http://schemas.microsoft.com/office/drawing/2014/main" id="{00000000-0008-0000-0100-000053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6" name="Text Box 52">
          <a:extLst>
            <a:ext uri="{FF2B5EF4-FFF2-40B4-BE49-F238E27FC236}">
              <a16:creationId xmlns="" xmlns:a16="http://schemas.microsoft.com/office/drawing/2014/main" id="{00000000-0008-0000-0100-00005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7" name="Text Box 23">
          <a:extLst>
            <a:ext uri="{FF2B5EF4-FFF2-40B4-BE49-F238E27FC236}">
              <a16:creationId xmlns="" xmlns:a16="http://schemas.microsoft.com/office/drawing/2014/main" id="{00000000-0008-0000-0100-00005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8" name="Text Box 24">
          <a:extLst>
            <a:ext uri="{FF2B5EF4-FFF2-40B4-BE49-F238E27FC236}">
              <a16:creationId xmlns="" xmlns:a16="http://schemas.microsoft.com/office/drawing/2014/main" id="{00000000-0008-0000-0100-00005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599" name="Text Box 50">
          <a:extLst>
            <a:ext uri="{FF2B5EF4-FFF2-40B4-BE49-F238E27FC236}">
              <a16:creationId xmlns="" xmlns:a16="http://schemas.microsoft.com/office/drawing/2014/main" id="{00000000-0008-0000-0100-00005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0" name="Text Box 52">
          <a:extLst>
            <a:ext uri="{FF2B5EF4-FFF2-40B4-BE49-F238E27FC236}">
              <a16:creationId xmlns="" xmlns:a16="http://schemas.microsoft.com/office/drawing/2014/main" id="{00000000-0008-0000-0100-00005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1" name="Text Box 24">
          <a:extLst>
            <a:ext uri="{FF2B5EF4-FFF2-40B4-BE49-F238E27FC236}">
              <a16:creationId xmlns="" xmlns:a16="http://schemas.microsoft.com/office/drawing/2014/main" id="{00000000-0008-0000-0100-000059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2" name="Text Box 50">
          <a:extLst>
            <a:ext uri="{FF2B5EF4-FFF2-40B4-BE49-F238E27FC236}">
              <a16:creationId xmlns="" xmlns:a16="http://schemas.microsoft.com/office/drawing/2014/main" id="{00000000-0008-0000-0100-00005A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3" name="Text Box 52">
          <a:extLst>
            <a:ext uri="{FF2B5EF4-FFF2-40B4-BE49-F238E27FC236}">
              <a16:creationId xmlns="" xmlns:a16="http://schemas.microsoft.com/office/drawing/2014/main" id="{00000000-0008-0000-0100-00005B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4" name="Text Box 23">
          <a:extLst>
            <a:ext uri="{FF2B5EF4-FFF2-40B4-BE49-F238E27FC236}">
              <a16:creationId xmlns="" xmlns:a16="http://schemas.microsoft.com/office/drawing/2014/main" id="{00000000-0008-0000-0100-00005C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5" name="Text Box 24">
          <a:extLst>
            <a:ext uri="{FF2B5EF4-FFF2-40B4-BE49-F238E27FC236}">
              <a16:creationId xmlns="" xmlns:a16="http://schemas.microsoft.com/office/drawing/2014/main" id="{00000000-0008-0000-0100-00005D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6" name="Text Box 50">
          <a:extLst>
            <a:ext uri="{FF2B5EF4-FFF2-40B4-BE49-F238E27FC236}">
              <a16:creationId xmlns="" xmlns:a16="http://schemas.microsoft.com/office/drawing/2014/main" id="{00000000-0008-0000-0100-00005E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7" name="Text Box 52">
          <a:extLst>
            <a:ext uri="{FF2B5EF4-FFF2-40B4-BE49-F238E27FC236}">
              <a16:creationId xmlns="" xmlns:a16="http://schemas.microsoft.com/office/drawing/2014/main" id="{00000000-0008-0000-0100-00005F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8" name="Text Box 24">
          <a:extLst>
            <a:ext uri="{FF2B5EF4-FFF2-40B4-BE49-F238E27FC236}">
              <a16:creationId xmlns="" xmlns:a16="http://schemas.microsoft.com/office/drawing/2014/main" id="{00000000-0008-0000-0100-000060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09" name="Text Box 50">
          <a:extLst>
            <a:ext uri="{FF2B5EF4-FFF2-40B4-BE49-F238E27FC236}">
              <a16:creationId xmlns="" xmlns:a16="http://schemas.microsoft.com/office/drawing/2014/main" id="{00000000-0008-0000-0100-00006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0" name="Text Box 52">
          <a:extLst>
            <a:ext uri="{FF2B5EF4-FFF2-40B4-BE49-F238E27FC236}">
              <a16:creationId xmlns="" xmlns:a16="http://schemas.microsoft.com/office/drawing/2014/main" id="{00000000-0008-0000-0100-00006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1" name="Text Box 23">
          <a:extLst>
            <a:ext uri="{FF2B5EF4-FFF2-40B4-BE49-F238E27FC236}">
              <a16:creationId xmlns="" xmlns:a16="http://schemas.microsoft.com/office/drawing/2014/main" id="{00000000-0008-0000-0100-000063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2" name="Text Box 24">
          <a:extLst>
            <a:ext uri="{FF2B5EF4-FFF2-40B4-BE49-F238E27FC236}">
              <a16:creationId xmlns="" xmlns:a16="http://schemas.microsoft.com/office/drawing/2014/main" id="{00000000-0008-0000-0100-000064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3" name="Text Box 50">
          <a:extLst>
            <a:ext uri="{FF2B5EF4-FFF2-40B4-BE49-F238E27FC236}">
              <a16:creationId xmlns="" xmlns:a16="http://schemas.microsoft.com/office/drawing/2014/main" id="{00000000-0008-0000-0100-000065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4" name="Text Box 52">
          <a:extLst>
            <a:ext uri="{FF2B5EF4-FFF2-40B4-BE49-F238E27FC236}">
              <a16:creationId xmlns="" xmlns:a16="http://schemas.microsoft.com/office/drawing/2014/main" id="{00000000-0008-0000-0100-000066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5" name="Text Box 24">
          <a:extLst>
            <a:ext uri="{FF2B5EF4-FFF2-40B4-BE49-F238E27FC236}">
              <a16:creationId xmlns="" xmlns:a16="http://schemas.microsoft.com/office/drawing/2014/main" id="{00000000-0008-0000-0100-000067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6" name="Text Box 50">
          <a:extLst>
            <a:ext uri="{FF2B5EF4-FFF2-40B4-BE49-F238E27FC236}">
              <a16:creationId xmlns="" xmlns:a16="http://schemas.microsoft.com/office/drawing/2014/main" id="{00000000-0008-0000-0100-000068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17" name="Text Box 52">
          <a:extLst>
            <a:ext uri="{FF2B5EF4-FFF2-40B4-BE49-F238E27FC236}">
              <a16:creationId xmlns="" xmlns:a16="http://schemas.microsoft.com/office/drawing/2014/main" id="{00000000-0008-0000-0100-000069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8" name="Text Box 23">
          <a:extLst>
            <a:ext uri="{FF2B5EF4-FFF2-40B4-BE49-F238E27FC236}">
              <a16:creationId xmlns="" xmlns:a16="http://schemas.microsoft.com/office/drawing/2014/main" id="{00000000-0008-0000-0100-00006A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19" name="Text Box 24">
          <a:extLst>
            <a:ext uri="{FF2B5EF4-FFF2-40B4-BE49-F238E27FC236}">
              <a16:creationId xmlns="" xmlns:a16="http://schemas.microsoft.com/office/drawing/2014/main" id="{00000000-0008-0000-0100-00006B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0" name="Text Box 50">
          <a:extLst>
            <a:ext uri="{FF2B5EF4-FFF2-40B4-BE49-F238E27FC236}">
              <a16:creationId xmlns="" xmlns:a16="http://schemas.microsoft.com/office/drawing/2014/main" id="{00000000-0008-0000-0100-00006C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1" name="Text Box 52">
          <a:extLst>
            <a:ext uri="{FF2B5EF4-FFF2-40B4-BE49-F238E27FC236}">
              <a16:creationId xmlns="" xmlns:a16="http://schemas.microsoft.com/office/drawing/2014/main" id="{00000000-0008-0000-0100-00006D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2" name="Text Box 24">
          <a:extLst>
            <a:ext uri="{FF2B5EF4-FFF2-40B4-BE49-F238E27FC236}">
              <a16:creationId xmlns="" xmlns:a16="http://schemas.microsoft.com/office/drawing/2014/main" id="{00000000-0008-0000-0100-00006E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3" name="Text Box 50">
          <a:extLst>
            <a:ext uri="{FF2B5EF4-FFF2-40B4-BE49-F238E27FC236}">
              <a16:creationId xmlns="" xmlns:a16="http://schemas.microsoft.com/office/drawing/2014/main" id="{00000000-0008-0000-0100-00006F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24" name="Text Box 52">
          <a:extLst>
            <a:ext uri="{FF2B5EF4-FFF2-40B4-BE49-F238E27FC236}">
              <a16:creationId xmlns="" xmlns:a16="http://schemas.microsoft.com/office/drawing/2014/main" id="{00000000-0008-0000-0100-000070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5" name="Text Box 23">
          <a:extLst>
            <a:ext uri="{FF2B5EF4-FFF2-40B4-BE49-F238E27FC236}">
              <a16:creationId xmlns="" xmlns:a16="http://schemas.microsoft.com/office/drawing/2014/main" id="{00000000-0008-0000-0100-000071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6" name="Text Box 24">
          <a:extLst>
            <a:ext uri="{FF2B5EF4-FFF2-40B4-BE49-F238E27FC236}">
              <a16:creationId xmlns="" xmlns:a16="http://schemas.microsoft.com/office/drawing/2014/main" id="{00000000-0008-0000-0100-000072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7" name="Text Box 50">
          <a:extLst>
            <a:ext uri="{FF2B5EF4-FFF2-40B4-BE49-F238E27FC236}">
              <a16:creationId xmlns="" xmlns:a16="http://schemas.microsoft.com/office/drawing/2014/main" id="{00000000-0008-0000-0100-000073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8" name="Text Box 52">
          <a:extLst>
            <a:ext uri="{FF2B5EF4-FFF2-40B4-BE49-F238E27FC236}">
              <a16:creationId xmlns="" xmlns:a16="http://schemas.microsoft.com/office/drawing/2014/main" id="{00000000-0008-0000-0100-000074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29" name="Text Box 24">
          <a:extLst>
            <a:ext uri="{FF2B5EF4-FFF2-40B4-BE49-F238E27FC236}">
              <a16:creationId xmlns="" xmlns:a16="http://schemas.microsoft.com/office/drawing/2014/main" id="{00000000-0008-0000-0100-000075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0" name="Text Box 50">
          <a:extLst>
            <a:ext uri="{FF2B5EF4-FFF2-40B4-BE49-F238E27FC236}">
              <a16:creationId xmlns="" xmlns:a16="http://schemas.microsoft.com/office/drawing/2014/main" id="{00000000-0008-0000-0100-000076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31" name="Text Box 52">
          <a:extLst>
            <a:ext uri="{FF2B5EF4-FFF2-40B4-BE49-F238E27FC236}">
              <a16:creationId xmlns="" xmlns:a16="http://schemas.microsoft.com/office/drawing/2014/main" id="{00000000-0008-0000-0100-000077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2" name="Text Box 23">
          <a:extLst>
            <a:ext uri="{FF2B5EF4-FFF2-40B4-BE49-F238E27FC236}">
              <a16:creationId xmlns="" xmlns:a16="http://schemas.microsoft.com/office/drawing/2014/main" id="{00000000-0008-0000-0100-00007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3" name="Text Box 24">
          <a:extLst>
            <a:ext uri="{FF2B5EF4-FFF2-40B4-BE49-F238E27FC236}">
              <a16:creationId xmlns="" xmlns:a16="http://schemas.microsoft.com/office/drawing/2014/main" id="{00000000-0008-0000-0100-000079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4" name="Text Box 50">
          <a:extLst>
            <a:ext uri="{FF2B5EF4-FFF2-40B4-BE49-F238E27FC236}">
              <a16:creationId xmlns="" xmlns:a16="http://schemas.microsoft.com/office/drawing/2014/main" id="{00000000-0008-0000-0100-00007A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5" name="Text Box 52">
          <a:extLst>
            <a:ext uri="{FF2B5EF4-FFF2-40B4-BE49-F238E27FC236}">
              <a16:creationId xmlns="" xmlns:a16="http://schemas.microsoft.com/office/drawing/2014/main" id="{00000000-0008-0000-0100-00007B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6" name="Text Box 24">
          <a:extLst>
            <a:ext uri="{FF2B5EF4-FFF2-40B4-BE49-F238E27FC236}">
              <a16:creationId xmlns="" xmlns:a16="http://schemas.microsoft.com/office/drawing/2014/main" id="{00000000-0008-0000-0100-00007C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7" name="Text Box 50">
          <a:extLst>
            <a:ext uri="{FF2B5EF4-FFF2-40B4-BE49-F238E27FC236}">
              <a16:creationId xmlns="" xmlns:a16="http://schemas.microsoft.com/office/drawing/2014/main" id="{00000000-0008-0000-0100-00007D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8" name="Text Box 52">
          <a:extLst>
            <a:ext uri="{FF2B5EF4-FFF2-40B4-BE49-F238E27FC236}">
              <a16:creationId xmlns="" xmlns:a16="http://schemas.microsoft.com/office/drawing/2014/main" id="{00000000-0008-0000-0100-00007E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39" name="Text Box 23">
          <a:extLst>
            <a:ext uri="{FF2B5EF4-FFF2-40B4-BE49-F238E27FC236}">
              <a16:creationId xmlns="" xmlns:a16="http://schemas.microsoft.com/office/drawing/2014/main" id="{00000000-0008-0000-0100-00007F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0" name="Text Box 24">
          <a:extLst>
            <a:ext uri="{FF2B5EF4-FFF2-40B4-BE49-F238E27FC236}">
              <a16:creationId xmlns="" xmlns:a16="http://schemas.microsoft.com/office/drawing/2014/main" id="{00000000-0008-0000-0100-000080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1" name="Text Box 50">
          <a:extLst>
            <a:ext uri="{FF2B5EF4-FFF2-40B4-BE49-F238E27FC236}">
              <a16:creationId xmlns="" xmlns:a16="http://schemas.microsoft.com/office/drawing/2014/main" id="{00000000-0008-0000-0100-000081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2" name="Text Box 52">
          <a:extLst>
            <a:ext uri="{FF2B5EF4-FFF2-40B4-BE49-F238E27FC236}">
              <a16:creationId xmlns="" xmlns:a16="http://schemas.microsoft.com/office/drawing/2014/main" id="{00000000-0008-0000-0100-000082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3" name="Text Box 24">
          <a:extLst>
            <a:ext uri="{FF2B5EF4-FFF2-40B4-BE49-F238E27FC236}">
              <a16:creationId xmlns="" xmlns:a16="http://schemas.microsoft.com/office/drawing/2014/main" id="{00000000-0008-0000-0100-000083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4" name="Text Box 50">
          <a:extLst>
            <a:ext uri="{FF2B5EF4-FFF2-40B4-BE49-F238E27FC236}">
              <a16:creationId xmlns="" xmlns:a16="http://schemas.microsoft.com/office/drawing/2014/main" id="{00000000-0008-0000-0100-00008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5" name="Text Box 52">
          <a:extLst>
            <a:ext uri="{FF2B5EF4-FFF2-40B4-BE49-F238E27FC236}">
              <a16:creationId xmlns="" xmlns:a16="http://schemas.microsoft.com/office/drawing/2014/main" id="{00000000-0008-0000-0100-00008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6" name="Text Box 23">
          <a:extLst>
            <a:ext uri="{FF2B5EF4-FFF2-40B4-BE49-F238E27FC236}">
              <a16:creationId xmlns="" xmlns:a16="http://schemas.microsoft.com/office/drawing/2014/main" id="{00000000-0008-0000-0100-00008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7" name="Text Box 24">
          <a:extLst>
            <a:ext uri="{FF2B5EF4-FFF2-40B4-BE49-F238E27FC236}">
              <a16:creationId xmlns="" xmlns:a16="http://schemas.microsoft.com/office/drawing/2014/main" id="{00000000-0008-0000-0100-00008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8" name="Text Box 50">
          <a:extLst>
            <a:ext uri="{FF2B5EF4-FFF2-40B4-BE49-F238E27FC236}">
              <a16:creationId xmlns="" xmlns:a16="http://schemas.microsoft.com/office/drawing/2014/main" id="{00000000-0008-0000-0100-00008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49" name="Text Box 52">
          <a:extLst>
            <a:ext uri="{FF2B5EF4-FFF2-40B4-BE49-F238E27FC236}">
              <a16:creationId xmlns="" xmlns:a16="http://schemas.microsoft.com/office/drawing/2014/main" id="{00000000-0008-0000-0100-000089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0" name="Text Box 24">
          <a:extLst>
            <a:ext uri="{FF2B5EF4-FFF2-40B4-BE49-F238E27FC236}">
              <a16:creationId xmlns="" xmlns:a16="http://schemas.microsoft.com/office/drawing/2014/main" id="{00000000-0008-0000-0100-00008A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1" name="Text Box 50">
          <a:extLst>
            <a:ext uri="{FF2B5EF4-FFF2-40B4-BE49-F238E27FC236}">
              <a16:creationId xmlns="" xmlns:a16="http://schemas.microsoft.com/office/drawing/2014/main" id="{00000000-0008-0000-0100-00008B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52" name="Text Box 52">
          <a:extLst>
            <a:ext uri="{FF2B5EF4-FFF2-40B4-BE49-F238E27FC236}">
              <a16:creationId xmlns="" xmlns:a16="http://schemas.microsoft.com/office/drawing/2014/main" id="{00000000-0008-0000-0100-00008C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3" name="Text Box 23">
          <a:extLst>
            <a:ext uri="{FF2B5EF4-FFF2-40B4-BE49-F238E27FC236}">
              <a16:creationId xmlns="" xmlns:a16="http://schemas.microsoft.com/office/drawing/2014/main" id="{00000000-0008-0000-0100-00008D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4" name="Text Box 24">
          <a:extLst>
            <a:ext uri="{FF2B5EF4-FFF2-40B4-BE49-F238E27FC236}">
              <a16:creationId xmlns="" xmlns:a16="http://schemas.microsoft.com/office/drawing/2014/main" id="{00000000-0008-0000-0100-00008E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5" name="Text Box 50">
          <a:extLst>
            <a:ext uri="{FF2B5EF4-FFF2-40B4-BE49-F238E27FC236}">
              <a16:creationId xmlns="" xmlns:a16="http://schemas.microsoft.com/office/drawing/2014/main" id="{00000000-0008-0000-0100-00008F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6" name="Text Box 52">
          <a:extLst>
            <a:ext uri="{FF2B5EF4-FFF2-40B4-BE49-F238E27FC236}">
              <a16:creationId xmlns="" xmlns:a16="http://schemas.microsoft.com/office/drawing/2014/main" id="{00000000-0008-0000-0100-000090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7" name="Text Box 24">
          <a:extLst>
            <a:ext uri="{FF2B5EF4-FFF2-40B4-BE49-F238E27FC236}">
              <a16:creationId xmlns="" xmlns:a16="http://schemas.microsoft.com/office/drawing/2014/main" id="{00000000-0008-0000-0100-000091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8" name="Text Box 50">
          <a:extLst>
            <a:ext uri="{FF2B5EF4-FFF2-40B4-BE49-F238E27FC236}">
              <a16:creationId xmlns="" xmlns:a16="http://schemas.microsoft.com/office/drawing/2014/main" id="{00000000-0008-0000-0100-000092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59" name="Text Box 52">
          <a:extLst>
            <a:ext uri="{FF2B5EF4-FFF2-40B4-BE49-F238E27FC236}">
              <a16:creationId xmlns="" xmlns:a16="http://schemas.microsoft.com/office/drawing/2014/main" id="{00000000-0008-0000-0100-000093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0" name="Text Box 23">
          <a:extLst>
            <a:ext uri="{FF2B5EF4-FFF2-40B4-BE49-F238E27FC236}">
              <a16:creationId xmlns="" xmlns:a16="http://schemas.microsoft.com/office/drawing/2014/main" id="{00000000-0008-0000-0100-000094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1" name="Text Box 24">
          <a:extLst>
            <a:ext uri="{FF2B5EF4-FFF2-40B4-BE49-F238E27FC236}">
              <a16:creationId xmlns="" xmlns:a16="http://schemas.microsoft.com/office/drawing/2014/main" id="{00000000-0008-0000-0100-000095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2" name="Text Box 50">
          <a:extLst>
            <a:ext uri="{FF2B5EF4-FFF2-40B4-BE49-F238E27FC236}">
              <a16:creationId xmlns="" xmlns:a16="http://schemas.microsoft.com/office/drawing/2014/main" id="{00000000-0008-0000-0100-000096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3" name="Text Box 52">
          <a:extLst>
            <a:ext uri="{FF2B5EF4-FFF2-40B4-BE49-F238E27FC236}">
              <a16:creationId xmlns="" xmlns:a16="http://schemas.microsoft.com/office/drawing/2014/main" id="{00000000-0008-0000-0100-000097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4" name="Text Box 24">
          <a:extLst>
            <a:ext uri="{FF2B5EF4-FFF2-40B4-BE49-F238E27FC236}">
              <a16:creationId xmlns="" xmlns:a16="http://schemas.microsoft.com/office/drawing/2014/main" id="{00000000-0008-0000-0100-000098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5" name="Text Box 50">
          <a:extLst>
            <a:ext uri="{FF2B5EF4-FFF2-40B4-BE49-F238E27FC236}">
              <a16:creationId xmlns="" xmlns:a16="http://schemas.microsoft.com/office/drawing/2014/main" id="{00000000-0008-0000-0100-000099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66" name="Text Box 52">
          <a:extLst>
            <a:ext uri="{FF2B5EF4-FFF2-40B4-BE49-F238E27FC236}">
              <a16:creationId xmlns="" xmlns:a16="http://schemas.microsoft.com/office/drawing/2014/main" id="{00000000-0008-0000-0100-00009A02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7" name="Text Box 23">
          <a:extLst>
            <a:ext uri="{FF2B5EF4-FFF2-40B4-BE49-F238E27FC236}">
              <a16:creationId xmlns="" xmlns:a16="http://schemas.microsoft.com/office/drawing/2014/main" id="{00000000-0008-0000-0100-00009B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8" name="Text Box 24">
          <a:extLst>
            <a:ext uri="{FF2B5EF4-FFF2-40B4-BE49-F238E27FC236}">
              <a16:creationId xmlns="" xmlns:a16="http://schemas.microsoft.com/office/drawing/2014/main" id="{00000000-0008-0000-0100-00009C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69" name="Text Box 50">
          <a:extLst>
            <a:ext uri="{FF2B5EF4-FFF2-40B4-BE49-F238E27FC236}">
              <a16:creationId xmlns="" xmlns:a16="http://schemas.microsoft.com/office/drawing/2014/main" id="{00000000-0008-0000-0100-00009D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0" name="Text Box 52">
          <a:extLst>
            <a:ext uri="{FF2B5EF4-FFF2-40B4-BE49-F238E27FC236}">
              <a16:creationId xmlns="" xmlns:a16="http://schemas.microsoft.com/office/drawing/2014/main" id="{00000000-0008-0000-0100-00009E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1" name="Text Box 24">
          <a:extLst>
            <a:ext uri="{FF2B5EF4-FFF2-40B4-BE49-F238E27FC236}">
              <a16:creationId xmlns="" xmlns:a16="http://schemas.microsoft.com/office/drawing/2014/main" id="{00000000-0008-0000-0100-00009F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2" name="Text Box 50">
          <a:extLst>
            <a:ext uri="{FF2B5EF4-FFF2-40B4-BE49-F238E27FC236}">
              <a16:creationId xmlns="" xmlns:a16="http://schemas.microsoft.com/office/drawing/2014/main" id="{00000000-0008-0000-0100-0000A0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73" name="Text Box 52">
          <a:extLst>
            <a:ext uri="{FF2B5EF4-FFF2-40B4-BE49-F238E27FC236}">
              <a16:creationId xmlns="" xmlns:a16="http://schemas.microsoft.com/office/drawing/2014/main" id="{00000000-0008-0000-0100-0000A1020000}"/>
            </a:ext>
          </a:extLst>
        </xdr:cNvPr>
        <xdr:cNvSpPr txBox="1">
          <a:spLocks noChangeArrowheads="1"/>
        </xdr:cNvSpPr>
      </xdr:nvSpPr>
      <xdr:spPr bwMode="auto">
        <a:xfrm>
          <a:off x="433917" y="8339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4" name="Text Box 23">
          <a:extLst>
            <a:ext uri="{FF2B5EF4-FFF2-40B4-BE49-F238E27FC236}">
              <a16:creationId xmlns="" xmlns:a16="http://schemas.microsoft.com/office/drawing/2014/main" id="{00000000-0008-0000-0100-0000A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5" name="Text Box 24">
          <a:extLst>
            <a:ext uri="{FF2B5EF4-FFF2-40B4-BE49-F238E27FC236}">
              <a16:creationId xmlns="" xmlns:a16="http://schemas.microsoft.com/office/drawing/2014/main" id="{00000000-0008-0000-0100-0000A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6" name="Text Box 50">
          <a:extLst>
            <a:ext uri="{FF2B5EF4-FFF2-40B4-BE49-F238E27FC236}">
              <a16:creationId xmlns="" xmlns:a16="http://schemas.microsoft.com/office/drawing/2014/main" id="{00000000-0008-0000-0100-0000A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7" name="Text Box 52">
          <a:extLst>
            <a:ext uri="{FF2B5EF4-FFF2-40B4-BE49-F238E27FC236}">
              <a16:creationId xmlns="" xmlns:a16="http://schemas.microsoft.com/office/drawing/2014/main" id="{00000000-0008-0000-0100-0000A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8" name="Text Box 24">
          <a:extLst>
            <a:ext uri="{FF2B5EF4-FFF2-40B4-BE49-F238E27FC236}">
              <a16:creationId xmlns="" xmlns:a16="http://schemas.microsoft.com/office/drawing/2014/main" id="{00000000-0008-0000-0100-0000A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79" name="Text Box 50">
          <a:extLst>
            <a:ext uri="{FF2B5EF4-FFF2-40B4-BE49-F238E27FC236}">
              <a16:creationId xmlns="" xmlns:a16="http://schemas.microsoft.com/office/drawing/2014/main" id="{00000000-0008-0000-0100-0000A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0" name="Text Box 52">
          <a:extLst>
            <a:ext uri="{FF2B5EF4-FFF2-40B4-BE49-F238E27FC236}">
              <a16:creationId xmlns="" xmlns:a16="http://schemas.microsoft.com/office/drawing/2014/main" id="{00000000-0008-0000-0100-0000A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1" name="Text Box 23">
          <a:extLst>
            <a:ext uri="{FF2B5EF4-FFF2-40B4-BE49-F238E27FC236}">
              <a16:creationId xmlns="" xmlns:a16="http://schemas.microsoft.com/office/drawing/2014/main" id="{00000000-0008-0000-0100-0000A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2" name="Text Box 24">
          <a:extLst>
            <a:ext uri="{FF2B5EF4-FFF2-40B4-BE49-F238E27FC236}">
              <a16:creationId xmlns="" xmlns:a16="http://schemas.microsoft.com/office/drawing/2014/main" id="{00000000-0008-0000-0100-0000A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3" name="Text Box 50">
          <a:extLst>
            <a:ext uri="{FF2B5EF4-FFF2-40B4-BE49-F238E27FC236}">
              <a16:creationId xmlns="" xmlns:a16="http://schemas.microsoft.com/office/drawing/2014/main" id="{00000000-0008-0000-0100-0000A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4" name="Text Box 52">
          <a:extLst>
            <a:ext uri="{FF2B5EF4-FFF2-40B4-BE49-F238E27FC236}">
              <a16:creationId xmlns="" xmlns:a16="http://schemas.microsoft.com/office/drawing/2014/main" id="{00000000-0008-0000-0100-0000A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5" name="Text Box 24">
          <a:extLst>
            <a:ext uri="{FF2B5EF4-FFF2-40B4-BE49-F238E27FC236}">
              <a16:creationId xmlns="" xmlns:a16="http://schemas.microsoft.com/office/drawing/2014/main" id="{00000000-0008-0000-0100-0000A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6" name="Text Box 50">
          <a:extLst>
            <a:ext uri="{FF2B5EF4-FFF2-40B4-BE49-F238E27FC236}">
              <a16:creationId xmlns="" xmlns:a16="http://schemas.microsoft.com/office/drawing/2014/main" id="{00000000-0008-0000-0100-0000A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7" name="Text Box 52">
          <a:extLst>
            <a:ext uri="{FF2B5EF4-FFF2-40B4-BE49-F238E27FC236}">
              <a16:creationId xmlns="" xmlns:a16="http://schemas.microsoft.com/office/drawing/2014/main" id="{00000000-0008-0000-0100-0000A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8" name="Text Box 23">
          <a:extLst>
            <a:ext uri="{FF2B5EF4-FFF2-40B4-BE49-F238E27FC236}">
              <a16:creationId xmlns="" xmlns:a16="http://schemas.microsoft.com/office/drawing/2014/main" id="{00000000-0008-0000-0100-0000B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89" name="Text Box 24">
          <a:extLst>
            <a:ext uri="{FF2B5EF4-FFF2-40B4-BE49-F238E27FC236}">
              <a16:creationId xmlns="" xmlns:a16="http://schemas.microsoft.com/office/drawing/2014/main" id="{00000000-0008-0000-0100-0000B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0" name="Text Box 50">
          <a:extLst>
            <a:ext uri="{FF2B5EF4-FFF2-40B4-BE49-F238E27FC236}">
              <a16:creationId xmlns="" xmlns:a16="http://schemas.microsoft.com/office/drawing/2014/main" id="{00000000-0008-0000-0100-0000B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1" name="Text Box 52">
          <a:extLst>
            <a:ext uri="{FF2B5EF4-FFF2-40B4-BE49-F238E27FC236}">
              <a16:creationId xmlns="" xmlns:a16="http://schemas.microsoft.com/office/drawing/2014/main" id="{00000000-0008-0000-0100-0000B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2" name="Text Box 24">
          <a:extLst>
            <a:ext uri="{FF2B5EF4-FFF2-40B4-BE49-F238E27FC236}">
              <a16:creationId xmlns="" xmlns:a16="http://schemas.microsoft.com/office/drawing/2014/main" id="{00000000-0008-0000-0100-0000B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3" name="Text Box 50">
          <a:extLst>
            <a:ext uri="{FF2B5EF4-FFF2-40B4-BE49-F238E27FC236}">
              <a16:creationId xmlns="" xmlns:a16="http://schemas.microsoft.com/office/drawing/2014/main" id="{00000000-0008-0000-0100-0000B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694" name="Text Box 52">
          <a:extLst>
            <a:ext uri="{FF2B5EF4-FFF2-40B4-BE49-F238E27FC236}">
              <a16:creationId xmlns="" xmlns:a16="http://schemas.microsoft.com/office/drawing/2014/main" id="{00000000-0008-0000-0100-0000B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5" name="Text Box 23">
          <a:extLst>
            <a:ext uri="{FF2B5EF4-FFF2-40B4-BE49-F238E27FC236}">
              <a16:creationId xmlns="" xmlns:a16="http://schemas.microsoft.com/office/drawing/2014/main" id="{00000000-0008-0000-0100-0000B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6" name="Text Box 24">
          <a:extLst>
            <a:ext uri="{FF2B5EF4-FFF2-40B4-BE49-F238E27FC236}">
              <a16:creationId xmlns="" xmlns:a16="http://schemas.microsoft.com/office/drawing/2014/main" id="{00000000-0008-0000-0100-0000B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7" name="Text Box 50">
          <a:extLst>
            <a:ext uri="{FF2B5EF4-FFF2-40B4-BE49-F238E27FC236}">
              <a16:creationId xmlns="" xmlns:a16="http://schemas.microsoft.com/office/drawing/2014/main" id="{00000000-0008-0000-0100-0000B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8" name="Text Box 52">
          <a:extLst>
            <a:ext uri="{FF2B5EF4-FFF2-40B4-BE49-F238E27FC236}">
              <a16:creationId xmlns="" xmlns:a16="http://schemas.microsoft.com/office/drawing/2014/main" id="{00000000-0008-0000-0100-0000B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699" name="Text Box 24">
          <a:extLst>
            <a:ext uri="{FF2B5EF4-FFF2-40B4-BE49-F238E27FC236}">
              <a16:creationId xmlns="" xmlns:a16="http://schemas.microsoft.com/office/drawing/2014/main" id="{00000000-0008-0000-0100-0000B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0" name="Text Box 50">
          <a:extLst>
            <a:ext uri="{FF2B5EF4-FFF2-40B4-BE49-F238E27FC236}">
              <a16:creationId xmlns="" xmlns:a16="http://schemas.microsoft.com/office/drawing/2014/main" id="{00000000-0008-0000-0100-0000BC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1" name="Text Box 52">
          <a:extLst>
            <a:ext uri="{FF2B5EF4-FFF2-40B4-BE49-F238E27FC236}">
              <a16:creationId xmlns="" xmlns:a16="http://schemas.microsoft.com/office/drawing/2014/main" id="{00000000-0008-0000-0100-0000BD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2" name="Text Box 23">
          <a:extLst>
            <a:ext uri="{FF2B5EF4-FFF2-40B4-BE49-F238E27FC236}">
              <a16:creationId xmlns="" xmlns:a16="http://schemas.microsoft.com/office/drawing/2014/main" id="{00000000-0008-0000-0100-0000B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3" name="Text Box 24">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4" name="Text Box 50">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5" name="Text Box 52">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6" name="Text Box 24">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7" name="Text Box 50">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08" name="Text Box 52">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09" name="Text Box 23">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0" name="Text Box 24">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1" name="Text Box 50">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2" name="Text Box 52">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3" name="Text Box 24">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4" name="Text Box 50">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15" name="Text Box 52">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6" name="Text Box 23">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7" name="Text Box 24">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8" name="Text Box 50">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19" name="Text Box 52">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0" name="Text Box 24">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1" name="Text Box 50">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2" name="Text Box 52">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3" name="Text Box 23">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4" name="Text Box 24">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5" name="Text Box 50">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6" name="Text Box 52">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7" name="Text Box 24">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8" name="Text Box 50">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29" name="Text Box 52">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0" name="Text Box 23">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1" name="Text Box 24">
          <a:extLst>
            <a:ext uri="{FF2B5EF4-FFF2-40B4-BE49-F238E27FC236}">
              <a16:creationId xmlns="" xmlns:a16="http://schemas.microsoft.com/office/drawing/2014/main" id="{00000000-0008-0000-0100-0000D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2" name="Text Box 50">
          <a:extLst>
            <a:ext uri="{FF2B5EF4-FFF2-40B4-BE49-F238E27FC236}">
              <a16:creationId xmlns="" xmlns:a16="http://schemas.microsoft.com/office/drawing/2014/main" id="{00000000-0008-0000-0100-0000D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3" name="Text Box 52">
          <a:extLst>
            <a:ext uri="{FF2B5EF4-FFF2-40B4-BE49-F238E27FC236}">
              <a16:creationId xmlns="" xmlns:a16="http://schemas.microsoft.com/office/drawing/2014/main" id="{00000000-0008-0000-0100-0000D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4" name="Text Box 24">
          <a:extLst>
            <a:ext uri="{FF2B5EF4-FFF2-40B4-BE49-F238E27FC236}">
              <a16:creationId xmlns="" xmlns:a16="http://schemas.microsoft.com/office/drawing/2014/main" id="{00000000-0008-0000-0100-0000D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5" name="Text Box 50">
          <a:extLst>
            <a:ext uri="{FF2B5EF4-FFF2-40B4-BE49-F238E27FC236}">
              <a16:creationId xmlns="" xmlns:a16="http://schemas.microsoft.com/office/drawing/2014/main" id="{00000000-0008-0000-0100-0000D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36" name="Text Box 52">
          <a:extLst>
            <a:ext uri="{FF2B5EF4-FFF2-40B4-BE49-F238E27FC236}">
              <a16:creationId xmlns="" xmlns:a16="http://schemas.microsoft.com/office/drawing/2014/main" id="{00000000-0008-0000-0100-0000E0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7" name="Text Box 23">
          <a:extLst>
            <a:ext uri="{FF2B5EF4-FFF2-40B4-BE49-F238E27FC236}">
              <a16:creationId xmlns="" xmlns:a16="http://schemas.microsoft.com/office/drawing/2014/main" id="{00000000-0008-0000-0100-0000E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8" name="Text Box 24">
          <a:extLst>
            <a:ext uri="{FF2B5EF4-FFF2-40B4-BE49-F238E27FC236}">
              <a16:creationId xmlns="" xmlns:a16="http://schemas.microsoft.com/office/drawing/2014/main" id="{00000000-0008-0000-0100-0000E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39" name="Text Box 50">
          <a:extLst>
            <a:ext uri="{FF2B5EF4-FFF2-40B4-BE49-F238E27FC236}">
              <a16:creationId xmlns="" xmlns:a16="http://schemas.microsoft.com/office/drawing/2014/main" id="{00000000-0008-0000-0100-0000E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0" name="Text Box 52">
          <a:extLst>
            <a:ext uri="{FF2B5EF4-FFF2-40B4-BE49-F238E27FC236}">
              <a16:creationId xmlns="" xmlns:a16="http://schemas.microsoft.com/office/drawing/2014/main" id="{00000000-0008-0000-0100-0000E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1" name="Text Box 24">
          <a:extLst>
            <a:ext uri="{FF2B5EF4-FFF2-40B4-BE49-F238E27FC236}">
              <a16:creationId xmlns="" xmlns:a16="http://schemas.microsoft.com/office/drawing/2014/main" id="{00000000-0008-0000-0100-0000E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2" name="Text Box 50">
          <a:extLst>
            <a:ext uri="{FF2B5EF4-FFF2-40B4-BE49-F238E27FC236}">
              <a16:creationId xmlns="" xmlns:a16="http://schemas.microsoft.com/office/drawing/2014/main" id="{00000000-0008-0000-0100-0000E6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43" name="Text Box 52">
          <a:extLst>
            <a:ext uri="{FF2B5EF4-FFF2-40B4-BE49-F238E27FC236}">
              <a16:creationId xmlns="" xmlns:a16="http://schemas.microsoft.com/office/drawing/2014/main" id="{00000000-0008-0000-0100-0000E7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4" name="Text Box 23">
          <a:extLst>
            <a:ext uri="{FF2B5EF4-FFF2-40B4-BE49-F238E27FC236}">
              <a16:creationId xmlns="" xmlns:a16="http://schemas.microsoft.com/office/drawing/2014/main" id="{00000000-0008-0000-0100-0000E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5" name="Text Box 24">
          <a:extLst>
            <a:ext uri="{FF2B5EF4-FFF2-40B4-BE49-F238E27FC236}">
              <a16:creationId xmlns="" xmlns:a16="http://schemas.microsoft.com/office/drawing/2014/main" id="{00000000-0008-0000-0100-0000E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6" name="Text Box 50">
          <a:extLst>
            <a:ext uri="{FF2B5EF4-FFF2-40B4-BE49-F238E27FC236}">
              <a16:creationId xmlns="" xmlns:a16="http://schemas.microsoft.com/office/drawing/2014/main" id="{00000000-0008-0000-0100-0000E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7" name="Text Box 52">
          <a:extLst>
            <a:ext uri="{FF2B5EF4-FFF2-40B4-BE49-F238E27FC236}">
              <a16:creationId xmlns="" xmlns:a16="http://schemas.microsoft.com/office/drawing/2014/main" id="{00000000-0008-0000-0100-0000E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8" name="Text Box 24">
          <a:extLst>
            <a:ext uri="{FF2B5EF4-FFF2-40B4-BE49-F238E27FC236}">
              <a16:creationId xmlns="" xmlns:a16="http://schemas.microsoft.com/office/drawing/2014/main" id="{00000000-0008-0000-0100-0000E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49" name="Text Box 50">
          <a:extLst>
            <a:ext uri="{FF2B5EF4-FFF2-40B4-BE49-F238E27FC236}">
              <a16:creationId xmlns="" xmlns:a16="http://schemas.microsoft.com/office/drawing/2014/main" id="{00000000-0008-0000-0100-0000E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0" name="Text Box 52">
          <a:extLst>
            <a:ext uri="{FF2B5EF4-FFF2-40B4-BE49-F238E27FC236}">
              <a16:creationId xmlns="" xmlns:a16="http://schemas.microsoft.com/office/drawing/2014/main" id="{00000000-0008-0000-0100-0000E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1" name="Text Box 23">
          <a:extLst>
            <a:ext uri="{FF2B5EF4-FFF2-40B4-BE49-F238E27FC236}">
              <a16:creationId xmlns="" xmlns:a16="http://schemas.microsoft.com/office/drawing/2014/main" id="{00000000-0008-0000-0100-0000EF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2" name="Text Box 24">
          <a:extLst>
            <a:ext uri="{FF2B5EF4-FFF2-40B4-BE49-F238E27FC236}">
              <a16:creationId xmlns="" xmlns:a16="http://schemas.microsoft.com/office/drawing/2014/main" id="{00000000-0008-0000-0100-0000F0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3" name="Text Box 50">
          <a:extLst>
            <a:ext uri="{FF2B5EF4-FFF2-40B4-BE49-F238E27FC236}">
              <a16:creationId xmlns="" xmlns:a16="http://schemas.microsoft.com/office/drawing/2014/main" id="{00000000-0008-0000-0100-0000F1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4" name="Text Box 52">
          <a:extLst>
            <a:ext uri="{FF2B5EF4-FFF2-40B4-BE49-F238E27FC236}">
              <a16:creationId xmlns="" xmlns:a16="http://schemas.microsoft.com/office/drawing/2014/main" id="{00000000-0008-0000-0100-0000F2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5" name="Text Box 24">
          <a:extLst>
            <a:ext uri="{FF2B5EF4-FFF2-40B4-BE49-F238E27FC236}">
              <a16:creationId xmlns="" xmlns:a16="http://schemas.microsoft.com/office/drawing/2014/main" id="{00000000-0008-0000-0100-0000F3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6" name="Text Box 50">
          <a:extLst>
            <a:ext uri="{FF2B5EF4-FFF2-40B4-BE49-F238E27FC236}">
              <a16:creationId xmlns="" xmlns:a16="http://schemas.microsoft.com/office/drawing/2014/main" id="{00000000-0008-0000-0100-0000F4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57" name="Text Box 52">
          <a:extLst>
            <a:ext uri="{FF2B5EF4-FFF2-40B4-BE49-F238E27FC236}">
              <a16:creationId xmlns="" xmlns:a16="http://schemas.microsoft.com/office/drawing/2014/main" id="{00000000-0008-0000-0100-0000F502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8" name="Text Box 23">
          <a:extLst>
            <a:ext uri="{FF2B5EF4-FFF2-40B4-BE49-F238E27FC236}">
              <a16:creationId xmlns="" xmlns:a16="http://schemas.microsoft.com/office/drawing/2014/main" id="{00000000-0008-0000-0100-0000F6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59" name="Text Box 24">
          <a:extLst>
            <a:ext uri="{FF2B5EF4-FFF2-40B4-BE49-F238E27FC236}">
              <a16:creationId xmlns="" xmlns:a16="http://schemas.microsoft.com/office/drawing/2014/main" id="{00000000-0008-0000-0100-0000F7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0" name="Text Box 50">
          <a:extLst>
            <a:ext uri="{FF2B5EF4-FFF2-40B4-BE49-F238E27FC236}">
              <a16:creationId xmlns="" xmlns:a16="http://schemas.microsoft.com/office/drawing/2014/main" id="{00000000-0008-0000-0100-0000F8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1" name="Text Box 52">
          <a:extLst>
            <a:ext uri="{FF2B5EF4-FFF2-40B4-BE49-F238E27FC236}">
              <a16:creationId xmlns="" xmlns:a16="http://schemas.microsoft.com/office/drawing/2014/main" id="{00000000-0008-0000-0100-0000F9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2" name="Text Box 24">
          <a:extLst>
            <a:ext uri="{FF2B5EF4-FFF2-40B4-BE49-F238E27FC236}">
              <a16:creationId xmlns="" xmlns:a16="http://schemas.microsoft.com/office/drawing/2014/main" id="{00000000-0008-0000-0100-0000FA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3" name="Text Box 50">
          <a:extLst>
            <a:ext uri="{FF2B5EF4-FFF2-40B4-BE49-F238E27FC236}">
              <a16:creationId xmlns="" xmlns:a16="http://schemas.microsoft.com/office/drawing/2014/main" id="{00000000-0008-0000-0100-0000FB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4" name="Text Box 52">
          <a:extLst>
            <a:ext uri="{FF2B5EF4-FFF2-40B4-BE49-F238E27FC236}">
              <a16:creationId xmlns="" xmlns:a16="http://schemas.microsoft.com/office/drawing/2014/main" id="{00000000-0008-0000-0100-0000FC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5" name="Text Box 23">
          <a:extLst>
            <a:ext uri="{FF2B5EF4-FFF2-40B4-BE49-F238E27FC236}">
              <a16:creationId xmlns="" xmlns:a16="http://schemas.microsoft.com/office/drawing/2014/main" id="{00000000-0008-0000-0100-0000FD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6" name="Text Box 24">
          <a:extLst>
            <a:ext uri="{FF2B5EF4-FFF2-40B4-BE49-F238E27FC236}">
              <a16:creationId xmlns="" xmlns:a16="http://schemas.microsoft.com/office/drawing/2014/main" id="{00000000-0008-0000-0100-0000FE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7" name="Text Box 50">
          <a:extLst>
            <a:ext uri="{FF2B5EF4-FFF2-40B4-BE49-F238E27FC236}">
              <a16:creationId xmlns="" xmlns:a16="http://schemas.microsoft.com/office/drawing/2014/main" id="{00000000-0008-0000-0100-0000FF02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8" name="Text Box 52">
          <a:extLst>
            <a:ext uri="{FF2B5EF4-FFF2-40B4-BE49-F238E27FC236}">
              <a16:creationId xmlns="" xmlns:a16="http://schemas.microsoft.com/office/drawing/2014/main" id="{00000000-0008-0000-0100-00000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69" name="Text Box 24">
          <a:extLst>
            <a:ext uri="{FF2B5EF4-FFF2-40B4-BE49-F238E27FC236}">
              <a16:creationId xmlns="" xmlns:a16="http://schemas.microsoft.com/office/drawing/2014/main" id="{00000000-0008-0000-0100-00000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0" name="Text Box 50">
          <a:extLst>
            <a:ext uri="{FF2B5EF4-FFF2-40B4-BE49-F238E27FC236}">
              <a16:creationId xmlns="" xmlns:a16="http://schemas.microsoft.com/office/drawing/2014/main" id="{00000000-0008-0000-0100-00000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1" name="Text Box 52">
          <a:extLst>
            <a:ext uri="{FF2B5EF4-FFF2-40B4-BE49-F238E27FC236}">
              <a16:creationId xmlns="" xmlns:a16="http://schemas.microsoft.com/office/drawing/2014/main" id="{00000000-0008-0000-0100-00000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2" name="Text Box 23">
          <a:extLst>
            <a:ext uri="{FF2B5EF4-FFF2-40B4-BE49-F238E27FC236}">
              <a16:creationId xmlns="" xmlns:a16="http://schemas.microsoft.com/office/drawing/2014/main" id="{00000000-0008-0000-0100-00000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3" name="Text Box 24">
          <a:extLst>
            <a:ext uri="{FF2B5EF4-FFF2-40B4-BE49-F238E27FC236}">
              <a16:creationId xmlns="" xmlns:a16="http://schemas.microsoft.com/office/drawing/2014/main" id="{00000000-0008-0000-0100-00000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4" name="Text Box 50">
          <a:extLst>
            <a:ext uri="{FF2B5EF4-FFF2-40B4-BE49-F238E27FC236}">
              <a16:creationId xmlns="" xmlns:a16="http://schemas.microsoft.com/office/drawing/2014/main" id="{00000000-0008-0000-0100-00000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5" name="Text Box 52">
          <a:extLst>
            <a:ext uri="{FF2B5EF4-FFF2-40B4-BE49-F238E27FC236}">
              <a16:creationId xmlns="" xmlns:a16="http://schemas.microsoft.com/office/drawing/2014/main" id="{00000000-0008-0000-0100-00000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6" name="Text Box 24">
          <a:extLst>
            <a:ext uri="{FF2B5EF4-FFF2-40B4-BE49-F238E27FC236}">
              <a16:creationId xmlns="" xmlns:a16="http://schemas.microsoft.com/office/drawing/2014/main" id="{00000000-0008-0000-0100-00000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7" name="Text Box 50">
          <a:extLst>
            <a:ext uri="{FF2B5EF4-FFF2-40B4-BE49-F238E27FC236}">
              <a16:creationId xmlns="" xmlns:a16="http://schemas.microsoft.com/office/drawing/2014/main" id="{00000000-0008-0000-0100-00000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78" name="Text Box 52">
          <a:extLst>
            <a:ext uri="{FF2B5EF4-FFF2-40B4-BE49-F238E27FC236}">
              <a16:creationId xmlns="" xmlns:a16="http://schemas.microsoft.com/office/drawing/2014/main" id="{00000000-0008-0000-0100-00000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79" name="Text Box 23">
          <a:extLst>
            <a:ext uri="{FF2B5EF4-FFF2-40B4-BE49-F238E27FC236}">
              <a16:creationId xmlns="" xmlns:a16="http://schemas.microsoft.com/office/drawing/2014/main" id="{00000000-0008-0000-0100-00000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0" name="Text Box 24">
          <a:extLst>
            <a:ext uri="{FF2B5EF4-FFF2-40B4-BE49-F238E27FC236}">
              <a16:creationId xmlns="" xmlns:a16="http://schemas.microsoft.com/office/drawing/2014/main" id="{00000000-0008-0000-0100-00000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1" name="Text Box 50">
          <a:extLst>
            <a:ext uri="{FF2B5EF4-FFF2-40B4-BE49-F238E27FC236}">
              <a16:creationId xmlns="" xmlns:a16="http://schemas.microsoft.com/office/drawing/2014/main" id="{00000000-0008-0000-0100-00000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2" name="Text Box 52">
          <a:extLst>
            <a:ext uri="{FF2B5EF4-FFF2-40B4-BE49-F238E27FC236}">
              <a16:creationId xmlns="" xmlns:a16="http://schemas.microsoft.com/office/drawing/2014/main" id="{00000000-0008-0000-0100-00000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3" name="Text Box 24">
          <a:extLst>
            <a:ext uri="{FF2B5EF4-FFF2-40B4-BE49-F238E27FC236}">
              <a16:creationId xmlns="" xmlns:a16="http://schemas.microsoft.com/office/drawing/2014/main" id="{00000000-0008-0000-0100-00000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4" name="Text Box 50">
          <a:extLst>
            <a:ext uri="{FF2B5EF4-FFF2-40B4-BE49-F238E27FC236}">
              <a16:creationId xmlns="" xmlns:a16="http://schemas.microsoft.com/office/drawing/2014/main" id="{00000000-0008-0000-0100-00001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85" name="Text Box 52">
          <a:extLst>
            <a:ext uri="{FF2B5EF4-FFF2-40B4-BE49-F238E27FC236}">
              <a16:creationId xmlns="" xmlns:a16="http://schemas.microsoft.com/office/drawing/2014/main" id="{00000000-0008-0000-0100-00001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6" name="Text Box 23">
          <a:extLst>
            <a:ext uri="{FF2B5EF4-FFF2-40B4-BE49-F238E27FC236}">
              <a16:creationId xmlns="" xmlns:a16="http://schemas.microsoft.com/office/drawing/2014/main" id="{00000000-0008-0000-0100-00001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7" name="Text Box 24">
          <a:extLst>
            <a:ext uri="{FF2B5EF4-FFF2-40B4-BE49-F238E27FC236}">
              <a16:creationId xmlns="" xmlns:a16="http://schemas.microsoft.com/office/drawing/2014/main" id="{00000000-0008-0000-0100-00001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8" name="Text Box 50">
          <a:extLst>
            <a:ext uri="{FF2B5EF4-FFF2-40B4-BE49-F238E27FC236}">
              <a16:creationId xmlns="" xmlns:a16="http://schemas.microsoft.com/office/drawing/2014/main" id="{00000000-0008-0000-0100-00001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89" name="Text Box 52">
          <a:extLst>
            <a:ext uri="{FF2B5EF4-FFF2-40B4-BE49-F238E27FC236}">
              <a16:creationId xmlns="" xmlns:a16="http://schemas.microsoft.com/office/drawing/2014/main" id="{00000000-0008-0000-0100-00001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0" name="Text Box 24">
          <a:extLst>
            <a:ext uri="{FF2B5EF4-FFF2-40B4-BE49-F238E27FC236}">
              <a16:creationId xmlns="" xmlns:a16="http://schemas.microsoft.com/office/drawing/2014/main" id="{00000000-0008-0000-0100-00001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1" name="Text Box 50">
          <a:extLst>
            <a:ext uri="{FF2B5EF4-FFF2-40B4-BE49-F238E27FC236}">
              <a16:creationId xmlns="" xmlns:a16="http://schemas.microsoft.com/office/drawing/2014/main" id="{00000000-0008-0000-0100-00001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792" name="Text Box 52">
          <a:extLst>
            <a:ext uri="{FF2B5EF4-FFF2-40B4-BE49-F238E27FC236}">
              <a16:creationId xmlns="" xmlns:a16="http://schemas.microsoft.com/office/drawing/2014/main" id="{00000000-0008-0000-0100-00001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3" name="Text Box 23">
          <a:extLst>
            <a:ext uri="{FF2B5EF4-FFF2-40B4-BE49-F238E27FC236}">
              <a16:creationId xmlns="" xmlns:a16="http://schemas.microsoft.com/office/drawing/2014/main" id="{00000000-0008-0000-0100-00001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4" name="Text Box 24">
          <a:extLst>
            <a:ext uri="{FF2B5EF4-FFF2-40B4-BE49-F238E27FC236}">
              <a16:creationId xmlns="" xmlns:a16="http://schemas.microsoft.com/office/drawing/2014/main" id="{00000000-0008-0000-0100-00001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5" name="Text Box 50">
          <a:extLst>
            <a:ext uri="{FF2B5EF4-FFF2-40B4-BE49-F238E27FC236}">
              <a16:creationId xmlns="" xmlns:a16="http://schemas.microsoft.com/office/drawing/2014/main" id="{00000000-0008-0000-0100-00001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6" name="Text Box 52">
          <a:extLst>
            <a:ext uri="{FF2B5EF4-FFF2-40B4-BE49-F238E27FC236}">
              <a16:creationId xmlns="" xmlns:a16="http://schemas.microsoft.com/office/drawing/2014/main" id="{00000000-0008-0000-0100-00001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7" name="Text Box 24">
          <a:extLst>
            <a:ext uri="{FF2B5EF4-FFF2-40B4-BE49-F238E27FC236}">
              <a16:creationId xmlns="" xmlns:a16="http://schemas.microsoft.com/office/drawing/2014/main" id="{00000000-0008-0000-0100-00001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8" name="Text Box 50">
          <a:extLst>
            <a:ext uri="{FF2B5EF4-FFF2-40B4-BE49-F238E27FC236}">
              <a16:creationId xmlns="" xmlns:a16="http://schemas.microsoft.com/office/drawing/2014/main" id="{00000000-0008-0000-0100-00001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799" name="Text Box 52">
          <a:extLst>
            <a:ext uri="{FF2B5EF4-FFF2-40B4-BE49-F238E27FC236}">
              <a16:creationId xmlns="" xmlns:a16="http://schemas.microsoft.com/office/drawing/2014/main" id="{00000000-0008-0000-0100-00001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0" name="Text Box 23">
          <a:extLst>
            <a:ext uri="{FF2B5EF4-FFF2-40B4-BE49-F238E27FC236}">
              <a16:creationId xmlns="" xmlns:a16="http://schemas.microsoft.com/office/drawing/2014/main" id="{00000000-0008-0000-0100-00002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1" name="Text Box 24">
          <a:extLst>
            <a:ext uri="{FF2B5EF4-FFF2-40B4-BE49-F238E27FC236}">
              <a16:creationId xmlns="" xmlns:a16="http://schemas.microsoft.com/office/drawing/2014/main" id="{00000000-0008-0000-0100-00002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2" name="Text Box 50">
          <a:extLst>
            <a:ext uri="{FF2B5EF4-FFF2-40B4-BE49-F238E27FC236}">
              <a16:creationId xmlns="" xmlns:a16="http://schemas.microsoft.com/office/drawing/2014/main" id="{00000000-0008-0000-0100-00002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3" name="Text Box 52">
          <a:extLst>
            <a:ext uri="{FF2B5EF4-FFF2-40B4-BE49-F238E27FC236}">
              <a16:creationId xmlns="" xmlns:a16="http://schemas.microsoft.com/office/drawing/2014/main" id="{00000000-0008-0000-0100-00002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4" name="Text Box 24">
          <a:extLst>
            <a:ext uri="{FF2B5EF4-FFF2-40B4-BE49-F238E27FC236}">
              <a16:creationId xmlns="" xmlns:a16="http://schemas.microsoft.com/office/drawing/2014/main" id="{00000000-0008-0000-0100-00002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5" name="Text Box 50">
          <a:extLst>
            <a:ext uri="{FF2B5EF4-FFF2-40B4-BE49-F238E27FC236}">
              <a16:creationId xmlns="" xmlns:a16="http://schemas.microsoft.com/office/drawing/2014/main" id="{00000000-0008-0000-0100-00002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6" name="Text Box 52">
          <a:extLst>
            <a:ext uri="{FF2B5EF4-FFF2-40B4-BE49-F238E27FC236}">
              <a16:creationId xmlns="" xmlns:a16="http://schemas.microsoft.com/office/drawing/2014/main" id="{00000000-0008-0000-0100-00002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7" name="Text Box 23">
          <a:extLst>
            <a:ext uri="{FF2B5EF4-FFF2-40B4-BE49-F238E27FC236}">
              <a16:creationId xmlns="" xmlns:a16="http://schemas.microsoft.com/office/drawing/2014/main" id="{00000000-0008-0000-0100-00002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8" name="Text Box 24">
          <a:extLst>
            <a:ext uri="{FF2B5EF4-FFF2-40B4-BE49-F238E27FC236}">
              <a16:creationId xmlns="" xmlns:a16="http://schemas.microsoft.com/office/drawing/2014/main" id="{00000000-0008-0000-0100-00002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09" name="Text Box 50">
          <a:extLst>
            <a:ext uri="{FF2B5EF4-FFF2-40B4-BE49-F238E27FC236}">
              <a16:creationId xmlns="" xmlns:a16="http://schemas.microsoft.com/office/drawing/2014/main" id="{00000000-0008-0000-0100-00002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0" name="Text Box 52">
          <a:extLst>
            <a:ext uri="{FF2B5EF4-FFF2-40B4-BE49-F238E27FC236}">
              <a16:creationId xmlns="" xmlns:a16="http://schemas.microsoft.com/office/drawing/2014/main" id="{00000000-0008-0000-0100-00002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1" name="Text Box 24">
          <a:extLst>
            <a:ext uri="{FF2B5EF4-FFF2-40B4-BE49-F238E27FC236}">
              <a16:creationId xmlns="" xmlns:a16="http://schemas.microsoft.com/office/drawing/2014/main" id="{00000000-0008-0000-0100-00002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2" name="Text Box 50">
          <a:extLst>
            <a:ext uri="{FF2B5EF4-FFF2-40B4-BE49-F238E27FC236}">
              <a16:creationId xmlns="" xmlns:a16="http://schemas.microsoft.com/office/drawing/2014/main" id="{00000000-0008-0000-0100-00002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3" name="Text Box 52">
          <a:extLst>
            <a:ext uri="{FF2B5EF4-FFF2-40B4-BE49-F238E27FC236}">
              <a16:creationId xmlns="" xmlns:a16="http://schemas.microsoft.com/office/drawing/2014/main" id="{00000000-0008-0000-0100-00002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4" name="Text Box 23">
          <a:extLst>
            <a:ext uri="{FF2B5EF4-FFF2-40B4-BE49-F238E27FC236}">
              <a16:creationId xmlns="" xmlns:a16="http://schemas.microsoft.com/office/drawing/2014/main" id="{00000000-0008-0000-0100-00002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5" name="Text Box 24">
          <a:extLst>
            <a:ext uri="{FF2B5EF4-FFF2-40B4-BE49-F238E27FC236}">
              <a16:creationId xmlns="" xmlns:a16="http://schemas.microsoft.com/office/drawing/2014/main" id="{00000000-0008-0000-0100-00002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6" name="Text Box 50">
          <a:extLst>
            <a:ext uri="{FF2B5EF4-FFF2-40B4-BE49-F238E27FC236}">
              <a16:creationId xmlns="" xmlns:a16="http://schemas.microsoft.com/office/drawing/2014/main" id="{00000000-0008-0000-0100-00003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7" name="Text Box 52">
          <a:extLst>
            <a:ext uri="{FF2B5EF4-FFF2-40B4-BE49-F238E27FC236}">
              <a16:creationId xmlns="" xmlns:a16="http://schemas.microsoft.com/office/drawing/2014/main" id="{00000000-0008-0000-0100-00003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8" name="Text Box 24">
          <a:extLst>
            <a:ext uri="{FF2B5EF4-FFF2-40B4-BE49-F238E27FC236}">
              <a16:creationId xmlns="" xmlns:a16="http://schemas.microsoft.com/office/drawing/2014/main" id="{00000000-0008-0000-0100-00003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19" name="Text Box 50">
          <a:extLst>
            <a:ext uri="{FF2B5EF4-FFF2-40B4-BE49-F238E27FC236}">
              <a16:creationId xmlns="" xmlns:a16="http://schemas.microsoft.com/office/drawing/2014/main" id="{00000000-0008-0000-0100-00003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0" name="Text Box 52">
          <a:extLst>
            <a:ext uri="{FF2B5EF4-FFF2-40B4-BE49-F238E27FC236}">
              <a16:creationId xmlns="" xmlns:a16="http://schemas.microsoft.com/office/drawing/2014/main" id="{00000000-0008-0000-0100-00003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1" name="Text Box 23">
          <a:extLst>
            <a:ext uri="{FF2B5EF4-FFF2-40B4-BE49-F238E27FC236}">
              <a16:creationId xmlns="" xmlns:a16="http://schemas.microsoft.com/office/drawing/2014/main" id="{00000000-0008-0000-0100-00003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2" name="Text Box 24">
          <a:extLst>
            <a:ext uri="{FF2B5EF4-FFF2-40B4-BE49-F238E27FC236}">
              <a16:creationId xmlns="" xmlns:a16="http://schemas.microsoft.com/office/drawing/2014/main" id="{00000000-0008-0000-0100-00003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3" name="Text Box 50">
          <a:extLst>
            <a:ext uri="{FF2B5EF4-FFF2-40B4-BE49-F238E27FC236}">
              <a16:creationId xmlns="" xmlns:a16="http://schemas.microsoft.com/office/drawing/2014/main" id="{00000000-0008-0000-0100-00003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4" name="Text Box 52">
          <a:extLst>
            <a:ext uri="{FF2B5EF4-FFF2-40B4-BE49-F238E27FC236}">
              <a16:creationId xmlns="" xmlns:a16="http://schemas.microsoft.com/office/drawing/2014/main" id="{00000000-0008-0000-0100-00003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5" name="Text Box 24">
          <a:extLst>
            <a:ext uri="{FF2B5EF4-FFF2-40B4-BE49-F238E27FC236}">
              <a16:creationId xmlns="" xmlns:a16="http://schemas.microsoft.com/office/drawing/2014/main" id="{00000000-0008-0000-0100-00003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6" name="Text Box 50">
          <a:extLst>
            <a:ext uri="{FF2B5EF4-FFF2-40B4-BE49-F238E27FC236}">
              <a16:creationId xmlns="" xmlns:a16="http://schemas.microsoft.com/office/drawing/2014/main" id="{00000000-0008-0000-0100-00003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27" name="Text Box 52">
          <a:extLst>
            <a:ext uri="{FF2B5EF4-FFF2-40B4-BE49-F238E27FC236}">
              <a16:creationId xmlns="" xmlns:a16="http://schemas.microsoft.com/office/drawing/2014/main" id="{00000000-0008-0000-0100-00003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8" name="Text Box 23">
          <a:extLst>
            <a:ext uri="{FF2B5EF4-FFF2-40B4-BE49-F238E27FC236}">
              <a16:creationId xmlns="" xmlns:a16="http://schemas.microsoft.com/office/drawing/2014/main" id="{00000000-0008-0000-0100-00003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29" name="Text Box 24">
          <a:extLst>
            <a:ext uri="{FF2B5EF4-FFF2-40B4-BE49-F238E27FC236}">
              <a16:creationId xmlns="" xmlns:a16="http://schemas.microsoft.com/office/drawing/2014/main" id="{00000000-0008-0000-0100-00003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0" name="Text Box 50">
          <a:extLst>
            <a:ext uri="{FF2B5EF4-FFF2-40B4-BE49-F238E27FC236}">
              <a16:creationId xmlns="" xmlns:a16="http://schemas.microsoft.com/office/drawing/2014/main" id="{00000000-0008-0000-0100-00003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1" name="Text Box 52">
          <a:extLst>
            <a:ext uri="{FF2B5EF4-FFF2-40B4-BE49-F238E27FC236}">
              <a16:creationId xmlns="" xmlns:a16="http://schemas.microsoft.com/office/drawing/2014/main" id="{00000000-0008-0000-0100-00003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2" name="Text Box 24">
          <a:extLst>
            <a:ext uri="{FF2B5EF4-FFF2-40B4-BE49-F238E27FC236}">
              <a16:creationId xmlns="" xmlns:a16="http://schemas.microsoft.com/office/drawing/2014/main" id="{00000000-0008-0000-0100-00004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3" name="Text Box 50">
          <a:extLst>
            <a:ext uri="{FF2B5EF4-FFF2-40B4-BE49-F238E27FC236}">
              <a16:creationId xmlns="" xmlns:a16="http://schemas.microsoft.com/office/drawing/2014/main" id="{00000000-0008-0000-0100-00004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34" name="Text Box 52">
          <a:extLst>
            <a:ext uri="{FF2B5EF4-FFF2-40B4-BE49-F238E27FC236}">
              <a16:creationId xmlns="" xmlns:a16="http://schemas.microsoft.com/office/drawing/2014/main" id="{00000000-0008-0000-0100-00004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5" name="Text Box 23">
          <a:extLst>
            <a:ext uri="{FF2B5EF4-FFF2-40B4-BE49-F238E27FC236}">
              <a16:creationId xmlns="" xmlns:a16="http://schemas.microsoft.com/office/drawing/2014/main" id="{00000000-0008-0000-0100-00004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6" name="Text Box 24">
          <a:extLst>
            <a:ext uri="{FF2B5EF4-FFF2-40B4-BE49-F238E27FC236}">
              <a16:creationId xmlns="" xmlns:a16="http://schemas.microsoft.com/office/drawing/2014/main" id="{00000000-0008-0000-0100-00004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7" name="Text Box 50">
          <a:extLst>
            <a:ext uri="{FF2B5EF4-FFF2-40B4-BE49-F238E27FC236}">
              <a16:creationId xmlns="" xmlns:a16="http://schemas.microsoft.com/office/drawing/2014/main" id="{00000000-0008-0000-0100-00004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8" name="Text Box 52">
          <a:extLst>
            <a:ext uri="{FF2B5EF4-FFF2-40B4-BE49-F238E27FC236}">
              <a16:creationId xmlns="" xmlns:a16="http://schemas.microsoft.com/office/drawing/2014/main" id="{00000000-0008-0000-0100-00004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39" name="Text Box 24">
          <a:extLst>
            <a:ext uri="{FF2B5EF4-FFF2-40B4-BE49-F238E27FC236}">
              <a16:creationId xmlns="" xmlns:a16="http://schemas.microsoft.com/office/drawing/2014/main" id="{00000000-0008-0000-0100-00004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0" name="Text Box 50">
          <a:extLst>
            <a:ext uri="{FF2B5EF4-FFF2-40B4-BE49-F238E27FC236}">
              <a16:creationId xmlns="" xmlns:a16="http://schemas.microsoft.com/office/drawing/2014/main" id="{00000000-0008-0000-0100-00004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1" name="Text Box 52">
          <a:extLst>
            <a:ext uri="{FF2B5EF4-FFF2-40B4-BE49-F238E27FC236}">
              <a16:creationId xmlns="" xmlns:a16="http://schemas.microsoft.com/office/drawing/2014/main" id="{00000000-0008-0000-0100-00004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2" name="Text Box 23">
          <a:extLst>
            <a:ext uri="{FF2B5EF4-FFF2-40B4-BE49-F238E27FC236}">
              <a16:creationId xmlns="" xmlns:a16="http://schemas.microsoft.com/office/drawing/2014/main" id="{00000000-0008-0000-0100-00004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3" name="Text Box 24">
          <a:extLst>
            <a:ext uri="{FF2B5EF4-FFF2-40B4-BE49-F238E27FC236}">
              <a16:creationId xmlns="" xmlns:a16="http://schemas.microsoft.com/office/drawing/2014/main" id="{00000000-0008-0000-0100-00004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4" name="Text Box 50">
          <a:extLst>
            <a:ext uri="{FF2B5EF4-FFF2-40B4-BE49-F238E27FC236}">
              <a16:creationId xmlns="" xmlns:a16="http://schemas.microsoft.com/office/drawing/2014/main" id="{00000000-0008-0000-0100-00004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5" name="Text Box 52">
          <a:extLst>
            <a:ext uri="{FF2B5EF4-FFF2-40B4-BE49-F238E27FC236}">
              <a16:creationId xmlns="" xmlns:a16="http://schemas.microsoft.com/office/drawing/2014/main" id="{00000000-0008-0000-0100-00004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6" name="Text Box 24">
          <a:extLst>
            <a:ext uri="{FF2B5EF4-FFF2-40B4-BE49-F238E27FC236}">
              <a16:creationId xmlns="" xmlns:a16="http://schemas.microsoft.com/office/drawing/2014/main" id="{00000000-0008-0000-0100-00004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7" name="Text Box 50">
          <a:extLst>
            <a:ext uri="{FF2B5EF4-FFF2-40B4-BE49-F238E27FC236}">
              <a16:creationId xmlns="" xmlns:a16="http://schemas.microsoft.com/office/drawing/2014/main" id="{00000000-0008-0000-0100-00004F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48" name="Text Box 52">
          <a:extLst>
            <a:ext uri="{FF2B5EF4-FFF2-40B4-BE49-F238E27FC236}">
              <a16:creationId xmlns="" xmlns:a16="http://schemas.microsoft.com/office/drawing/2014/main" id="{00000000-0008-0000-0100-00005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49" name="Text Box 23">
          <a:extLst>
            <a:ext uri="{FF2B5EF4-FFF2-40B4-BE49-F238E27FC236}">
              <a16:creationId xmlns="" xmlns:a16="http://schemas.microsoft.com/office/drawing/2014/main" id="{00000000-0008-0000-0100-00005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0" name="Text Box 24">
          <a:extLst>
            <a:ext uri="{FF2B5EF4-FFF2-40B4-BE49-F238E27FC236}">
              <a16:creationId xmlns="" xmlns:a16="http://schemas.microsoft.com/office/drawing/2014/main" id="{00000000-0008-0000-0100-00005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1" name="Text Box 50">
          <a:extLst>
            <a:ext uri="{FF2B5EF4-FFF2-40B4-BE49-F238E27FC236}">
              <a16:creationId xmlns="" xmlns:a16="http://schemas.microsoft.com/office/drawing/2014/main" id="{00000000-0008-0000-0100-00005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2" name="Text Box 52">
          <a:extLst>
            <a:ext uri="{FF2B5EF4-FFF2-40B4-BE49-F238E27FC236}">
              <a16:creationId xmlns="" xmlns:a16="http://schemas.microsoft.com/office/drawing/2014/main" id="{00000000-0008-0000-0100-00005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3" name="Text Box 24">
          <a:extLst>
            <a:ext uri="{FF2B5EF4-FFF2-40B4-BE49-F238E27FC236}">
              <a16:creationId xmlns="" xmlns:a16="http://schemas.microsoft.com/office/drawing/2014/main" id="{00000000-0008-0000-0100-00005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4" name="Text Box 50">
          <a:extLst>
            <a:ext uri="{FF2B5EF4-FFF2-40B4-BE49-F238E27FC236}">
              <a16:creationId xmlns="" xmlns:a16="http://schemas.microsoft.com/office/drawing/2014/main" id="{00000000-0008-0000-0100-000056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55" name="Text Box 52">
          <a:extLst>
            <a:ext uri="{FF2B5EF4-FFF2-40B4-BE49-F238E27FC236}">
              <a16:creationId xmlns="" xmlns:a16="http://schemas.microsoft.com/office/drawing/2014/main" id="{00000000-0008-0000-0100-00005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6" name="Text Box 23">
          <a:extLst>
            <a:ext uri="{FF2B5EF4-FFF2-40B4-BE49-F238E27FC236}">
              <a16:creationId xmlns="" xmlns:a16="http://schemas.microsoft.com/office/drawing/2014/main" id="{00000000-0008-0000-0100-00005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7" name="Text Box 24">
          <a:extLst>
            <a:ext uri="{FF2B5EF4-FFF2-40B4-BE49-F238E27FC236}">
              <a16:creationId xmlns="" xmlns:a16="http://schemas.microsoft.com/office/drawing/2014/main" id="{00000000-0008-0000-0100-00005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8" name="Text Box 50">
          <a:extLst>
            <a:ext uri="{FF2B5EF4-FFF2-40B4-BE49-F238E27FC236}">
              <a16:creationId xmlns="" xmlns:a16="http://schemas.microsoft.com/office/drawing/2014/main" id="{00000000-0008-0000-0100-00005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59" name="Text Box 52">
          <a:extLst>
            <a:ext uri="{FF2B5EF4-FFF2-40B4-BE49-F238E27FC236}">
              <a16:creationId xmlns="" xmlns:a16="http://schemas.microsoft.com/office/drawing/2014/main" id="{00000000-0008-0000-0100-00005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0" name="Text Box 24">
          <a:extLst>
            <a:ext uri="{FF2B5EF4-FFF2-40B4-BE49-F238E27FC236}">
              <a16:creationId xmlns="" xmlns:a16="http://schemas.microsoft.com/office/drawing/2014/main" id="{00000000-0008-0000-0100-00005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1" name="Text Box 50">
          <a:extLst>
            <a:ext uri="{FF2B5EF4-FFF2-40B4-BE49-F238E27FC236}">
              <a16:creationId xmlns="" xmlns:a16="http://schemas.microsoft.com/office/drawing/2014/main" id="{00000000-0008-0000-0100-00005D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62" name="Text Box 52">
          <a:extLst>
            <a:ext uri="{FF2B5EF4-FFF2-40B4-BE49-F238E27FC236}">
              <a16:creationId xmlns="" xmlns:a16="http://schemas.microsoft.com/office/drawing/2014/main" id="{00000000-0008-0000-0100-00005E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3" name="Text Box 23">
          <a:extLst>
            <a:ext uri="{FF2B5EF4-FFF2-40B4-BE49-F238E27FC236}">
              <a16:creationId xmlns="" xmlns:a16="http://schemas.microsoft.com/office/drawing/2014/main" id="{00000000-0008-0000-0100-00005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4" name="Text Box 24">
          <a:extLst>
            <a:ext uri="{FF2B5EF4-FFF2-40B4-BE49-F238E27FC236}">
              <a16:creationId xmlns="" xmlns:a16="http://schemas.microsoft.com/office/drawing/2014/main" id="{00000000-0008-0000-0100-00006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5" name="Text Box 50">
          <a:extLst>
            <a:ext uri="{FF2B5EF4-FFF2-40B4-BE49-F238E27FC236}">
              <a16:creationId xmlns="" xmlns:a16="http://schemas.microsoft.com/office/drawing/2014/main" id="{00000000-0008-0000-0100-00006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6" name="Text Box 52">
          <a:extLst>
            <a:ext uri="{FF2B5EF4-FFF2-40B4-BE49-F238E27FC236}">
              <a16:creationId xmlns="" xmlns:a16="http://schemas.microsoft.com/office/drawing/2014/main" id="{00000000-0008-0000-0100-00006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7" name="Text Box 24">
          <a:extLst>
            <a:ext uri="{FF2B5EF4-FFF2-40B4-BE49-F238E27FC236}">
              <a16:creationId xmlns="" xmlns:a16="http://schemas.microsoft.com/office/drawing/2014/main" id="{00000000-0008-0000-0100-00006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8" name="Text Box 50">
          <a:extLst>
            <a:ext uri="{FF2B5EF4-FFF2-40B4-BE49-F238E27FC236}">
              <a16:creationId xmlns="" xmlns:a16="http://schemas.microsoft.com/office/drawing/2014/main" id="{00000000-0008-0000-0100-000064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69" name="Text Box 52">
          <a:extLst>
            <a:ext uri="{FF2B5EF4-FFF2-40B4-BE49-F238E27FC236}">
              <a16:creationId xmlns="" xmlns:a16="http://schemas.microsoft.com/office/drawing/2014/main" id="{00000000-0008-0000-0100-000065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0" name="Text Box 23">
          <a:extLst>
            <a:ext uri="{FF2B5EF4-FFF2-40B4-BE49-F238E27FC236}">
              <a16:creationId xmlns="" xmlns:a16="http://schemas.microsoft.com/office/drawing/2014/main" id="{00000000-0008-0000-0100-00006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1" name="Text Box 24">
          <a:extLst>
            <a:ext uri="{FF2B5EF4-FFF2-40B4-BE49-F238E27FC236}">
              <a16:creationId xmlns="" xmlns:a16="http://schemas.microsoft.com/office/drawing/2014/main" id="{00000000-0008-0000-0100-00006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2" name="Text Box 50">
          <a:extLst>
            <a:ext uri="{FF2B5EF4-FFF2-40B4-BE49-F238E27FC236}">
              <a16:creationId xmlns="" xmlns:a16="http://schemas.microsoft.com/office/drawing/2014/main" id="{00000000-0008-0000-0100-00006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3" name="Text Box 52">
          <a:extLst>
            <a:ext uri="{FF2B5EF4-FFF2-40B4-BE49-F238E27FC236}">
              <a16:creationId xmlns="" xmlns:a16="http://schemas.microsoft.com/office/drawing/2014/main" id="{00000000-0008-0000-0100-00006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4" name="Text Box 24">
          <a:extLst>
            <a:ext uri="{FF2B5EF4-FFF2-40B4-BE49-F238E27FC236}">
              <a16:creationId xmlns="" xmlns:a16="http://schemas.microsoft.com/office/drawing/2014/main" id="{00000000-0008-0000-0100-00006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5" name="Text Box 50">
          <a:extLst>
            <a:ext uri="{FF2B5EF4-FFF2-40B4-BE49-F238E27FC236}">
              <a16:creationId xmlns="" xmlns:a16="http://schemas.microsoft.com/office/drawing/2014/main" id="{00000000-0008-0000-0100-00006B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76" name="Text Box 52">
          <a:extLst>
            <a:ext uri="{FF2B5EF4-FFF2-40B4-BE49-F238E27FC236}">
              <a16:creationId xmlns="" xmlns:a16="http://schemas.microsoft.com/office/drawing/2014/main" id="{00000000-0008-0000-0100-00006C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7" name="Text Box 23">
          <a:extLst>
            <a:ext uri="{FF2B5EF4-FFF2-40B4-BE49-F238E27FC236}">
              <a16:creationId xmlns="" xmlns:a16="http://schemas.microsoft.com/office/drawing/2014/main" id="{00000000-0008-0000-0100-00006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8" name="Text Box 24">
          <a:extLst>
            <a:ext uri="{FF2B5EF4-FFF2-40B4-BE49-F238E27FC236}">
              <a16:creationId xmlns="" xmlns:a16="http://schemas.microsoft.com/office/drawing/2014/main" id="{00000000-0008-0000-0100-00006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79" name="Text Box 50">
          <a:extLst>
            <a:ext uri="{FF2B5EF4-FFF2-40B4-BE49-F238E27FC236}">
              <a16:creationId xmlns="" xmlns:a16="http://schemas.microsoft.com/office/drawing/2014/main" id="{00000000-0008-0000-0100-00006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0" name="Text Box 52">
          <a:extLst>
            <a:ext uri="{FF2B5EF4-FFF2-40B4-BE49-F238E27FC236}">
              <a16:creationId xmlns="" xmlns:a16="http://schemas.microsoft.com/office/drawing/2014/main" id="{00000000-0008-0000-0100-00007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1" name="Text Box 24">
          <a:extLst>
            <a:ext uri="{FF2B5EF4-FFF2-40B4-BE49-F238E27FC236}">
              <a16:creationId xmlns="" xmlns:a16="http://schemas.microsoft.com/office/drawing/2014/main" id="{00000000-0008-0000-0100-00007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2" name="Text Box 50">
          <a:extLst>
            <a:ext uri="{FF2B5EF4-FFF2-40B4-BE49-F238E27FC236}">
              <a16:creationId xmlns="" xmlns:a16="http://schemas.microsoft.com/office/drawing/2014/main" id="{00000000-0008-0000-0100-000072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83" name="Text Box 52">
          <a:extLst>
            <a:ext uri="{FF2B5EF4-FFF2-40B4-BE49-F238E27FC236}">
              <a16:creationId xmlns="" xmlns:a16="http://schemas.microsoft.com/office/drawing/2014/main" id="{00000000-0008-0000-0100-000073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4" name="Text Box 23">
          <a:extLst>
            <a:ext uri="{FF2B5EF4-FFF2-40B4-BE49-F238E27FC236}">
              <a16:creationId xmlns="" xmlns:a16="http://schemas.microsoft.com/office/drawing/2014/main" id="{00000000-0008-0000-0100-00007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5" name="Text Box 24">
          <a:extLst>
            <a:ext uri="{FF2B5EF4-FFF2-40B4-BE49-F238E27FC236}">
              <a16:creationId xmlns="" xmlns:a16="http://schemas.microsoft.com/office/drawing/2014/main" id="{00000000-0008-0000-0100-00007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6" name="Text Box 50">
          <a:extLst>
            <a:ext uri="{FF2B5EF4-FFF2-40B4-BE49-F238E27FC236}">
              <a16:creationId xmlns="" xmlns:a16="http://schemas.microsoft.com/office/drawing/2014/main" id="{00000000-0008-0000-0100-00007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7" name="Text Box 52">
          <a:extLst>
            <a:ext uri="{FF2B5EF4-FFF2-40B4-BE49-F238E27FC236}">
              <a16:creationId xmlns="" xmlns:a16="http://schemas.microsoft.com/office/drawing/2014/main" id="{00000000-0008-0000-0100-00007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8" name="Text Box 24">
          <a:extLst>
            <a:ext uri="{FF2B5EF4-FFF2-40B4-BE49-F238E27FC236}">
              <a16:creationId xmlns="" xmlns:a16="http://schemas.microsoft.com/office/drawing/2014/main" id="{00000000-0008-0000-0100-00007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89" name="Text Box 50">
          <a:extLst>
            <a:ext uri="{FF2B5EF4-FFF2-40B4-BE49-F238E27FC236}">
              <a16:creationId xmlns="" xmlns:a16="http://schemas.microsoft.com/office/drawing/2014/main" id="{00000000-0008-0000-0100-000079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0" name="Text Box 52">
          <a:extLst>
            <a:ext uri="{FF2B5EF4-FFF2-40B4-BE49-F238E27FC236}">
              <a16:creationId xmlns="" xmlns:a16="http://schemas.microsoft.com/office/drawing/2014/main" id="{00000000-0008-0000-0100-00007A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1" name="Text Box 23">
          <a:extLst>
            <a:ext uri="{FF2B5EF4-FFF2-40B4-BE49-F238E27FC236}">
              <a16:creationId xmlns="" xmlns:a16="http://schemas.microsoft.com/office/drawing/2014/main" id="{00000000-0008-0000-0100-00007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2" name="Text Box 24">
          <a:extLst>
            <a:ext uri="{FF2B5EF4-FFF2-40B4-BE49-F238E27FC236}">
              <a16:creationId xmlns="" xmlns:a16="http://schemas.microsoft.com/office/drawing/2014/main" id="{00000000-0008-0000-0100-00007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3" name="Text Box 50">
          <a:extLst>
            <a:ext uri="{FF2B5EF4-FFF2-40B4-BE49-F238E27FC236}">
              <a16:creationId xmlns="" xmlns:a16="http://schemas.microsoft.com/office/drawing/2014/main" id="{00000000-0008-0000-0100-00007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4" name="Text Box 52">
          <a:extLst>
            <a:ext uri="{FF2B5EF4-FFF2-40B4-BE49-F238E27FC236}">
              <a16:creationId xmlns="" xmlns:a16="http://schemas.microsoft.com/office/drawing/2014/main" id="{00000000-0008-0000-0100-00007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5" name="Text Box 24">
          <a:extLst>
            <a:ext uri="{FF2B5EF4-FFF2-40B4-BE49-F238E27FC236}">
              <a16:creationId xmlns="" xmlns:a16="http://schemas.microsoft.com/office/drawing/2014/main" id="{00000000-0008-0000-0100-00007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6" name="Text Box 50">
          <a:extLst>
            <a:ext uri="{FF2B5EF4-FFF2-40B4-BE49-F238E27FC236}">
              <a16:creationId xmlns="" xmlns:a16="http://schemas.microsoft.com/office/drawing/2014/main" id="{00000000-0008-0000-0100-000080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897" name="Text Box 52">
          <a:extLst>
            <a:ext uri="{FF2B5EF4-FFF2-40B4-BE49-F238E27FC236}">
              <a16:creationId xmlns="" xmlns:a16="http://schemas.microsoft.com/office/drawing/2014/main" id="{00000000-0008-0000-0100-000081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8" name="Text Box 23">
          <a:extLst>
            <a:ext uri="{FF2B5EF4-FFF2-40B4-BE49-F238E27FC236}">
              <a16:creationId xmlns="" xmlns:a16="http://schemas.microsoft.com/office/drawing/2014/main" id="{00000000-0008-0000-0100-00008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899" name="Text Box 24">
          <a:extLst>
            <a:ext uri="{FF2B5EF4-FFF2-40B4-BE49-F238E27FC236}">
              <a16:creationId xmlns="" xmlns:a16="http://schemas.microsoft.com/office/drawing/2014/main" id="{00000000-0008-0000-0100-00008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0" name="Text Box 50">
          <a:extLst>
            <a:ext uri="{FF2B5EF4-FFF2-40B4-BE49-F238E27FC236}">
              <a16:creationId xmlns="" xmlns:a16="http://schemas.microsoft.com/office/drawing/2014/main" id="{00000000-0008-0000-0100-00008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1" name="Text Box 52">
          <a:extLst>
            <a:ext uri="{FF2B5EF4-FFF2-40B4-BE49-F238E27FC236}">
              <a16:creationId xmlns="" xmlns:a16="http://schemas.microsoft.com/office/drawing/2014/main" id="{00000000-0008-0000-0100-00008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2" name="Text Box 24">
          <a:extLst>
            <a:ext uri="{FF2B5EF4-FFF2-40B4-BE49-F238E27FC236}">
              <a16:creationId xmlns="" xmlns:a16="http://schemas.microsoft.com/office/drawing/2014/main" id="{00000000-0008-0000-0100-00008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3" name="Text Box 50">
          <a:extLst>
            <a:ext uri="{FF2B5EF4-FFF2-40B4-BE49-F238E27FC236}">
              <a16:creationId xmlns="" xmlns:a16="http://schemas.microsoft.com/office/drawing/2014/main" id="{00000000-0008-0000-0100-000087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04" name="Text Box 52">
          <a:extLst>
            <a:ext uri="{FF2B5EF4-FFF2-40B4-BE49-F238E27FC236}">
              <a16:creationId xmlns="" xmlns:a16="http://schemas.microsoft.com/office/drawing/2014/main" id="{00000000-0008-0000-0100-000088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5" name="Text Box 23">
          <a:extLst>
            <a:ext uri="{FF2B5EF4-FFF2-40B4-BE49-F238E27FC236}">
              <a16:creationId xmlns="" xmlns:a16="http://schemas.microsoft.com/office/drawing/2014/main" id="{00000000-0008-0000-0100-00008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6" name="Text Box 24">
          <a:extLst>
            <a:ext uri="{FF2B5EF4-FFF2-40B4-BE49-F238E27FC236}">
              <a16:creationId xmlns="" xmlns:a16="http://schemas.microsoft.com/office/drawing/2014/main" id="{00000000-0008-0000-0100-00008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7" name="Text Box 50">
          <a:extLst>
            <a:ext uri="{FF2B5EF4-FFF2-40B4-BE49-F238E27FC236}">
              <a16:creationId xmlns="" xmlns:a16="http://schemas.microsoft.com/office/drawing/2014/main" id="{00000000-0008-0000-0100-00008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8" name="Text Box 52">
          <a:extLst>
            <a:ext uri="{FF2B5EF4-FFF2-40B4-BE49-F238E27FC236}">
              <a16:creationId xmlns="" xmlns:a16="http://schemas.microsoft.com/office/drawing/2014/main" id="{00000000-0008-0000-0100-00008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09" name="Text Box 24">
          <a:extLst>
            <a:ext uri="{FF2B5EF4-FFF2-40B4-BE49-F238E27FC236}">
              <a16:creationId xmlns="" xmlns:a16="http://schemas.microsoft.com/office/drawing/2014/main" id="{00000000-0008-0000-0100-00008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0" name="Text Box 50">
          <a:extLst>
            <a:ext uri="{FF2B5EF4-FFF2-40B4-BE49-F238E27FC236}">
              <a16:creationId xmlns="" xmlns:a16="http://schemas.microsoft.com/office/drawing/2014/main" id="{00000000-0008-0000-0100-00008E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1" name="Text Box 52">
          <a:extLst>
            <a:ext uri="{FF2B5EF4-FFF2-40B4-BE49-F238E27FC236}">
              <a16:creationId xmlns="" xmlns:a16="http://schemas.microsoft.com/office/drawing/2014/main" id="{00000000-0008-0000-0100-00008F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2" name="Text Box 23">
          <a:extLst>
            <a:ext uri="{FF2B5EF4-FFF2-40B4-BE49-F238E27FC236}">
              <a16:creationId xmlns="" xmlns:a16="http://schemas.microsoft.com/office/drawing/2014/main" id="{00000000-0008-0000-0100-000090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3" name="Text Box 24">
          <a:extLst>
            <a:ext uri="{FF2B5EF4-FFF2-40B4-BE49-F238E27FC236}">
              <a16:creationId xmlns="" xmlns:a16="http://schemas.microsoft.com/office/drawing/2014/main" id="{00000000-0008-0000-0100-000091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4" name="Text Box 50">
          <a:extLst>
            <a:ext uri="{FF2B5EF4-FFF2-40B4-BE49-F238E27FC236}">
              <a16:creationId xmlns="" xmlns:a16="http://schemas.microsoft.com/office/drawing/2014/main" id="{00000000-0008-0000-0100-000092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5" name="Text Box 52">
          <a:extLst>
            <a:ext uri="{FF2B5EF4-FFF2-40B4-BE49-F238E27FC236}">
              <a16:creationId xmlns="" xmlns:a16="http://schemas.microsoft.com/office/drawing/2014/main" id="{00000000-0008-0000-0100-000093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6" name="Text Box 24">
          <a:extLst>
            <a:ext uri="{FF2B5EF4-FFF2-40B4-BE49-F238E27FC236}">
              <a16:creationId xmlns="" xmlns:a16="http://schemas.microsoft.com/office/drawing/2014/main" id="{00000000-0008-0000-0100-000094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7" name="Text Box 50">
          <a:extLst>
            <a:ext uri="{FF2B5EF4-FFF2-40B4-BE49-F238E27FC236}">
              <a16:creationId xmlns="" xmlns:a16="http://schemas.microsoft.com/office/drawing/2014/main" id="{00000000-0008-0000-0100-000095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918" name="Text Box 52">
          <a:extLst>
            <a:ext uri="{FF2B5EF4-FFF2-40B4-BE49-F238E27FC236}">
              <a16:creationId xmlns="" xmlns:a16="http://schemas.microsoft.com/office/drawing/2014/main" id="{00000000-0008-0000-0100-000096030000}"/>
            </a:ext>
          </a:extLst>
        </xdr:cNvPr>
        <xdr:cNvSpPr txBox="1">
          <a:spLocks noChangeArrowheads="1"/>
        </xdr:cNvSpPr>
      </xdr:nvSpPr>
      <xdr:spPr bwMode="auto">
        <a:xfrm>
          <a:off x="533400" y="1024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19" name="Text Box 23">
          <a:extLst>
            <a:ext uri="{FF2B5EF4-FFF2-40B4-BE49-F238E27FC236}">
              <a16:creationId xmlns="" xmlns:a16="http://schemas.microsoft.com/office/drawing/2014/main" id="{00000000-0008-0000-0100-000097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0" name="Text Box 24">
          <a:extLst>
            <a:ext uri="{FF2B5EF4-FFF2-40B4-BE49-F238E27FC236}">
              <a16:creationId xmlns="" xmlns:a16="http://schemas.microsoft.com/office/drawing/2014/main" id="{00000000-0008-0000-0100-000098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1" name="Text Box 50">
          <a:extLst>
            <a:ext uri="{FF2B5EF4-FFF2-40B4-BE49-F238E27FC236}">
              <a16:creationId xmlns="" xmlns:a16="http://schemas.microsoft.com/office/drawing/2014/main" id="{00000000-0008-0000-0100-000099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2" name="Text Box 52">
          <a:extLst>
            <a:ext uri="{FF2B5EF4-FFF2-40B4-BE49-F238E27FC236}">
              <a16:creationId xmlns="" xmlns:a16="http://schemas.microsoft.com/office/drawing/2014/main" id="{00000000-0008-0000-0100-00009A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3" name="Text Box 24">
          <a:extLst>
            <a:ext uri="{FF2B5EF4-FFF2-40B4-BE49-F238E27FC236}">
              <a16:creationId xmlns="" xmlns:a16="http://schemas.microsoft.com/office/drawing/2014/main" id="{00000000-0008-0000-0100-00009B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4" name="Text Box 50">
          <a:extLst>
            <a:ext uri="{FF2B5EF4-FFF2-40B4-BE49-F238E27FC236}">
              <a16:creationId xmlns="" xmlns:a16="http://schemas.microsoft.com/office/drawing/2014/main" id="{00000000-0008-0000-0100-00009C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925" name="Text Box 52">
          <a:extLst>
            <a:ext uri="{FF2B5EF4-FFF2-40B4-BE49-F238E27FC236}">
              <a16:creationId xmlns="" xmlns:a16="http://schemas.microsoft.com/office/drawing/2014/main" id="{00000000-0008-0000-0100-00009D030000}"/>
            </a:ext>
          </a:extLst>
        </xdr:cNvPr>
        <xdr:cNvSpPr txBox="1">
          <a:spLocks noChangeArrowheads="1"/>
        </xdr:cNvSpPr>
      </xdr:nvSpPr>
      <xdr:spPr bwMode="auto">
        <a:xfrm>
          <a:off x="533400" y="1040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6" name="Text Box 23">
          <a:extLst>
            <a:ext uri="{FF2B5EF4-FFF2-40B4-BE49-F238E27FC236}">
              <a16:creationId xmlns="" xmlns:a16="http://schemas.microsoft.com/office/drawing/2014/main" id="{00000000-0008-0000-0100-000024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7" name="Text Box 24">
          <a:extLst>
            <a:ext uri="{FF2B5EF4-FFF2-40B4-BE49-F238E27FC236}">
              <a16:creationId xmlns="" xmlns:a16="http://schemas.microsoft.com/office/drawing/2014/main" id="{00000000-0008-0000-0100-000025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8" name="Text Box 50">
          <a:extLst>
            <a:ext uri="{FF2B5EF4-FFF2-40B4-BE49-F238E27FC236}">
              <a16:creationId xmlns="" xmlns:a16="http://schemas.microsoft.com/office/drawing/2014/main" id="{00000000-0008-0000-0100-000026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29" name="Text Box 52">
          <a:extLst>
            <a:ext uri="{FF2B5EF4-FFF2-40B4-BE49-F238E27FC236}">
              <a16:creationId xmlns="" xmlns:a16="http://schemas.microsoft.com/office/drawing/2014/main" id="{00000000-0008-0000-0100-000027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0" name="Text Box 24">
          <a:extLst>
            <a:ext uri="{FF2B5EF4-FFF2-40B4-BE49-F238E27FC236}">
              <a16:creationId xmlns="" xmlns:a16="http://schemas.microsoft.com/office/drawing/2014/main" id="{00000000-0008-0000-0100-000028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1" name="Text Box 50">
          <a:extLst>
            <a:ext uri="{FF2B5EF4-FFF2-40B4-BE49-F238E27FC236}">
              <a16:creationId xmlns="" xmlns:a16="http://schemas.microsoft.com/office/drawing/2014/main" id="{00000000-0008-0000-0100-000029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2" name="Text Box 52">
          <a:extLst>
            <a:ext uri="{FF2B5EF4-FFF2-40B4-BE49-F238E27FC236}">
              <a16:creationId xmlns="" xmlns:a16="http://schemas.microsoft.com/office/drawing/2014/main" id="{00000000-0008-0000-0100-00002A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3" name="Text Box 23">
          <a:extLst>
            <a:ext uri="{FF2B5EF4-FFF2-40B4-BE49-F238E27FC236}">
              <a16:creationId xmlns="" xmlns:a16="http://schemas.microsoft.com/office/drawing/2014/main" id="{00000000-0008-0000-0100-00002B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4" name="Text Box 24">
          <a:extLst>
            <a:ext uri="{FF2B5EF4-FFF2-40B4-BE49-F238E27FC236}">
              <a16:creationId xmlns="" xmlns:a16="http://schemas.microsoft.com/office/drawing/2014/main" id="{00000000-0008-0000-0100-00002C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5" name="Text Box 50">
          <a:extLst>
            <a:ext uri="{FF2B5EF4-FFF2-40B4-BE49-F238E27FC236}">
              <a16:creationId xmlns="" xmlns:a16="http://schemas.microsoft.com/office/drawing/2014/main" id="{00000000-0008-0000-0100-00002D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6" name="Text Box 52">
          <a:extLst>
            <a:ext uri="{FF2B5EF4-FFF2-40B4-BE49-F238E27FC236}">
              <a16:creationId xmlns="" xmlns:a16="http://schemas.microsoft.com/office/drawing/2014/main" id="{00000000-0008-0000-0100-00002E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7" name="Text Box 24">
          <a:extLst>
            <a:ext uri="{FF2B5EF4-FFF2-40B4-BE49-F238E27FC236}">
              <a16:creationId xmlns="" xmlns:a16="http://schemas.microsoft.com/office/drawing/2014/main" id="{00000000-0008-0000-0100-00002F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8" name="Text Box 50">
          <a:extLst>
            <a:ext uri="{FF2B5EF4-FFF2-40B4-BE49-F238E27FC236}">
              <a16:creationId xmlns="" xmlns:a16="http://schemas.microsoft.com/office/drawing/2014/main" id="{00000000-0008-0000-0100-000030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39" name="Text Box 52">
          <a:extLst>
            <a:ext uri="{FF2B5EF4-FFF2-40B4-BE49-F238E27FC236}">
              <a16:creationId xmlns="" xmlns:a16="http://schemas.microsoft.com/office/drawing/2014/main" id="{00000000-0008-0000-0100-000031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0" name="Text Box 23">
          <a:extLst>
            <a:ext uri="{FF2B5EF4-FFF2-40B4-BE49-F238E27FC236}">
              <a16:creationId xmlns="" xmlns:a16="http://schemas.microsoft.com/office/drawing/2014/main" id="{00000000-0008-0000-0100-000032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1" name="Text Box 24">
          <a:extLst>
            <a:ext uri="{FF2B5EF4-FFF2-40B4-BE49-F238E27FC236}">
              <a16:creationId xmlns="" xmlns:a16="http://schemas.microsoft.com/office/drawing/2014/main" id="{00000000-0008-0000-0100-000033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2" name="Text Box 50">
          <a:extLst>
            <a:ext uri="{FF2B5EF4-FFF2-40B4-BE49-F238E27FC236}">
              <a16:creationId xmlns="" xmlns:a16="http://schemas.microsoft.com/office/drawing/2014/main" id="{00000000-0008-0000-0100-000034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3" name="Text Box 52">
          <a:extLst>
            <a:ext uri="{FF2B5EF4-FFF2-40B4-BE49-F238E27FC236}">
              <a16:creationId xmlns="" xmlns:a16="http://schemas.microsoft.com/office/drawing/2014/main" id="{00000000-0008-0000-0100-000035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4" name="Text Box 24">
          <a:extLst>
            <a:ext uri="{FF2B5EF4-FFF2-40B4-BE49-F238E27FC236}">
              <a16:creationId xmlns="" xmlns:a16="http://schemas.microsoft.com/office/drawing/2014/main" id="{00000000-0008-0000-0100-000036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5" name="Text Box 50">
          <a:extLst>
            <a:ext uri="{FF2B5EF4-FFF2-40B4-BE49-F238E27FC236}">
              <a16:creationId xmlns="" xmlns:a16="http://schemas.microsoft.com/office/drawing/2014/main" id="{00000000-0008-0000-0100-000037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46" name="Text Box 52">
          <a:extLst>
            <a:ext uri="{FF2B5EF4-FFF2-40B4-BE49-F238E27FC236}">
              <a16:creationId xmlns="" xmlns:a16="http://schemas.microsoft.com/office/drawing/2014/main" id="{00000000-0008-0000-0100-000038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7" name="Text Box 23">
          <a:extLst>
            <a:ext uri="{FF2B5EF4-FFF2-40B4-BE49-F238E27FC236}">
              <a16:creationId xmlns="" xmlns:a16="http://schemas.microsoft.com/office/drawing/2014/main" id="{00000000-0008-0000-0100-000039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8" name="Text Box 24">
          <a:extLst>
            <a:ext uri="{FF2B5EF4-FFF2-40B4-BE49-F238E27FC236}">
              <a16:creationId xmlns="" xmlns:a16="http://schemas.microsoft.com/office/drawing/2014/main" id="{00000000-0008-0000-0100-00003A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49" name="Text Box 50">
          <a:extLst>
            <a:ext uri="{FF2B5EF4-FFF2-40B4-BE49-F238E27FC236}">
              <a16:creationId xmlns="" xmlns:a16="http://schemas.microsoft.com/office/drawing/2014/main" id="{00000000-0008-0000-0100-00003B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0" name="Text Box 52">
          <a:extLst>
            <a:ext uri="{FF2B5EF4-FFF2-40B4-BE49-F238E27FC236}">
              <a16:creationId xmlns="" xmlns:a16="http://schemas.microsoft.com/office/drawing/2014/main" id="{00000000-0008-0000-0100-00003C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1" name="Text Box 24">
          <a:extLst>
            <a:ext uri="{FF2B5EF4-FFF2-40B4-BE49-F238E27FC236}">
              <a16:creationId xmlns="" xmlns:a16="http://schemas.microsoft.com/office/drawing/2014/main" id="{00000000-0008-0000-0100-00003D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2" name="Text Box 50">
          <a:extLst>
            <a:ext uri="{FF2B5EF4-FFF2-40B4-BE49-F238E27FC236}">
              <a16:creationId xmlns="" xmlns:a16="http://schemas.microsoft.com/office/drawing/2014/main" id="{00000000-0008-0000-0100-00003E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53" name="Text Box 52">
          <a:extLst>
            <a:ext uri="{FF2B5EF4-FFF2-40B4-BE49-F238E27FC236}">
              <a16:creationId xmlns="" xmlns:a16="http://schemas.microsoft.com/office/drawing/2014/main" id="{00000000-0008-0000-0100-00003F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4" name="Text Box 23">
          <a:extLst>
            <a:ext uri="{FF2B5EF4-FFF2-40B4-BE49-F238E27FC236}">
              <a16:creationId xmlns="" xmlns:a16="http://schemas.microsoft.com/office/drawing/2014/main" id="{00000000-0008-0000-0100-000040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5" name="Text Box 24">
          <a:extLst>
            <a:ext uri="{FF2B5EF4-FFF2-40B4-BE49-F238E27FC236}">
              <a16:creationId xmlns="" xmlns:a16="http://schemas.microsoft.com/office/drawing/2014/main" id="{00000000-0008-0000-0100-000041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6" name="Text Box 50">
          <a:extLst>
            <a:ext uri="{FF2B5EF4-FFF2-40B4-BE49-F238E27FC236}">
              <a16:creationId xmlns="" xmlns:a16="http://schemas.microsoft.com/office/drawing/2014/main" id="{00000000-0008-0000-0100-000042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7" name="Text Box 52">
          <a:extLst>
            <a:ext uri="{FF2B5EF4-FFF2-40B4-BE49-F238E27FC236}">
              <a16:creationId xmlns="" xmlns:a16="http://schemas.microsoft.com/office/drawing/2014/main" id="{00000000-0008-0000-0100-000043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8" name="Text Box 24">
          <a:extLst>
            <a:ext uri="{FF2B5EF4-FFF2-40B4-BE49-F238E27FC236}">
              <a16:creationId xmlns="" xmlns:a16="http://schemas.microsoft.com/office/drawing/2014/main" id="{00000000-0008-0000-0100-000044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59" name="Text Box 50">
          <a:extLst>
            <a:ext uri="{FF2B5EF4-FFF2-40B4-BE49-F238E27FC236}">
              <a16:creationId xmlns="" xmlns:a16="http://schemas.microsoft.com/office/drawing/2014/main" id="{00000000-0008-0000-0100-000045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0" name="Text Box 52">
          <a:extLst>
            <a:ext uri="{FF2B5EF4-FFF2-40B4-BE49-F238E27FC236}">
              <a16:creationId xmlns="" xmlns:a16="http://schemas.microsoft.com/office/drawing/2014/main" id="{00000000-0008-0000-0100-000046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1" name="Text Box 23">
          <a:extLst>
            <a:ext uri="{FF2B5EF4-FFF2-40B4-BE49-F238E27FC236}">
              <a16:creationId xmlns="" xmlns:a16="http://schemas.microsoft.com/office/drawing/2014/main" id="{00000000-0008-0000-0100-000047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2" name="Text Box 24">
          <a:extLst>
            <a:ext uri="{FF2B5EF4-FFF2-40B4-BE49-F238E27FC236}">
              <a16:creationId xmlns="" xmlns:a16="http://schemas.microsoft.com/office/drawing/2014/main" id="{00000000-0008-0000-0100-000048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3" name="Text Box 50">
          <a:extLst>
            <a:ext uri="{FF2B5EF4-FFF2-40B4-BE49-F238E27FC236}">
              <a16:creationId xmlns="" xmlns:a16="http://schemas.microsoft.com/office/drawing/2014/main" id="{00000000-0008-0000-0100-000049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4" name="Text Box 52">
          <a:extLst>
            <a:ext uri="{FF2B5EF4-FFF2-40B4-BE49-F238E27FC236}">
              <a16:creationId xmlns="" xmlns:a16="http://schemas.microsoft.com/office/drawing/2014/main" id="{00000000-0008-0000-0100-00004A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5" name="Text Box 24">
          <a:extLst>
            <a:ext uri="{FF2B5EF4-FFF2-40B4-BE49-F238E27FC236}">
              <a16:creationId xmlns="" xmlns:a16="http://schemas.microsoft.com/office/drawing/2014/main" id="{00000000-0008-0000-0100-00004B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6" name="Text Box 50">
          <a:extLst>
            <a:ext uri="{FF2B5EF4-FFF2-40B4-BE49-F238E27FC236}">
              <a16:creationId xmlns="" xmlns:a16="http://schemas.microsoft.com/office/drawing/2014/main" id="{00000000-0008-0000-0100-00004C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67" name="Text Box 52">
          <a:extLst>
            <a:ext uri="{FF2B5EF4-FFF2-40B4-BE49-F238E27FC236}">
              <a16:creationId xmlns="" xmlns:a16="http://schemas.microsoft.com/office/drawing/2014/main" id="{00000000-0008-0000-0100-00004D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8" name="Text Box 23">
          <a:extLst>
            <a:ext uri="{FF2B5EF4-FFF2-40B4-BE49-F238E27FC236}">
              <a16:creationId xmlns="" xmlns:a16="http://schemas.microsoft.com/office/drawing/2014/main" id="{00000000-0008-0000-0100-00004E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69" name="Text Box 24">
          <a:extLst>
            <a:ext uri="{FF2B5EF4-FFF2-40B4-BE49-F238E27FC236}">
              <a16:creationId xmlns="" xmlns:a16="http://schemas.microsoft.com/office/drawing/2014/main" id="{00000000-0008-0000-0100-00004F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0" name="Text Box 50">
          <a:extLst>
            <a:ext uri="{FF2B5EF4-FFF2-40B4-BE49-F238E27FC236}">
              <a16:creationId xmlns="" xmlns:a16="http://schemas.microsoft.com/office/drawing/2014/main" id="{00000000-0008-0000-0100-000050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1" name="Text Box 52">
          <a:extLst>
            <a:ext uri="{FF2B5EF4-FFF2-40B4-BE49-F238E27FC236}">
              <a16:creationId xmlns="" xmlns:a16="http://schemas.microsoft.com/office/drawing/2014/main" id="{00000000-0008-0000-0100-000051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2" name="Text Box 24">
          <a:extLst>
            <a:ext uri="{FF2B5EF4-FFF2-40B4-BE49-F238E27FC236}">
              <a16:creationId xmlns="" xmlns:a16="http://schemas.microsoft.com/office/drawing/2014/main" id="{00000000-0008-0000-0100-000052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3" name="Text Box 50">
          <a:extLst>
            <a:ext uri="{FF2B5EF4-FFF2-40B4-BE49-F238E27FC236}">
              <a16:creationId xmlns="" xmlns:a16="http://schemas.microsoft.com/office/drawing/2014/main" id="{00000000-0008-0000-0100-000053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4" name="Text Box 52">
          <a:extLst>
            <a:ext uri="{FF2B5EF4-FFF2-40B4-BE49-F238E27FC236}">
              <a16:creationId xmlns="" xmlns:a16="http://schemas.microsoft.com/office/drawing/2014/main" id="{00000000-0008-0000-0100-000054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5" name="Text Box 23">
          <a:extLst>
            <a:ext uri="{FF2B5EF4-FFF2-40B4-BE49-F238E27FC236}">
              <a16:creationId xmlns="" xmlns:a16="http://schemas.microsoft.com/office/drawing/2014/main" id="{00000000-0008-0000-0100-000055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6" name="Text Box 24">
          <a:extLst>
            <a:ext uri="{FF2B5EF4-FFF2-40B4-BE49-F238E27FC236}">
              <a16:creationId xmlns="" xmlns:a16="http://schemas.microsoft.com/office/drawing/2014/main" id="{00000000-0008-0000-0100-000056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7" name="Text Box 50">
          <a:extLst>
            <a:ext uri="{FF2B5EF4-FFF2-40B4-BE49-F238E27FC236}">
              <a16:creationId xmlns="" xmlns:a16="http://schemas.microsoft.com/office/drawing/2014/main" id="{00000000-0008-0000-0100-000057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8" name="Text Box 52">
          <a:extLst>
            <a:ext uri="{FF2B5EF4-FFF2-40B4-BE49-F238E27FC236}">
              <a16:creationId xmlns="" xmlns:a16="http://schemas.microsoft.com/office/drawing/2014/main" id="{00000000-0008-0000-0100-000058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79" name="Text Box 24">
          <a:extLst>
            <a:ext uri="{FF2B5EF4-FFF2-40B4-BE49-F238E27FC236}">
              <a16:creationId xmlns="" xmlns:a16="http://schemas.microsoft.com/office/drawing/2014/main" id="{00000000-0008-0000-0100-000059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0" name="Text Box 50">
          <a:extLst>
            <a:ext uri="{FF2B5EF4-FFF2-40B4-BE49-F238E27FC236}">
              <a16:creationId xmlns="" xmlns:a16="http://schemas.microsoft.com/office/drawing/2014/main" id="{00000000-0008-0000-0100-00005A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1" name="Text Box 52">
          <a:extLst>
            <a:ext uri="{FF2B5EF4-FFF2-40B4-BE49-F238E27FC236}">
              <a16:creationId xmlns="" xmlns:a16="http://schemas.microsoft.com/office/drawing/2014/main" id="{00000000-0008-0000-0100-00005B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2" name="Text Box 23">
          <a:extLst>
            <a:ext uri="{FF2B5EF4-FFF2-40B4-BE49-F238E27FC236}">
              <a16:creationId xmlns="" xmlns:a16="http://schemas.microsoft.com/office/drawing/2014/main" id="{00000000-0008-0000-0100-00005C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3" name="Text Box 24">
          <a:extLst>
            <a:ext uri="{FF2B5EF4-FFF2-40B4-BE49-F238E27FC236}">
              <a16:creationId xmlns="" xmlns:a16="http://schemas.microsoft.com/office/drawing/2014/main" id="{00000000-0008-0000-0100-00005D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4" name="Text Box 50">
          <a:extLst>
            <a:ext uri="{FF2B5EF4-FFF2-40B4-BE49-F238E27FC236}">
              <a16:creationId xmlns="" xmlns:a16="http://schemas.microsoft.com/office/drawing/2014/main" id="{00000000-0008-0000-0100-00005E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5" name="Text Box 52">
          <a:extLst>
            <a:ext uri="{FF2B5EF4-FFF2-40B4-BE49-F238E27FC236}">
              <a16:creationId xmlns="" xmlns:a16="http://schemas.microsoft.com/office/drawing/2014/main" id="{00000000-0008-0000-0100-00005F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6" name="Text Box 24">
          <a:extLst>
            <a:ext uri="{FF2B5EF4-FFF2-40B4-BE49-F238E27FC236}">
              <a16:creationId xmlns="" xmlns:a16="http://schemas.microsoft.com/office/drawing/2014/main" id="{00000000-0008-0000-0100-000060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7" name="Text Box 50">
          <a:extLst>
            <a:ext uri="{FF2B5EF4-FFF2-40B4-BE49-F238E27FC236}">
              <a16:creationId xmlns="" xmlns:a16="http://schemas.microsoft.com/office/drawing/2014/main" id="{00000000-0008-0000-0100-000061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88" name="Text Box 52">
          <a:extLst>
            <a:ext uri="{FF2B5EF4-FFF2-40B4-BE49-F238E27FC236}">
              <a16:creationId xmlns="" xmlns:a16="http://schemas.microsoft.com/office/drawing/2014/main" id="{00000000-0008-0000-0100-000062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89" name="Text Box 23">
          <a:extLst>
            <a:ext uri="{FF2B5EF4-FFF2-40B4-BE49-F238E27FC236}">
              <a16:creationId xmlns="" xmlns:a16="http://schemas.microsoft.com/office/drawing/2014/main" id="{00000000-0008-0000-0100-000063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0" name="Text Box 24">
          <a:extLst>
            <a:ext uri="{FF2B5EF4-FFF2-40B4-BE49-F238E27FC236}">
              <a16:creationId xmlns="" xmlns:a16="http://schemas.microsoft.com/office/drawing/2014/main" id="{00000000-0008-0000-0100-000064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1" name="Text Box 50">
          <a:extLst>
            <a:ext uri="{FF2B5EF4-FFF2-40B4-BE49-F238E27FC236}">
              <a16:creationId xmlns="" xmlns:a16="http://schemas.microsoft.com/office/drawing/2014/main" id="{00000000-0008-0000-0100-000065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2" name="Text Box 52">
          <a:extLst>
            <a:ext uri="{FF2B5EF4-FFF2-40B4-BE49-F238E27FC236}">
              <a16:creationId xmlns="" xmlns:a16="http://schemas.microsoft.com/office/drawing/2014/main" id="{00000000-0008-0000-0100-000066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3" name="Text Box 24">
          <a:extLst>
            <a:ext uri="{FF2B5EF4-FFF2-40B4-BE49-F238E27FC236}">
              <a16:creationId xmlns="" xmlns:a16="http://schemas.microsoft.com/office/drawing/2014/main" id="{00000000-0008-0000-0100-000067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4" name="Text Box 50">
          <a:extLst>
            <a:ext uri="{FF2B5EF4-FFF2-40B4-BE49-F238E27FC236}">
              <a16:creationId xmlns="" xmlns:a16="http://schemas.microsoft.com/office/drawing/2014/main" id="{00000000-0008-0000-0100-000068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995" name="Text Box 52">
          <a:extLst>
            <a:ext uri="{FF2B5EF4-FFF2-40B4-BE49-F238E27FC236}">
              <a16:creationId xmlns="" xmlns:a16="http://schemas.microsoft.com/office/drawing/2014/main" id="{00000000-0008-0000-0100-000069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6" name="Text Box 23">
          <a:extLst>
            <a:ext uri="{FF2B5EF4-FFF2-40B4-BE49-F238E27FC236}">
              <a16:creationId xmlns="" xmlns:a16="http://schemas.microsoft.com/office/drawing/2014/main" id="{00000000-0008-0000-0100-00006A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7" name="Text Box 24">
          <a:extLst>
            <a:ext uri="{FF2B5EF4-FFF2-40B4-BE49-F238E27FC236}">
              <a16:creationId xmlns="" xmlns:a16="http://schemas.microsoft.com/office/drawing/2014/main" id="{00000000-0008-0000-0100-00006B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8" name="Text Box 50">
          <a:extLst>
            <a:ext uri="{FF2B5EF4-FFF2-40B4-BE49-F238E27FC236}">
              <a16:creationId xmlns="" xmlns:a16="http://schemas.microsoft.com/office/drawing/2014/main" id="{00000000-0008-0000-0100-00006C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999" name="Text Box 52">
          <a:extLst>
            <a:ext uri="{FF2B5EF4-FFF2-40B4-BE49-F238E27FC236}">
              <a16:creationId xmlns="" xmlns:a16="http://schemas.microsoft.com/office/drawing/2014/main" id="{00000000-0008-0000-0100-00006D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0" name="Text Box 24">
          <a:extLst>
            <a:ext uri="{FF2B5EF4-FFF2-40B4-BE49-F238E27FC236}">
              <a16:creationId xmlns="" xmlns:a16="http://schemas.microsoft.com/office/drawing/2014/main" id="{00000000-0008-0000-0100-00006E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1" name="Text Box 50">
          <a:extLst>
            <a:ext uri="{FF2B5EF4-FFF2-40B4-BE49-F238E27FC236}">
              <a16:creationId xmlns="" xmlns:a16="http://schemas.microsoft.com/office/drawing/2014/main" id="{00000000-0008-0000-0100-00006F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02" name="Text Box 52">
          <a:extLst>
            <a:ext uri="{FF2B5EF4-FFF2-40B4-BE49-F238E27FC236}">
              <a16:creationId xmlns="" xmlns:a16="http://schemas.microsoft.com/office/drawing/2014/main" id="{00000000-0008-0000-0100-000070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3" name="Text Box 23">
          <a:extLst>
            <a:ext uri="{FF2B5EF4-FFF2-40B4-BE49-F238E27FC236}">
              <a16:creationId xmlns="" xmlns:a16="http://schemas.microsoft.com/office/drawing/2014/main" id="{00000000-0008-0000-0100-000071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4" name="Text Box 24">
          <a:extLst>
            <a:ext uri="{FF2B5EF4-FFF2-40B4-BE49-F238E27FC236}">
              <a16:creationId xmlns="" xmlns:a16="http://schemas.microsoft.com/office/drawing/2014/main" id="{00000000-0008-0000-0100-000072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5" name="Text Box 50">
          <a:extLst>
            <a:ext uri="{FF2B5EF4-FFF2-40B4-BE49-F238E27FC236}">
              <a16:creationId xmlns="" xmlns:a16="http://schemas.microsoft.com/office/drawing/2014/main" id="{00000000-0008-0000-0100-000073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6" name="Text Box 52">
          <a:extLst>
            <a:ext uri="{FF2B5EF4-FFF2-40B4-BE49-F238E27FC236}">
              <a16:creationId xmlns="" xmlns:a16="http://schemas.microsoft.com/office/drawing/2014/main" id="{00000000-0008-0000-0100-000074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7" name="Text Box 24">
          <a:extLst>
            <a:ext uri="{FF2B5EF4-FFF2-40B4-BE49-F238E27FC236}">
              <a16:creationId xmlns="" xmlns:a16="http://schemas.microsoft.com/office/drawing/2014/main" id="{00000000-0008-0000-0100-000075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8" name="Text Box 50">
          <a:extLst>
            <a:ext uri="{FF2B5EF4-FFF2-40B4-BE49-F238E27FC236}">
              <a16:creationId xmlns="" xmlns:a16="http://schemas.microsoft.com/office/drawing/2014/main" id="{00000000-0008-0000-0100-000076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09" name="Text Box 52">
          <a:extLst>
            <a:ext uri="{FF2B5EF4-FFF2-40B4-BE49-F238E27FC236}">
              <a16:creationId xmlns="" xmlns:a16="http://schemas.microsoft.com/office/drawing/2014/main" id="{00000000-0008-0000-0100-000077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0" name="Text Box 23">
          <a:extLst>
            <a:ext uri="{FF2B5EF4-FFF2-40B4-BE49-F238E27FC236}">
              <a16:creationId xmlns="" xmlns:a16="http://schemas.microsoft.com/office/drawing/2014/main" id="{00000000-0008-0000-0100-000078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1" name="Text Box 24">
          <a:extLst>
            <a:ext uri="{FF2B5EF4-FFF2-40B4-BE49-F238E27FC236}">
              <a16:creationId xmlns="" xmlns:a16="http://schemas.microsoft.com/office/drawing/2014/main" id="{00000000-0008-0000-0100-000079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2" name="Text Box 50">
          <a:extLst>
            <a:ext uri="{FF2B5EF4-FFF2-40B4-BE49-F238E27FC236}">
              <a16:creationId xmlns="" xmlns:a16="http://schemas.microsoft.com/office/drawing/2014/main" id="{00000000-0008-0000-0100-00007A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3" name="Text Box 52">
          <a:extLst>
            <a:ext uri="{FF2B5EF4-FFF2-40B4-BE49-F238E27FC236}">
              <a16:creationId xmlns="" xmlns:a16="http://schemas.microsoft.com/office/drawing/2014/main" id="{00000000-0008-0000-0100-00007B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4" name="Text Box 24">
          <a:extLst>
            <a:ext uri="{FF2B5EF4-FFF2-40B4-BE49-F238E27FC236}">
              <a16:creationId xmlns="" xmlns:a16="http://schemas.microsoft.com/office/drawing/2014/main" id="{00000000-0008-0000-0100-00007C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5" name="Text Box 50">
          <a:extLst>
            <a:ext uri="{FF2B5EF4-FFF2-40B4-BE49-F238E27FC236}">
              <a16:creationId xmlns="" xmlns:a16="http://schemas.microsoft.com/office/drawing/2014/main" id="{00000000-0008-0000-0100-00007D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6" name="Text Box 52">
          <a:extLst>
            <a:ext uri="{FF2B5EF4-FFF2-40B4-BE49-F238E27FC236}">
              <a16:creationId xmlns="" xmlns:a16="http://schemas.microsoft.com/office/drawing/2014/main" id="{00000000-0008-0000-0100-00007E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7" name="Text Box 23">
          <a:extLst>
            <a:ext uri="{FF2B5EF4-FFF2-40B4-BE49-F238E27FC236}">
              <a16:creationId xmlns="" xmlns:a16="http://schemas.microsoft.com/office/drawing/2014/main" id="{00000000-0008-0000-0100-00007F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8" name="Text Box 24">
          <a:extLst>
            <a:ext uri="{FF2B5EF4-FFF2-40B4-BE49-F238E27FC236}">
              <a16:creationId xmlns="" xmlns:a16="http://schemas.microsoft.com/office/drawing/2014/main" id="{00000000-0008-0000-0100-000080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19" name="Text Box 50">
          <a:extLst>
            <a:ext uri="{FF2B5EF4-FFF2-40B4-BE49-F238E27FC236}">
              <a16:creationId xmlns="" xmlns:a16="http://schemas.microsoft.com/office/drawing/2014/main" id="{00000000-0008-0000-0100-000081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0" name="Text Box 52">
          <a:extLst>
            <a:ext uri="{FF2B5EF4-FFF2-40B4-BE49-F238E27FC236}">
              <a16:creationId xmlns="" xmlns:a16="http://schemas.microsoft.com/office/drawing/2014/main" id="{00000000-0008-0000-0100-000082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1" name="Text Box 24">
          <a:extLst>
            <a:ext uri="{FF2B5EF4-FFF2-40B4-BE49-F238E27FC236}">
              <a16:creationId xmlns="" xmlns:a16="http://schemas.microsoft.com/office/drawing/2014/main" id="{00000000-0008-0000-0100-000083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2" name="Text Box 50">
          <a:extLst>
            <a:ext uri="{FF2B5EF4-FFF2-40B4-BE49-F238E27FC236}">
              <a16:creationId xmlns="" xmlns:a16="http://schemas.microsoft.com/office/drawing/2014/main" id="{00000000-0008-0000-0100-000084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3" name="Text Box 52">
          <a:extLst>
            <a:ext uri="{FF2B5EF4-FFF2-40B4-BE49-F238E27FC236}">
              <a16:creationId xmlns="" xmlns:a16="http://schemas.microsoft.com/office/drawing/2014/main" id="{00000000-0008-0000-0100-000085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4" name="Text Box 23">
          <a:extLst>
            <a:ext uri="{FF2B5EF4-FFF2-40B4-BE49-F238E27FC236}">
              <a16:creationId xmlns="" xmlns:a16="http://schemas.microsoft.com/office/drawing/2014/main" id="{00000000-0008-0000-0100-000086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5" name="Text Box 24">
          <a:extLst>
            <a:ext uri="{FF2B5EF4-FFF2-40B4-BE49-F238E27FC236}">
              <a16:creationId xmlns="" xmlns:a16="http://schemas.microsoft.com/office/drawing/2014/main" id="{00000000-0008-0000-0100-000087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6" name="Text Box 50">
          <a:extLst>
            <a:ext uri="{FF2B5EF4-FFF2-40B4-BE49-F238E27FC236}">
              <a16:creationId xmlns="" xmlns:a16="http://schemas.microsoft.com/office/drawing/2014/main" id="{00000000-0008-0000-0100-000088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7" name="Text Box 52">
          <a:extLst>
            <a:ext uri="{FF2B5EF4-FFF2-40B4-BE49-F238E27FC236}">
              <a16:creationId xmlns="" xmlns:a16="http://schemas.microsoft.com/office/drawing/2014/main" id="{00000000-0008-0000-0100-000089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8" name="Text Box 24">
          <a:extLst>
            <a:ext uri="{FF2B5EF4-FFF2-40B4-BE49-F238E27FC236}">
              <a16:creationId xmlns="" xmlns:a16="http://schemas.microsoft.com/office/drawing/2014/main" id="{00000000-0008-0000-0100-00008A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29" name="Text Box 50">
          <a:extLst>
            <a:ext uri="{FF2B5EF4-FFF2-40B4-BE49-F238E27FC236}">
              <a16:creationId xmlns="" xmlns:a16="http://schemas.microsoft.com/office/drawing/2014/main" id="{00000000-0008-0000-0100-00008B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0" name="Text Box 52">
          <a:extLst>
            <a:ext uri="{FF2B5EF4-FFF2-40B4-BE49-F238E27FC236}">
              <a16:creationId xmlns="" xmlns:a16="http://schemas.microsoft.com/office/drawing/2014/main" id="{00000000-0008-0000-0100-00008C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1" name="Text Box 23">
          <a:extLst>
            <a:ext uri="{FF2B5EF4-FFF2-40B4-BE49-F238E27FC236}">
              <a16:creationId xmlns="" xmlns:a16="http://schemas.microsoft.com/office/drawing/2014/main" id="{00000000-0008-0000-0100-00008D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2" name="Text Box 24">
          <a:extLst>
            <a:ext uri="{FF2B5EF4-FFF2-40B4-BE49-F238E27FC236}">
              <a16:creationId xmlns="" xmlns:a16="http://schemas.microsoft.com/office/drawing/2014/main" id="{00000000-0008-0000-0100-00008E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3" name="Text Box 50">
          <a:extLst>
            <a:ext uri="{FF2B5EF4-FFF2-40B4-BE49-F238E27FC236}">
              <a16:creationId xmlns="" xmlns:a16="http://schemas.microsoft.com/office/drawing/2014/main" id="{00000000-0008-0000-0100-00008F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4" name="Text Box 52">
          <a:extLst>
            <a:ext uri="{FF2B5EF4-FFF2-40B4-BE49-F238E27FC236}">
              <a16:creationId xmlns="" xmlns:a16="http://schemas.microsoft.com/office/drawing/2014/main" id="{00000000-0008-0000-0100-000090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5" name="Text Box 24">
          <a:extLst>
            <a:ext uri="{FF2B5EF4-FFF2-40B4-BE49-F238E27FC236}">
              <a16:creationId xmlns="" xmlns:a16="http://schemas.microsoft.com/office/drawing/2014/main" id="{00000000-0008-0000-0100-000091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6" name="Text Box 50">
          <a:extLst>
            <a:ext uri="{FF2B5EF4-FFF2-40B4-BE49-F238E27FC236}">
              <a16:creationId xmlns="" xmlns:a16="http://schemas.microsoft.com/office/drawing/2014/main" id="{00000000-0008-0000-0100-000092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37" name="Text Box 52">
          <a:extLst>
            <a:ext uri="{FF2B5EF4-FFF2-40B4-BE49-F238E27FC236}">
              <a16:creationId xmlns="" xmlns:a16="http://schemas.microsoft.com/office/drawing/2014/main" id="{00000000-0008-0000-0100-000093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8" name="Text Box 23">
          <a:extLst>
            <a:ext uri="{FF2B5EF4-FFF2-40B4-BE49-F238E27FC236}">
              <a16:creationId xmlns="" xmlns:a16="http://schemas.microsoft.com/office/drawing/2014/main" id="{00000000-0008-0000-0100-000094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39" name="Text Box 24">
          <a:extLst>
            <a:ext uri="{FF2B5EF4-FFF2-40B4-BE49-F238E27FC236}">
              <a16:creationId xmlns="" xmlns:a16="http://schemas.microsoft.com/office/drawing/2014/main" id="{00000000-0008-0000-0100-000095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0" name="Text Box 50">
          <a:extLst>
            <a:ext uri="{FF2B5EF4-FFF2-40B4-BE49-F238E27FC236}">
              <a16:creationId xmlns="" xmlns:a16="http://schemas.microsoft.com/office/drawing/2014/main" id="{00000000-0008-0000-0100-000096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1" name="Text Box 52">
          <a:extLst>
            <a:ext uri="{FF2B5EF4-FFF2-40B4-BE49-F238E27FC236}">
              <a16:creationId xmlns="" xmlns:a16="http://schemas.microsoft.com/office/drawing/2014/main" id="{00000000-0008-0000-0100-000097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2" name="Text Box 24">
          <a:extLst>
            <a:ext uri="{FF2B5EF4-FFF2-40B4-BE49-F238E27FC236}">
              <a16:creationId xmlns="" xmlns:a16="http://schemas.microsoft.com/office/drawing/2014/main" id="{00000000-0008-0000-0100-000098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3" name="Text Box 50">
          <a:extLst>
            <a:ext uri="{FF2B5EF4-FFF2-40B4-BE49-F238E27FC236}">
              <a16:creationId xmlns="" xmlns:a16="http://schemas.microsoft.com/office/drawing/2014/main" id="{00000000-0008-0000-0100-000099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44" name="Text Box 52">
          <a:extLst>
            <a:ext uri="{FF2B5EF4-FFF2-40B4-BE49-F238E27FC236}">
              <a16:creationId xmlns="" xmlns:a16="http://schemas.microsoft.com/office/drawing/2014/main" id="{00000000-0008-0000-0100-00009A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5" name="Text Box 23">
          <a:extLst>
            <a:ext uri="{FF2B5EF4-FFF2-40B4-BE49-F238E27FC236}">
              <a16:creationId xmlns="" xmlns:a16="http://schemas.microsoft.com/office/drawing/2014/main" id="{00000000-0008-0000-0100-00009B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6" name="Text Box 24">
          <a:extLst>
            <a:ext uri="{FF2B5EF4-FFF2-40B4-BE49-F238E27FC236}">
              <a16:creationId xmlns="" xmlns:a16="http://schemas.microsoft.com/office/drawing/2014/main" id="{00000000-0008-0000-0100-00009C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7" name="Text Box 50">
          <a:extLst>
            <a:ext uri="{FF2B5EF4-FFF2-40B4-BE49-F238E27FC236}">
              <a16:creationId xmlns="" xmlns:a16="http://schemas.microsoft.com/office/drawing/2014/main" id="{00000000-0008-0000-0100-00009D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8" name="Text Box 52">
          <a:extLst>
            <a:ext uri="{FF2B5EF4-FFF2-40B4-BE49-F238E27FC236}">
              <a16:creationId xmlns="" xmlns:a16="http://schemas.microsoft.com/office/drawing/2014/main" id="{00000000-0008-0000-0100-00009E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49" name="Text Box 24">
          <a:extLst>
            <a:ext uri="{FF2B5EF4-FFF2-40B4-BE49-F238E27FC236}">
              <a16:creationId xmlns="" xmlns:a16="http://schemas.microsoft.com/office/drawing/2014/main" id="{00000000-0008-0000-0100-00009F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0" name="Text Box 50">
          <a:extLst>
            <a:ext uri="{FF2B5EF4-FFF2-40B4-BE49-F238E27FC236}">
              <a16:creationId xmlns="" xmlns:a16="http://schemas.microsoft.com/office/drawing/2014/main" id="{00000000-0008-0000-0100-0000A0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51" name="Text Box 52">
          <a:extLst>
            <a:ext uri="{FF2B5EF4-FFF2-40B4-BE49-F238E27FC236}">
              <a16:creationId xmlns="" xmlns:a16="http://schemas.microsoft.com/office/drawing/2014/main" id="{00000000-0008-0000-0100-0000A1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2" name="Text Box 23">
          <a:extLst>
            <a:ext uri="{FF2B5EF4-FFF2-40B4-BE49-F238E27FC236}">
              <a16:creationId xmlns="" xmlns:a16="http://schemas.microsoft.com/office/drawing/2014/main" id="{00000000-0008-0000-0100-0000A2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3" name="Text Box 24">
          <a:extLst>
            <a:ext uri="{FF2B5EF4-FFF2-40B4-BE49-F238E27FC236}">
              <a16:creationId xmlns="" xmlns:a16="http://schemas.microsoft.com/office/drawing/2014/main" id="{00000000-0008-0000-0100-0000A3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4" name="Text Box 50">
          <a:extLst>
            <a:ext uri="{FF2B5EF4-FFF2-40B4-BE49-F238E27FC236}">
              <a16:creationId xmlns="" xmlns:a16="http://schemas.microsoft.com/office/drawing/2014/main" id="{00000000-0008-0000-0100-0000A4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5" name="Text Box 52">
          <a:extLst>
            <a:ext uri="{FF2B5EF4-FFF2-40B4-BE49-F238E27FC236}">
              <a16:creationId xmlns="" xmlns:a16="http://schemas.microsoft.com/office/drawing/2014/main" id="{00000000-0008-0000-0100-0000A5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6" name="Text Box 24">
          <a:extLst>
            <a:ext uri="{FF2B5EF4-FFF2-40B4-BE49-F238E27FC236}">
              <a16:creationId xmlns="" xmlns:a16="http://schemas.microsoft.com/office/drawing/2014/main" id="{00000000-0008-0000-0100-0000A6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7" name="Text Box 50">
          <a:extLst>
            <a:ext uri="{FF2B5EF4-FFF2-40B4-BE49-F238E27FC236}">
              <a16:creationId xmlns="" xmlns:a16="http://schemas.microsoft.com/office/drawing/2014/main" id="{00000000-0008-0000-0100-0000A7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8" name="Text Box 52">
          <a:extLst>
            <a:ext uri="{FF2B5EF4-FFF2-40B4-BE49-F238E27FC236}">
              <a16:creationId xmlns="" xmlns:a16="http://schemas.microsoft.com/office/drawing/2014/main" id="{00000000-0008-0000-0100-0000A8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59" name="Text Box 23">
          <a:extLst>
            <a:ext uri="{FF2B5EF4-FFF2-40B4-BE49-F238E27FC236}">
              <a16:creationId xmlns="" xmlns:a16="http://schemas.microsoft.com/office/drawing/2014/main" id="{00000000-0008-0000-0100-0000A9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0" name="Text Box 24">
          <a:extLst>
            <a:ext uri="{FF2B5EF4-FFF2-40B4-BE49-F238E27FC236}">
              <a16:creationId xmlns="" xmlns:a16="http://schemas.microsoft.com/office/drawing/2014/main" id="{00000000-0008-0000-0100-0000AA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1" name="Text Box 50">
          <a:extLst>
            <a:ext uri="{FF2B5EF4-FFF2-40B4-BE49-F238E27FC236}">
              <a16:creationId xmlns="" xmlns:a16="http://schemas.microsoft.com/office/drawing/2014/main" id="{00000000-0008-0000-0100-0000AB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2" name="Text Box 52">
          <a:extLst>
            <a:ext uri="{FF2B5EF4-FFF2-40B4-BE49-F238E27FC236}">
              <a16:creationId xmlns="" xmlns:a16="http://schemas.microsoft.com/office/drawing/2014/main" id="{00000000-0008-0000-0100-0000AC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3" name="Text Box 24">
          <a:extLst>
            <a:ext uri="{FF2B5EF4-FFF2-40B4-BE49-F238E27FC236}">
              <a16:creationId xmlns="" xmlns:a16="http://schemas.microsoft.com/office/drawing/2014/main" id="{00000000-0008-0000-0100-0000AD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4" name="Text Box 50">
          <a:extLst>
            <a:ext uri="{FF2B5EF4-FFF2-40B4-BE49-F238E27FC236}">
              <a16:creationId xmlns="" xmlns:a16="http://schemas.microsoft.com/office/drawing/2014/main" id="{00000000-0008-0000-0100-0000AE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5" name="Text Box 52">
          <a:extLst>
            <a:ext uri="{FF2B5EF4-FFF2-40B4-BE49-F238E27FC236}">
              <a16:creationId xmlns="" xmlns:a16="http://schemas.microsoft.com/office/drawing/2014/main" id="{00000000-0008-0000-0100-0000AF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6" name="Text Box 23">
          <a:extLst>
            <a:ext uri="{FF2B5EF4-FFF2-40B4-BE49-F238E27FC236}">
              <a16:creationId xmlns="" xmlns:a16="http://schemas.microsoft.com/office/drawing/2014/main" id="{00000000-0008-0000-0100-0000B0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7" name="Text Box 24">
          <a:extLst>
            <a:ext uri="{FF2B5EF4-FFF2-40B4-BE49-F238E27FC236}">
              <a16:creationId xmlns="" xmlns:a16="http://schemas.microsoft.com/office/drawing/2014/main" id="{00000000-0008-0000-0100-0000B1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8" name="Text Box 50">
          <a:extLst>
            <a:ext uri="{FF2B5EF4-FFF2-40B4-BE49-F238E27FC236}">
              <a16:creationId xmlns="" xmlns:a16="http://schemas.microsoft.com/office/drawing/2014/main" id="{00000000-0008-0000-0100-0000B2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69" name="Text Box 52">
          <a:extLst>
            <a:ext uri="{FF2B5EF4-FFF2-40B4-BE49-F238E27FC236}">
              <a16:creationId xmlns="" xmlns:a16="http://schemas.microsoft.com/office/drawing/2014/main" id="{00000000-0008-0000-0100-0000B3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0" name="Text Box 24">
          <a:extLst>
            <a:ext uri="{FF2B5EF4-FFF2-40B4-BE49-F238E27FC236}">
              <a16:creationId xmlns="" xmlns:a16="http://schemas.microsoft.com/office/drawing/2014/main" id="{00000000-0008-0000-0100-0000B4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1" name="Text Box 50">
          <a:extLst>
            <a:ext uri="{FF2B5EF4-FFF2-40B4-BE49-F238E27FC236}">
              <a16:creationId xmlns="" xmlns:a16="http://schemas.microsoft.com/office/drawing/2014/main" id="{00000000-0008-0000-0100-0000B5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72" name="Text Box 52">
          <a:extLst>
            <a:ext uri="{FF2B5EF4-FFF2-40B4-BE49-F238E27FC236}">
              <a16:creationId xmlns="" xmlns:a16="http://schemas.microsoft.com/office/drawing/2014/main" id="{00000000-0008-0000-0100-0000B6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3" name="Text Box 23">
          <a:extLst>
            <a:ext uri="{FF2B5EF4-FFF2-40B4-BE49-F238E27FC236}">
              <a16:creationId xmlns="" xmlns:a16="http://schemas.microsoft.com/office/drawing/2014/main" id="{00000000-0008-0000-0100-0000B7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4" name="Text Box 24">
          <a:extLst>
            <a:ext uri="{FF2B5EF4-FFF2-40B4-BE49-F238E27FC236}">
              <a16:creationId xmlns="" xmlns:a16="http://schemas.microsoft.com/office/drawing/2014/main" id="{00000000-0008-0000-0100-0000B8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5" name="Text Box 50">
          <a:extLst>
            <a:ext uri="{FF2B5EF4-FFF2-40B4-BE49-F238E27FC236}">
              <a16:creationId xmlns="" xmlns:a16="http://schemas.microsoft.com/office/drawing/2014/main" id="{00000000-0008-0000-0100-0000B9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6" name="Text Box 52">
          <a:extLst>
            <a:ext uri="{FF2B5EF4-FFF2-40B4-BE49-F238E27FC236}">
              <a16:creationId xmlns="" xmlns:a16="http://schemas.microsoft.com/office/drawing/2014/main" id="{00000000-0008-0000-0100-0000BA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7" name="Text Box 24">
          <a:extLst>
            <a:ext uri="{FF2B5EF4-FFF2-40B4-BE49-F238E27FC236}">
              <a16:creationId xmlns="" xmlns:a16="http://schemas.microsoft.com/office/drawing/2014/main" id="{00000000-0008-0000-0100-0000BB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8" name="Text Box 50">
          <a:extLst>
            <a:ext uri="{FF2B5EF4-FFF2-40B4-BE49-F238E27FC236}">
              <a16:creationId xmlns="" xmlns:a16="http://schemas.microsoft.com/office/drawing/2014/main" id="{00000000-0008-0000-0100-0000BC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79" name="Text Box 52">
          <a:extLst>
            <a:ext uri="{FF2B5EF4-FFF2-40B4-BE49-F238E27FC236}">
              <a16:creationId xmlns="" xmlns:a16="http://schemas.microsoft.com/office/drawing/2014/main" id="{00000000-0008-0000-0100-0000BD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0" name="Text Box 23">
          <a:extLst>
            <a:ext uri="{FF2B5EF4-FFF2-40B4-BE49-F238E27FC236}">
              <a16:creationId xmlns="" xmlns:a16="http://schemas.microsoft.com/office/drawing/2014/main" id="{00000000-0008-0000-0100-0000BE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1" name="Text Box 24">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2" name="Text Box 50">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3" name="Text Box 52">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4" name="Text Box 24">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5" name="Text Box 50">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86" name="Text Box 52">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7" name="Text Box 23">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8" name="Text Box 24">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89" name="Text Box 50">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0" name="Text Box 52">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1" name="Text Box 24">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2" name="Text Box 50">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093" name="Text Box 52">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4" name="Text Box 23">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5" name="Text Box 24">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6" name="Text Box 50">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7" name="Text Box 52">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8" name="Text Box 24">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099" name="Text Box 50">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0" name="Text Box 52">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1" name="Text Box 23">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2" name="Text Box 24">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3" name="Text Box 50">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4" name="Text Box 52">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5" name="Text Box 24">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6" name="Text Box 50">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7" name="Text Box 52">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8" name="Text Box 23">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09" name="Text Box 24">
          <a:extLst>
            <a:ext uri="{FF2B5EF4-FFF2-40B4-BE49-F238E27FC236}">
              <a16:creationId xmlns="" xmlns:a16="http://schemas.microsoft.com/office/drawing/2014/main" id="{00000000-0008-0000-0100-0000DB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0" name="Text Box 50">
          <a:extLst>
            <a:ext uri="{FF2B5EF4-FFF2-40B4-BE49-F238E27FC236}">
              <a16:creationId xmlns="" xmlns:a16="http://schemas.microsoft.com/office/drawing/2014/main" id="{00000000-0008-0000-0100-0000DC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1" name="Text Box 52">
          <a:extLst>
            <a:ext uri="{FF2B5EF4-FFF2-40B4-BE49-F238E27FC236}">
              <a16:creationId xmlns="" xmlns:a16="http://schemas.microsoft.com/office/drawing/2014/main" id="{00000000-0008-0000-0100-0000DD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2" name="Text Box 24">
          <a:extLst>
            <a:ext uri="{FF2B5EF4-FFF2-40B4-BE49-F238E27FC236}">
              <a16:creationId xmlns="" xmlns:a16="http://schemas.microsoft.com/office/drawing/2014/main" id="{00000000-0008-0000-0100-0000DE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3" name="Text Box 50">
          <a:extLst>
            <a:ext uri="{FF2B5EF4-FFF2-40B4-BE49-F238E27FC236}">
              <a16:creationId xmlns="" xmlns:a16="http://schemas.microsoft.com/office/drawing/2014/main" id="{00000000-0008-0000-0100-0000DF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14" name="Text Box 52">
          <a:extLst>
            <a:ext uri="{FF2B5EF4-FFF2-40B4-BE49-F238E27FC236}">
              <a16:creationId xmlns="" xmlns:a16="http://schemas.microsoft.com/office/drawing/2014/main" id="{00000000-0008-0000-0100-0000E0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5" name="Text Box 23">
          <a:extLst>
            <a:ext uri="{FF2B5EF4-FFF2-40B4-BE49-F238E27FC236}">
              <a16:creationId xmlns="" xmlns:a16="http://schemas.microsoft.com/office/drawing/2014/main" id="{00000000-0008-0000-0100-0000E1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6" name="Text Box 24">
          <a:extLst>
            <a:ext uri="{FF2B5EF4-FFF2-40B4-BE49-F238E27FC236}">
              <a16:creationId xmlns="" xmlns:a16="http://schemas.microsoft.com/office/drawing/2014/main" id="{00000000-0008-0000-0100-0000E2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7" name="Text Box 50">
          <a:extLst>
            <a:ext uri="{FF2B5EF4-FFF2-40B4-BE49-F238E27FC236}">
              <a16:creationId xmlns="" xmlns:a16="http://schemas.microsoft.com/office/drawing/2014/main" id="{00000000-0008-0000-0100-0000E3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8" name="Text Box 52">
          <a:extLst>
            <a:ext uri="{FF2B5EF4-FFF2-40B4-BE49-F238E27FC236}">
              <a16:creationId xmlns="" xmlns:a16="http://schemas.microsoft.com/office/drawing/2014/main" id="{00000000-0008-0000-0100-0000E4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19" name="Text Box 24">
          <a:extLst>
            <a:ext uri="{FF2B5EF4-FFF2-40B4-BE49-F238E27FC236}">
              <a16:creationId xmlns="" xmlns:a16="http://schemas.microsoft.com/office/drawing/2014/main" id="{00000000-0008-0000-0100-0000E5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0" name="Text Box 50">
          <a:extLst>
            <a:ext uri="{FF2B5EF4-FFF2-40B4-BE49-F238E27FC236}">
              <a16:creationId xmlns="" xmlns:a16="http://schemas.microsoft.com/office/drawing/2014/main" id="{00000000-0008-0000-0100-0000E6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1" name="Text Box 52">
          <a:extLst>
            <a:ext uri="{FF2B5EF4-FFF2-40B4-BE49-F238E27FC236}">
              <a16:creationId xmlns="" xmlns:a16="http://schemas.microsoft.com/office/drawing/2014/main" id="{00000000-0008-0000-0100-0000E7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2" name="Text Box 23">
          <a:extLst>
            <a:ext uri="{FF2B5EF4-FFF2-40B4-BE49-F238E27FC236}">
              <a16:creationId xmlns="" xmlns:a16="http://schemas.microsoft.com/office/drawing/2014/main" id="{00000000-0008-0000-0100-0000E8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3" name="Text Box 24">
          <a:extLst>
            <a:ext uri="{FF2B5EF4-FFF2-40B4-BE49-F238E27FC236}">
              <a16:creationId xmlns="" xmlns:a16="http://schemas.microsoft.com/office/drawing/2014/main" id="{00000000-0008-0000-0100-0000E9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4" name="Text Box 50">
          <a:extLst>
            <a:ext uri="{FF2B5EF4-FFF2-40B4-BE49-F238E27FC236}">
              <a16:creationId xmlns="" xmlns:a16="http://schemas.microsoft.com/office/drawing/2014/main" id="{00000000-0008-0000-0100-0000EA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5" name="Text Box 52">
          <a:extLst>
            <a:ext uri="{FF2B5EF4-FFF2-40B4-BE49-F238E27FC236}">
              <a16:creationId xmlns="" xmlns:a16="http://schemas.microsoft.com/office/drawing/2014/main" id="{00000000-0008-0000-0100-0000EB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6" name="Text Box 24">
          <a:extLst>
            <a:ext uri="{FF2B5EF4-FFF2-40B4-BE49-F238E27FC236}">
              <a16:creationId xmlns="" xmlns:a16="http://schemas.microsoft.com/office/drawing/2014/main" id="{00000000-0008-0000-0100-0000EC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7" name="Text Box 50">
          <a:extLst>
            <a:ext uri="{FF2B5EF4-FFF2-40B4-BE49-F238E27FC236}">
              <a16:creationId xmlns="" xmlns:a16="http://schemas.microsoft.com/office/drawing/2014/main" id="{00000000-0008-0000-0100-0000ED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28" name="Text Box 52">
          <a:extLst>
            <a:ext uri="{FF2B5EF4-FFF2-40B4-BE49-F238E27FC236}">
              <a16:creationId xmlns="" xmlns:a16="http://schemas.microsoft.com/office/drawing/2014/main" id="{00000000-0008-0000-0100-0000EE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29" name="Text Box 23">
          <a:extLst>
            <a:ext uri="{FF2B5EF4-FFF2-40B4-BE49-F238E27FC236}">
              <a16:creationId xmlns="" xmlns:a16="http://schemas.microsoft.com/office/drawing/2014/main" id="{00000000-0008-0000-0100-0000EF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0" name="Text Box 24">
          <a:extLst>
            <a:ext uri="{FF2B5EF4-FFF2-40B4-BE49-F238E27FC236}">
              <a16:creationId xmlns="" xmlns:a16="http://schemas.microsoft.com/office/drawing/2014/main" id="{00000000-0008-0000-0100-0000F0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1" name="Text Box 50">
          <a:extLst>
            <a:ext uri="{FF2B5EF4-FFF2-40B4-BE49-F238E27FC236}">
              <a16:creationId xmlns="" xmlns:a16="http://schemas.microsoft.com/office/drawing/2014/main" id="{00000000-0008-0000-0100-0000F1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2" name="Text Box 52">
          <a:extLst>
            <a:ext uri="{FF2B5EF4-FFF2-40B4-BE49-F238E27FC236}">
              <a16:creationId xmlns="" xmlns:a16="http://schemas.microsoft.com/office/drawing/2014/main" id="{00000000-0008-0000-0100-0000F2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3" name="Text Box 24">
          <a:extLst>
            <a:ext uri="{FF2B5EF4-FFF2-40B4-BE49-F238E27FC236}">
              <a16:creationId xmlns="" xmlns:a16="http://schemas.microsoft.com/office/drawing/2014/main" id="{00000000-0008-0000-0100-0000F3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4" name="Text Box 50">
          <a:extLst>
            <a:ext uri="{FF2B5EF4-FFF2-40B4-BE49-F238E27FC236}">
              <a16:creationId xmlns="" xmlns:a16="http://schemas.microsoft.com/office/drawing/2014/main" id="{00000000-0008-0000-0100-0000F4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35" name="Text Box 52">
          <a:extLst>
            <a:ext uri="{FF2B5EF4-FFF2-40B4-BE49-F238E27FC236}">
              <a16:creationId xmlns="" xmlns:a16="http://schemas.microsoft.com/office/drawing/2014/main" id="{00000000-0008-0000-0100-0000F502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6" name="Text Box 23">
          <a:extLst>
            <a:ext uri="{FF2B5EF4-FFF2-40B4-BE49-F238E27FC236}">
              <a16:creationId xmlns="" xmlns:a16="http://schemas.microsoft.com/office/drawing/2014/main" id="{00000000-0008-0000-0100-0000F6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7" name="Text Box 24">
          <a:extLst>
            <a:ext uri="{FF2B5EF4-FFF2-40B4-BE49-F238E27FC236}">
              <a16:creationId xmlns="" xmlns:a16="http://schemas.microsoft.com/office/drawing/2014/main" id="{00000000-0008-0000-0100-0000F7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8" name="Text Box 50">
          <a:extLst>
            <a:ext uri="{FF2B5EF4-FFF2-40B4-BE49-F238E27FC236}">
              <a16:creationId xmlns="" xmlns:a16="http://schemas.microsoft.com/office/drawing/2014/main" id="{00000000-0008-0000-0100-0000F8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39" name="Text Box 52">
          <a:extLst>
            <a:ext uri="{FF2B5EF4-FFF2-40B4-BE49-F238E27FC236}">
              <a16:creationId xmlns="" xmlns:a16="http://schemas.microsoft.com/office/drawing/2014/main" id="{00000000-0008-0000-0100-0000F9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0" name="Text Box 24">
          <a:extLst>
            <a:ext uri="{FF2B5EF4-FFF2-40B4-BE49-F238E27FC236}">
              <a16:creationId xmlns="" xmlns:a16="http://schemas.microsoft.com/office/drawing/2014/main" id="{00000000-0008-0000-0100-0000FA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1" name="Text Box 50">
          <a:extLst>
            <a:ext uri="{FF2B5EF4-FFF2-40B4-BE49-F238E27FC236}">
              <a16:creationId xmlns="" xmlns:a16="http://schemas.microsoft.com/office/drawing/2014/main" id="{00000000-0008-0000-0100-0000FB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2" name="Text Box 52">
          <a:extLst>
            <a:ext uri="{FF2B5EF4-FFF2-40B4-BE49-F238E27FC236}">
              <a16:creationId xmlns="" xmlns:a16="http://schemas.microsoft.com/office/drawing/2014/main" id="{00000000-0008-0000-0100-0000FC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3" name="Text Box 23">
          <a:extLst>
            <a:ext uri="{FF2B5EF4-FFF2-40B4-BE49-F238E27FC236}">
              <a16:creationId xmlns="" xmlns:a16="http://schemas.microsoft.com/office/drawing/2014/main" id="{00000000-0008-0000-0100-0000FD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4" name="Text Box 24">
          <a:extLst>
            <a:ext uri="{FF2B5EF4-FFF2-40B4-BE49-F238E27FC236}">
              <a16:creationId xmlns="" xmlns:a16="http://schemas.microsoft.com/office/drawing/2014/main" id="{00000000-0008-0000-0100-0000FE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5" name="Text Box 50">
          <a:extLst>
            <a:ext uri="{FF2B5EF4-FFF2-40B4-BE49-F238E27FC236}">
              <a16:creationId xmlns="" xmlns:a16="http://schemas.microsoft.com/office/drawing/2014/main" id="{00000000-0008-0000-0100-0000FF02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6" name="Text Box 52">
          <a:extLst>
            <a:ext uri="{FF2B5EF4-FFF2-40B4-BE49-F238E27FC236}">
              <a16:creationId xmlns="" xmlns:a16="http://schemas.microsoft.com/office/drawing/2014/main" id="{00000000-0008-0000-0100-000000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7" name="Text Box 24">
          <a:extLst>
            <a:ext uri="{FF2B5EF4-FFF2-40B4-BE49-F238E27FC236}">
              <a16:creationId xmlns="" xmlns:a16="http://schemas.microsoft.com/office/drawing/2014/main" id="{00000000-0008-0000-0100-000001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8" name="Text Box 50">
          <a:extLst>
            <a:ext uri="{FF2B5EF4-FFF2-40B4-BE49-F238E27FC236}">
              <a16:creationId xmlns="" xmlns:a16="http://schemas.microsoft.com/office/drawing/2014/main" id="{00000000-0008-0000-0100-000002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49" name="Text Box 52">
          <a:extLst>
            <a:ext uri="{FF2B5EF4-FFF2-40B4-BE49-F238E27FC236}">
              <a16:creationId xmlns="" xmlns:a16="http://schemas.microsoft.com/office/drawing/2014/main" id="{00000000-0008-0000-0100-000003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0" name="Text Box 23">
          <a:extLst>
            <a:ext uri="{FF2B5EF4-FFF2-40B4-BE49-F238E27FC236}">
              <a16:creationId xmlns="" xmlns:a16="http://schemas.microsoft.com/office/drawing/2014/main" id="{00000000-0008-0000-0100-000004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1" name="Text Box 24">
          <a:extLst>
            <a:ext uri="{FF2B5EF4-FFF2-40B4-BE49-F238E27FC236}">
              <a16:creationId xmlns="" xmlns:a16="http://schemas.microsoft.com/office/drawing/2014/main" id="{00000000-0008-0000-0100-000005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2" name="Text Box 50">
          <a:extLst>
            <a:ext uri="{FF2B5EF4-FFF2-40B4-BE49-F238E27FC236}">
              <a16:creationId xmlns="" xmlns:a16="http://schemas.microsoft.com/office/drawing/2014/main" id="{00000000-0008-0000-0100-000006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3" name="Text Box 52">
          <a:extLst>
            <a:ext uri="{FF2B5EF4-FFF2-40B4-BE49-F238E27FC236}">
              <a16:creationId xmlns="" xmlns:a16="http://schemas.microsoft.com/office/drawing/2014/main" id="{00000000-0008-0000-0100-000007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4" name="Text Box 24">
          <a:extLst>
            <a:ext uri="{FF2B5EF4-FFF2-40B4-BE49-F238E27FC236}">
              <a16:creationId xmlns="" xmlns:a16="http://schemas.microsoft.com/office/drawing/2014/main" id="{00000000-0008-0000-0100-000008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5" name="Text Box 50">
          <a:extLst>
            <a:ext uri="{FF2B5EF4-FFF2-40B4-BE49-F238E27FC236}">
              <a16:creationId xmlns="" xmlns:a16="http://schemas.microsoft.com/office/drawing/2014/main" id="{00000000-0008-0000-0100-000009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56" name="Text Box 52">
          <a:extLst>
            <a:ext uri="{FF2B5EF4-FFF2-40B4-BE49-F238E27FC236}">
              <a16:creationId xmlns="" xmlns:a16="http://schemas.microsoft.com/office/drawing/2014/main" id="{00000000-0008-0000-0100-00000A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7" name="Text Box 23">
          <a:extLst>
            <a:ext uri="{FF2B5EF4-FFF2-40B4-BE49-F238E27FC236}">
              <a16:creationId xmlns="" xmlns:a16="http://schemas.microsoft.com/office/drawing/2014/main" id="{00000000-0008-0000-0100-00000B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8" name="Text Box 24">
          <a:extLst>
            <a:ext uri="{FF2B5EF4-FFF2-40B4-BE49-F238E27FC236}">
              <a16:creationId xmlns="" xmlns:a16="http://schemas.microsoft.com/office/drawing/2014/main" id="{00000000-0008-0000-0100-00000C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59" name="Text Box 50">
          <a:extLst>
            <a:ext uri="{FF2B5EF4-FFF2-40B4-BE49-F238E27FC236}">
              <a16:creationId xmlns="" xmlns:a16="http://schemas.microsoft.com/office/drawing/2014/main" id="{00000000-0008-0000-0100-00000D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0" name="Text Box 52">
          <a:extLst>
            <a:ext uri="{FF2B5EF4-FFF2-40B4-BE49-F238E27FC236}">
              <a16:creationId xmlns="" xmlns:a16="http://schemas.microsoft.com/office/drawing/2014/main" id="{00000000-0008-0000-0100-00000E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1" name="Text Box 24">
          <a:extLst>
            <a:ext uri="{FF2B5EF4-FFF2-40B4-BE49-F238E27FC236}">
              <a16:creationId xmlns="" xmlns:a16="http://schemas.microsoft.com/office/drawing/2014/main" id="{00000000-0008-0000-0100-00000F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2" name="Text Box 50">
          <a:extLst>
            <a:ext uri="{FF2B5EF4-FFF2-40B4-BE49-F238E27FC236}">
              <a16:creationId xmlns="" xmlns:a16="http://schemas.microsoft.com/office/drawing/2014/main" id="{00000000-0008-0000-0100-000010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63" name="Text Box 52">
          <a:extLst>
            <a:ext uri="{FF2B5EF4-FFF2-40B4-BE49-F238E27FC236}">
              <a16:creationId xmlns="" xmlns:a16="http://schemas.microsoft.com/office/drawing/2014/main" id="{00000000-0008-0000-0100-000011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4" name="Text Box 23">
          <a:extLst>
            <a:ext uri="{FF2B5EF4-FFF2-40B4-BE49-F238E27FC236}">
              <a16:creationId xmlns="" xmlns:a16="http://schemas.microsoft.com/office/drawing/2014/main" id="{00000000-0008-0000-0100-000012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5" name="Text Box 24">
          <a:extLst>
            <a:ext uri="{FF2B5EF4-FFF2-40B4-BE49-F238E27FC236}">
              <a16:creationId xmlns="" xmlns:a16="http://schemas.microsoft.com/office/drawing/2014/main" id="{00000000-0008-0000-0100-000013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6" name="Text Box 50">
          <a:extLst>
            <a:ext uri="{FF2B5EF4-FFF2-40B4-BE49-F238E27FC236}">
              <a16:creationId xmlns="" xmlns:a16="http://schemas.microsoft.com/office/drawing/2014/main" id="{00000000-0008-0000-0100-000014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7" name="Text Box 52">
          <a:extLst>
            <a:ext uri="{FF2B5EF4-FFF2-40B4-BE49-F238E27FC236}">
              <a16:creationId xmlns="" xmlns:a16="http://schemas.microsoft.com/office/drawing/2014/main" id="{00000000-0008-0000-0100-000015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8" name="Text Box 24">
          <a:extLst>
            <a:ext uri="{FF2B5EF4-FFF2-40B4-BE49-F238E27FC236}">
              <a16:creationId xmlns="" xmlns:a16="http://schemas.microsoft.com/office/drawing/2014/main" id="{00000000-0008-0000-0100-000016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69" name="Text Box 50">
          <a:extLst>
            <a:ext uri="{FF2B5EF4-FFF2-40B4-BE49-F238E27FC236}">
              <a16:creationId xmlns="" xmlns:a16="http://schemas.microsoft.com/office/drawing/2014/main" id="{00000000-0008-0000-0100-000017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0" name="Text Box 52">
          <a:extLst>
            <a:ext uri="{FF2B5EF4-FFF2-40B4-BE49-F238E27FC236}">
              <a16:creationId xmlns="" xmlns:a16="http://schemas.microsoft.com/office/drawing/2014/main" id="{00000000-0008-0000-0100-000018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1" name="Text Box 23">
          <a:extLst>
            <a:ext uri="{FF2B5EF4-FFF2-40B4-BE49-F238E27FC236}">
              <a16:creationId xmlns="" xmlns:a16="http://schemas.microsoft.com/office/drawing/2014/main" id="{00000000-0008-0000-0100-000019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2" name="Text Box 24">
          <a:extLst>
            <a:ext uri="{FF2B5EF4-FFF2-40B4-BE49-F238E27FC236}">
              <a16:creationId xmlns="" xmlns:a16="http://schemas.microsoft.com/office/drawing/2014/main" id="{00000000-0008-0000-0100-00001A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3" name="Text Box 50">
          <a:extLst>
            <a:ext uri="{FF2B5EF4-FFF2-40B4-BE49-F238E27FC236}">
              <a16:creationId xmlns="" xmlns:a16="http://schemas.microsoft.com/office/drawing/2014/main" id="{00000000-0008-0000-0100-00001B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4" name="Text Box 52">
          <a:extLst>
            <a:ext uri="{FF2B5EF4-FFF2-40B4-BE49-F238E27FC236}">
              <a16:creationId xmlns="" xmlns:a16="http://schemas.microsoft.com/office/drawing/2014/main" id="{00000000-0008-0000-0100-00001C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5" name="Text Box 24">
          <a:extLst>
            <a:ext uri="{FF2B5EF4-FFF2-40B4-BE49-F238E27FC236}">
              <a16:creationId xmlns="" xmlns:a16="http://schemas.microsoft.com/office/drawing/2014/main" id="{00000000-0008-0000-0100-00001D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6" name="Text Box 50">
          <a:extLst>
            <a:ext uri="{FF2B5EF4-FFF2-40B4-BE49-F238E27FC236}">
              <a16:creationId xmlns="" xmlns:a16="http://schemas.microsoft.com/office/drawing/2014/main" id="{00000000-0008-0000-0100-00001E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77" name="Text Box 52">
          <a:extLst>
            <a:ext uri="{FF2B5EF4-FFF2-40B4-BE49-F238E27FC236}">
              <a16:creationId xmlns="" xmlns:a16="http://schemas.microsoft.com/office/drawing/2014/main" id="{00000000-0008-0000-0100-00001F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8" name="Text Box 23">
          <a:extLst>
            <a:ext uri="{FF2B5EF4-FFF2-40B4-BE49-F238E27FC236}">
              <a16:creationId xmlns="" xmlns:a16="http://schemas.microsoft.com/office/drawing/2014/main" id="{00000000-0008-0000-0100-000020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79" name="Text Box 24">
          <a:extLst>
            <a:ext uri="{FF2B5EF4-FFF2-40B4-BE49-F238E27FC236}">
              <a16:creationId xmlns="" xmlns:a16="http://schemas.microsoft.com/office/drawing/2014/main" id="{00000000-0008-0000-0100-000021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0" name="Text Box 50">
          <a:extLst>
            <a:ext uri="{FF2B5EF4-FFF2-40B4-BE49-F238E27FC236}">
              <a16:creationId xmlns="" xmlns:a16="http://schemas.microsoft.com/office/drawing/2014/main" id="{00000000-0008-0000-0100-000022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1" name="Text Box 52">
          <a:extLst>
            <a:ext uri="{FF2B5EF4-FFF2-40B4-BE49-F238E27FC236}">
              <a16:creationId xmlns="" xmlns:a16="http://schemas.microsoft.com/office/drawing/2014/main" id="{00000000-0008-0000-0100-000023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2" name="Text Box 24">
          <a:extLst>
            <a:ext uri="{FF2B5EF4-FFF2-40B4-BE49-F238E27FC236}">
              <a16:creationId xmlns="" xmlns:a16="http://schemas.microsoft.com/office/drawing/2014/main" id="{00000000-0008-0000-0100-000024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3" name="Text Box 50">
          <a:extLst>
            <a:ext uri="{FF2B5EF4-FFF2-40B4-BE49-F238E27FC236}">
              <a16:creationId xmlns="" xmlns:a16="http://schemas.microsoft.com/office/drawing/2014/main" id="{00000000-0008-0000-0100-000025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4" name="Text Box 52">
          <a:extLst>
            <a:ext uri="{FF2B5EF4-FFF2-40B4-BE49-F238E27FC236}">
              <a16:creationId xmlns="" xmlns:a16="http://schemas.microsoft.com/office/drawing/2014/main" id="{00000000-0008-0000-0100-000026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5" name="Text Box 23">
          <a:extLst>
            <a:ext uri="{FF2B5EF4-FFF2-40B4-BE49-F238E27FC236}">
              <a16:creationId xmlns="" xmlns:a16="http://schemas.microsoft.com/office/drawing/2014/main" id="{00000000-0008-0000-0100-000027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6" name="Text Box 24">
          <a:extLst>
            <a:ext uri="{FF2B5EF4-FFF2-40B4-BE49-F238E27FC236}">
              <a16:creationId xmlns="" xmlns:a16="http://schemas.microsoft.com/office/drawing/2014/main" id="{00000000-0008-0000-0100-000028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7" name="Text Box 50">
          <a:extLst>
            <a:ext uri="{FF2B5EF4-FFF2-40B4-BE49-F238E27FC236}">
              <a16:creationId xmlns="" xmlns:a16="http://schemas.microsoft.com/office/drawing/2014/main" id="{00000000-0008-0000-0100-000029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8" name="Text Box 52">
          <a:extLst>
            <a:ext uri="{FF2B5EF4-FFF2-40B4-BE49-F238E27FC236}">
              <a16:creationId xmlns="" xmlns:a16="http://schemas.microsoft.com/office/drawing/2014/main" id="{00000000-0008-0000-0100-00002A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89" name="Text Box 24">
          <a:extLst>
            <a:ext uri="{FF2B5EF4-FFF2-40B4-BE49-F238E27FC236}">
              <a16:creationId xmlns="" xmlns:a16="http://schemas.microsoft.com/office/drawing/2014/main" id="{00000000-0008-0000-0100-00002B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0" name="Text Box 50">
          <a:extLst>
            <a:ext uri="{FF2B5EF4-FFF2-40B4-BE49-F238E27FC236}">
              <a16:creationId xmlns="" xmlns:a16="http://schemas.microsoft.com/office/drawing/2014/main" id="{00000000-0008-0000-0100-00002C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1" name="Text Box 52">
          <a:extLst>
            <a:ext uri="{FF2B5EF4-FFF2-40B4-BE49-F238E27FC236}">
              <a16:creationId xmlns="" xmlns:a16="http://schemas.microsoft.com/office/drawing/2014/main" id="{00000000-0008-0000-0100-00002D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2" name="Text Box 23">
          <a:extLst>
            <a:ext uri="{FF2B5EF4-FFF2-40B4-BE49-F238E27FC236}">
              <a16:creationId xmlns="" xmlns:a16="http://schemas.microsoft.com/office/drawing/2014/main" id="{00000000-0008-0000-0100-00002E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3" name="Text Box 24">
          <a:extLst>
            <a:ext uri="{FF2B5EF4-FFF2-40B4-BE49-F238E27FC236}">
              <a16:creationId xmlns="" xmlns:a16="http://schemas.microsoft.com/office/drawing/2014/main" id="{00000000-0008-0000-0100-00002F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4" name="Text Box 50">
          <a:extLst>
            <a:ext uri="{FF2B5EF4-FFF2-40B4-BE49-F238E27FC236}">
              <a16:creationId xmlns="" xmlns:a16="http://schemas.microsoft.com/office/drawing/2014/main" id="{00000000-0008-0000-0100-000030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5" name="Text Box 52">
          <a:extLst>
            <a:ext uri="{FF2B5EF4-FFF2-40B4-BE49-F238E27FC236}">
              <a16:creationId xmlns="" xmlns:a16="http://schemas.microsoft.com/office/drawing/2014/main" id="{00000000-0008-0000-0100-000031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6" name="Text Box 24">
          <a:extLst>
            <a:ext uri="{FF2B5EF4-FFF2-40B4-BE49-F238E27FC236}">
              <a16:creationId xmlns="" xmlns:a16="http://schemas.microsoft.com/office/drawing/2014/main" id="{00000000-0008-0000-0100-000032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7" name="Text Box 50">
          <a:extLst>
            <a:ext uri="{FF2B5EF4-FFF2-40B4-BE49-F238E27FC236}">
              <a16:creationId xmlns="" xmlns:a16="http://schemas.microsoft.com/office/drawing/2014/main" id="{00000000-0008-0000-0100-000033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198" name="Text Box 52">
          <a:extLst>
            <a:ext uri="{FF2B5EF4-FFF2-40B4-BE49-F238E27FC236}">
              <a16:creationId xmlns="" xmlns:a16="http://schemas.microsoft.com/office/drawing/2014/main" id="{00000000-0008-0000-0100-000034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199" name="Text Box 23">
          <a:extLst>
            <a:ext uri="{FF2B5EF4-FFF2-40B4-BE49-F238E27FC236}">
              <a16:creationId xmlns="" xmlns:a16="http://schemas.microsoft.com/office/drawing/2014/main" id="{00000000-0008-0000-0100-000035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0" name="Text Box 24">
          <a:extLst>
            <a:ext uri="{FF2B5EF4-FFF2-40B4-BE49-F238E27FC236}">
              <a16:creationId xmlns="" xmlns:a16="http://schemas.microsoft.com/office/drawing/2014/main" id="{00000000-0008-0000-0100-000036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1" name="Text Box 50">
          <a:extLst>
            <a:ext uri="{FF2B5EF4-FFF2-40B4-BE49-F238E27FC236}">
              <a16:creationId xmlns="" xmlns:a16="http://schemas.microsoft.com/office/drawing/2014/main" id="{00000000-0008-0000-0100-000037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2" name="Text Box 52">
          <a:extLst>
            <a:ext uri="{FF2B5EF4-FFF2-40B4-BE49-F238E27FC236}">
              <a16:creationId xmlns="" xmlns:a16="http://schemas.microsoft.com/office/drawing/2014/main" id="{00000000-0008-0000-0100-000038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3" name="Text Box 24">
          <a:extLst>
            <a:ext uri="{FF2B5EF4-FFF2-40B4-BE49-F238E27FC236}">
              <a16:creationId xmlns="" xmlns:a16="http://schemas.microsoft.com/office/drawing/2014/main" id="{00000000-0008-0000-0100-000039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4" name="Text Box 50">
          <a:extLst>
            <a:ext uri="{FF2B5EF4-FFF2-40B4-BE49-F238E27FC236}">
              <a16:creationId xmlns="" xmlns:a16="http://schemas.microsoft.com/office/drawing/2014/main" id="{00000000-0008-0000-0100-00003A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05" name="Text Box 52">
          <a:extLst>
            <a:ext uri="{FF2B5EF4-FFF2-40B4-BE49-F238E27FC236}">
              <a16:creationId xmlns="" xmlns:a16="http://schemas.microsoft.com/office/drawing/2014/main" id="{00000000-0008-0000-0100-00003B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6" name="Text Box 23">
          <a:extLst>
            <a:ext uri="{FF2B5EF4-FFF2-40B4-BE49-F238E27FC236}">
              <a16:creationId xmlns="" xmlns:a16="http://schemas.microsoft.com/office/drawing/2014/main" id="{00000000-0008-0000-0100-00003C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7" name="Text Box 24">
          <a:extLst>
            <a:ext uri="{FF2B5EF4-FFF2-40B4-BE49-F238E27FC236}">
              <a16:creationId xmlns="" xmlns:a16="http://schemas.microsoft.com/office/drawing/2014/main" id="{00000000-0008-0000-0100-00003D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8" name="Text Box 50">
          <a:extLst>
            <a:ext uri="{FF2B5EF4-FFF2-40B4-BE49-F238E27FC236}">
              <a16:creationId xmlns="" xmlns:a16="http://schemas.microsoft.com/office/drawing/2014/main" id="{00000000-0008-0000-0100-00003E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09" name="Text Box 52">
          <a:extLst>
            <a:ext uri="{FF2B5EF4-FFF2-40B4-BE49-F238E27FC236}">
              <a16:creationId xmlns="" xmlns:a16="http://schemas.microsoft.com/office/drawing/2014/main" id="{00000000-0008-0000-0100-00003F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0" name="Text Box 24">
          <a:extLst>
            <a:ext uri="{FF2B5EF4-FFF2-40B4-BE49-F238E27FC236}">
              <a16:creationId xmlns="" xmlns:a16="http://schemas.microsoft.com/office/drawing/2014/main" id="{00000000-0008-0000-0100-000040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1" name="Text Box 50">
          <a:extLst>
            <a:ext uri="{FF2B5EF4-FFF2-40B4-BE49-F238E27FC236}">
              <a16:creationId xmlns="" xmlns:a16="http://schemas.microsoft.com/office/drawing/2014/main" id="{00000000-0008-0000-0100-000041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12" name="Text Box 52">
          <a:extLst>
            <a:ext uri="{FF2B5EF4-FFF2-40B4-BE49-F238E27FC236}">
              <a16:creationId xmlns="" xmlns:a16="http://schemas.microsoft.com/office/drawing/2014/main" id="{00000000-0008-0000-0100-000042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3" name="Text Box 23">
          <a:extLst>
            <a:ext uri="{FF2B5EF4-FFF2-40B4-BE49-F238E27FC236}">
              <a16:creationId xmlns="" xmlns:a16="http://schemas.microsoft.com/office/drawing/2014/main" id="{00000000-0008-0000-0100-000043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4" name="Text Box 24">
          <a:extLst>
            <a:ext uri="{FF2B5EF4-FFF2-40B4-BE49-F238E27FC236}">
              <a16:creationId xmlns="" xmlns:a16="http://schemas.microsoft.com/office/drawing/2014/main" id="{00000000-0008-0000-0100-000044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5" name="Text Box 50">
          <a:extLst>
            <a:ext uri="{FF2B5EF4-FFF2-40B4-BE49-F238E27FC236}">
              <a16:creationId xmlns="" xmlns:a16="http://schemas.microsoft.com/office/drawing/2014/main" id="{00000000-0008-0000-0100-000045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6" name="Text Box 52">
          <a:extLst>
            <a:ext uri="{FF2B5EF4-FFF2-40B4-BE49-F238E27FC236}">
              <a16:creationId xmlns="" xmlns:a16="http://schemas.microsoft.com/office/drawing/2014/main" id="{00000000-0008-0000-0100-000046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7" name="Text Box 24">
          <a:extLst>
            <a:ext uri="{FF2B5EF4-FFF2-40B4-BE49-F238E27FC236}">
              <a16:creationId xmlns="" xmlns:a16="http://schemas.microsoft.com/office/drawing/2014/main" id="{00000000-0008-0000-0100-000047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8" name="Text Box 50">
          <a:extLst>
            <a:ext uri="{FF2B5EF4-FFF2-40B4-BE49-F238E27FC236}">
              <a16:creationId xmlns="" xmlns:a16="http://schemas.microsoft.com/office/drawing/2014/main" id="{00000000-0008-0000-0100-000048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19" name="Text Box 52">
          <a:extLst>
            <a:ext uri="{FF2B5EF4-FFF2-40B4-BE49-F238E27FC236}">
              <a16:creationId xmlns="" xmlns:a16="http://schemas.microsoft.com/office/drawing/2014/main" id="{00000000-0008-0000-0100-000049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0" name="Text Box 23">
          <a:extLst>
            <a:ext uri="{FF2B5EF4-FFF2-40B4-BE49-F238E27FC236}">
              <a16:creationId xmlns="" xmlns:a16="http://schemas.microsoft.com/office/drawing/2014/main" id="{00000000-0008-0000-0100-00004A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1" name="Text Box 24">
          <a:extLst>
            <a:ext uri="{FF2B5EF4-FFF2-40B4-BE49-F238E27FC236}">
              <a16:creationId xmlns="" xmlns:a16="http://schemas.microsoft.com/office/drawing/2014/main" id="{00000000-0008-0000-0100-00004B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2" name="Text Box 50">
          <a:extLst>
            <a:ext uri="{FF2B5EF4-FFF2-40B4-BE49-F238E27FC236}">
              <a16:creationId xmlns="" xmlns:a16="http://schemas.microsoft.com/office/drawing/2014/main" id="{00000000-0008-0000-0100-00004C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3" name="Text Box 52">
          <a:extLst>
            <a:ext uri="{FF2B5EF4-FFF2-40B4-BE49-F238E27FC236}">
              <a16:creationId xmlns="" xmlns:a16="http://schemas.microsoft.com/office/drawing/2014/main" id="{00000000-0008-0000-0100-00004D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4" name="Text Box 24">
          <a:extLst>
            <a:ext uri="{FF2B5EF4-FFF2-40B4-BE49-F238E27FC236}">
              <a16:creationId xmlns="" xmlns:a16="http://schemas.microsoft.com/office/drawing/2014/main" id="{00000000-0008-0000-0100-00004E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5" name="Text Box 50">
          <a:extLst>
            <a:ext uri="{FF2B5EF4-FFF2-40B4-BE49-F238E27FC236}">
              <a16:creationId xmlns="" xmlns:a16="http://schemas.microsoft.com/office/drawing/2014/main" id="{00000000-0008-0000-0100-00004F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26" name="Text Box 52">
          <a:extLst>
            <a:ext uri="{FF2B5EF4-FFF2-40B4-BE49-F238E27FC236}">
              <a16:creationId xmlns="" xmlns:a16="http://schemas.microsoft.com/office/drawing/2014/main" id="{00000000-0008-0000-0100-000050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7" name="Text Box 23">
          <a:extLst>
            <a:ext uri="{FF2B5EF4-FFF2-40B4-BE49-F238E27FC236}">
              <a16:creationId xmlns="" xmlns:a16="http://schemas.microsoft.com/office/drawing/2014/main" id="{00000000-0008-0000-0100-000051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8" name="Text Box 24">
          <a:extLst>
            <a:ext uri="{FF2B5EF4-FFF2-40B4-BE49-F238E27FC236}">
              <a16:creationId xmlns="" xmlns:a16="http://schemas.microsoft.com/office/drawing/2014/main" id="{00000000-0008-0000-0100-000052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29" name="Text Box 50">
          <a:extLst>
            <a:ext uri="{FF2B5EF4-FFF2-40B4-BE49-F238E27FC236}">
              <a16:creationId xmlns="" xmlns:a16="http://schemas.microsoft.com/office/drawing/2014/main" id="{00000000-0008-0000-0100-000053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0" name="Text Box 52">
          <a:extLst>
            <a:ext uri="{FF2B5EF4-FFF2-40B4-BE49-F238E27FC236}">
              <a16:creationId xmlns="" xmlns:a16="http://schemas.microsoft.com/office/drawing/2014/main" id="{00000000-0008-0000-0100-000054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1" name="Text Box 24">
          <a:extLst>
            <a:ext uri="{FF2B5EF4-FFF2-40B4-BE49-F238E27FC236}">
              <a16:creationId xmlns="" xmlns:a16="http://schemas.microsoft.com/office/drawing/2014/main" id="{00000000-0008-0000-0100-000055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2" name="Text Box 50">
          <a:extLst>
            <a:ext uri="{FF2B5EF4-FFF2-40B4-BE49-F238E27FC236}">
              <a16:creationId xmlns="" xmlns:a16="http://schemas.microsoft.com/office/drawing/2014/main" id="{00000000-0008-0000-0100-000056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33" name="Text Box 52">
          <a:extLst>
            <a:ext uri="{FF2B5EF4-FFF2-40B4-BE49-F238E27FC236}">
              <a16:creationId xmlns="" xmlns:a16="http://schemas.microsoft.com/office/drawing/2014/main" id="{00000000-0008-0000-0100-000057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4" name="Text Box 23">
          <a:extLst>
            <a:ext uri="{FF2B5EF4-FFF2-40B4-BE49-F238E27FC236}">
              <a16:creationId xmlns="" xmlns:a16="http://schemas.microsoft.com/office/drawing/2014/main" id="{00000000-0008-0000-0100-000058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5" name="Text Box 24">
          <a:extLst>
            <a:ext uri="{FF2B5EF4-FFF2-40B4-BE49-F238E27FC236}">
              <a16:creationId xmlns="" xmlns:a16="http://schemas.microsoft.com/office/drawing/2014/main" id="{00000000-0008-0000-0100-000059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6" name="Text Box 50">
          <a:extLst>
            <a:ext uri="{FF2B5EF4-FFF2-40B4-BE49-F238E27FC236}">
              <a16:creationId xmlns="" xmlns:a16="http://schemas.microsoft.com/office/drawing/2014/main" id="{00000000-0008-0000-0100-00005A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7" name="Text Box 52">
          <a:extLst>
            <a:ext uri="{FF2B5EF4-FFF2-40B4-BE49-F238E27FC236}">
              <a16:creationId xmlns="" xmlns:a16="http://schemas.microsoft.com/office/drawing/2014/main" id="{00000000-0008-0000-0100-00005B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8" name="Text Box 24">
          <a:extLst>
            <a:ext uri="{FF2B5EF4-FFF2-40B4-BE49-F238E27FC236}">
              <a16:creationId xmlns="" xmlns:a16="http://schemas.microsoft.com/office/drawing/2014/main" id="{00000000-0008-0000-0100-00005C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39" name="Text Box 50">
          <a:extLst>
            <a:ext uri="{FF2B5EF4-FFF2-40B4-BE49-F238E27FC236}">
              <a16:creationId xmlns="" xmlns:a16="http://schemas.microsoft.com/office/drawing/2014/main" id="{00000000-0008-0000-0100-00005D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0" name="Text Box 52">
          <a:extLst>
            <a:ext uri="{FF2B5EF4-FFF2-40B4-BE49-F238E27FC236}">
              <a16:creationId xmlns="" xmlns:a16="http://schemas.microsoft.com/office/drawing/2014/main" id="{00000000-0008-0000-0100-00005E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1" name="Text Box 23">
          <a:extLst>
            <a:ext uri="{FF2B5EF4-FFF2-40B4-BE49-F238E27FC236}">
              <a16:creationId xmlns="" xmlns:a16="http://schemas.microsoft.com/office/drawing/2014/main" id="{00000000-0008-0000-0100-00005F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2" name="Text Box 24">
          <a:extLst>
            <a:ext uri="{FF2B5EF4-FFF2-40B4-BE49-F238E27FC236}">
              <a16:creationId xmlns="" xmlns:a16="http://schemas.microsoft.com/office/drawing/2014/main" id="{00000000-0008-0000-0100-000060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3" name="Text Box 50">
          <a:extLst>
            <a:ext uri="{FF2B5EF4-FFF2-40B4-BE49-F238E27FC236}">
              <a16:creationId xmlns="" xmlns:a16="http://schemas.microsoft.com/office/drawing/2014/main" id="{00000000-0008-0000-0100-000061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4" name="Text Box 52">
          <a:extLst>
            <a:ext uri="{FF2B5EF4-FFF2-40B4-BE49-F238E27FC236}">
              <a16:creationId xmlns="" xmlns:a16="http://schemas.microsoft.com/office/drawing/2014/main" id="{00000000-0008-0000-0100-000062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5" name="Text Box 24">
          <a:extLst>
            <a:ext uri="{FF2B5EF4-FFF2-40B4-BE49-F238E27FC236}">
              <a16:creationId xmlns="" xmlns:a16="http://schemas.microsoft.com/office/drawing/2014/main" id="{00000000-0008-0000-0100-000063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6" name="Text Box 50">
          <a:extLst>
            <a:ext uri="{FF2B5EF4-FFF2-40B4-BE49-F238E27FC236}">
              <a16:creationId xmlns="" xmlns:a16="http://schemas.microsoft.com/office/drawing/2014/main" id="{00000000-0008-0000-0100-000064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47" name="Text Box 52">
          <a:extLst>
            <a:ext uri="{FF2B5EF4-FFF2-40B4-BE49-F238E27FC236}">
              <a16:creationId xmlns="" xmlns:a16="http://schemas.microsoft.com/office/drawing/2014/main" id="{00000000-0008-0000-0100-000065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8" name="Text Box 23">
          <a:extLst>
            <a:ext uri="{FF2B5EF4-FFF2-40B4-BE49-F238E27FC236}">
              <a16:creationId xmlns="" xmlns:a16="http://schemas.microsoft.com/office/drawing/2014/main" id="{00000000-0008-0000-0100-000066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49" name="Text Box 24">
          <a:extLst>
            <a:ext uri="{FF2B5EF4-FFF2-40B4-BE49-F238E27FC236}">
              <a16:creationId xmlns="" xmlns:a16="http://schemas.microsoft.com/office/drawing/2014/main" id="{00000000-0008-0000-0100-000067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0" name="Text Box 50">
          <a:extLst>
            <a:ext uri="{FF2B5EF4-FFF2-40B4-BE49-F238E27FC236}">
              <a16:creationId xmlns="" xmlns:a16="http://schemas.microsoft.com/office/drawing/2014/main" id="{00000000-0008-0000-0100-000068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1" name="Text Box 52">
          <a:extLst>
            <a:ext uri="{FF2B5EF4-FFF2-40B4-BE49-F238E27FC236}">
              <a16:creationId xmlns="" xmlns:a16="http://schemas.microsoft.com/office/drawing/2014/main" id="{00000000-0008-0000-0100-000069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2" name="Text Box 24">
          <a:extLst>
            <a:ext uri="{FF2B5EF4-FFF2-40B4-BE49-F238E27FC236}">
              <a16:creationId xmlns="" xmlns:a16="http://schemas.microsoft.com/office/drawing/2014/main" id="{00000000-0008-0000-0100-00006A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3" name="Text Box 50">
          <a:extLst>
            <a:ext uri="{FF2B5EF4-FFF2-40B4-BE49-F238E27FC236}">
              <a16:creationId xmlns="" xmlns:a16="http://schemas.microsoft.com/office/drawing/2014/main" id="{00000000-0008-0000-0100-00006B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54" name="Text Box 52">
          <a:extLst>
            <a:ext uri="{FF2B5EF4-FFF2-40B4-BE49-F238E27FC236}">
              <a16:creationId xmlns="" xmlns:a16="http://schemas.microsoft.com/office/drawing/2014/main" id="{00000000-0008-0000-0100-00006C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5" name="Text Box 23">
          <a:extLst>
            <a:ext uri="{FF2B5EF4-FFF2-40B4-BE49-F238E27FC236}">
              <a16:creationId xmlns="" xmlns:a16="http://schemas.microsoft.com/office/drawing/2014/main" id="{00000000-0008-0000-0100-00006D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6" name="Text Box 24">
          <a:extLst>
            <a:ext uri="{FF2B5EF4-FFF2-40B4-BE49-F238E27FC236}">
              <a16:creationId xmlns="" xmlns:a16="http://schemas.microsoft.com/office/drawing/2014/main" id="{00000000-0008-0000-0100-00006E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7" name="Text Box 50">
          <a:extLst>
            <a:ext uri="{FF2B5EF4-FFF2-40B4-BE49-F238E27FC236}">
              <a16:creationId xmlns="" xmlns:a16="http://schemas.microsoft.com/office/drawing/2014/main" id="{00000000-0008-0000-0100-00006F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8" name="Text Box 52">
          <a:extLst>
            <a:ext uri="{FF2B5EF4-FFF2-40B4-BE49-F238E27FC236}">
              <a16:creationId xmlns="" xmlns:a16="http://schemas.microsoft.com/office/drawing/2014/main" id="{00000000-0008-0000-0100-000070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59" name="Text Box 24">
          <a:extLst>
            <a:ext uri="{FF2B5EF4-FFF2-40B4-BE49-F238E27FC236}">
              <a16:creationId xmlns="" xmlns:a16="http://schemas.microsoft.com/office/drawing/2014/main" id="{00000000-0008-0000-0100-000071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0" name="Text Box 50">
          <a:extLst>
            <a:ext uri="{FF2B5EF4-FFF2-40B4-BE49-F238E27FC236}">
              <a16:creationId xmlns="" xmlns:a16="http://schemas.microsoft.com/office/drawing/2014/main" id="{00000000-0008-0000-0100-000072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1" name="Text Box 52">
          <a:extLst>
            <a:ext uri="{FF2B5EF4-FFF2-40B4-BE49-F238E27FC236}">
              <a16:creationId xmlns="" xmlns:a16="http://schemas.microsoft.com/office/drawing/2014/main" id="{00000000-0008-0000-0100-000073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2" name="Text Box 23">
          <a:extLst>
            <a:ext uri="{FF2B5EF4-FFF2-40B4-BE49-F238E27FC236}">
              <a16:creationId xmlns="" xmlns:a16="http://schemas.microsoft.com/office/drawing/2014/main" id="{00000000-0008-0000-0100-000074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3" name="Text Box 24">
          <a:extLst>
            <a:ext uri="{FF2B5EF4-FFF2-40B4-BE49-F238E27FC236}">
              <a16:creationId xmlns="" xmlns:a16="http://schemas.microsoft.com/office/drawing/2014/main" id="{00000000-0008-0000-0100-000075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4" name="Text Box 50">
          <a:extLst>
            <a:ext uri="{FF2B5EF4-FFF2-40B4-BE49-F238E27FC236}">
              <a16:creationId xmlns="" xmlns:a16="http://schemas.microsoft.com/office/drawing/2014/main" id="{00000000-0008-0000-0100-000076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5" name="Text Box 52">
          <a:extLst>
            <a:ext uri="{FF2B5EF4-FFF2-40B4-BE49-F238E27FC236}">
              <a16:creationId xmlns="" xmlns:a16="http://schemas.microsoft.com/office/drawing/2014/main" id="{00000000-0008-0000-0100-000077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6" name="Text Box 24">
          <a:extLst>
            <a:ext uri="{FF2B5EF4-FFF2-40B4-BE49-F238E27FC236}">
              <a16:creationId xmlns="" xmlns:a16="http://schemas.microsoft.com/office/drawing/2014/main" id="{00000000-0008-0000-0100-000078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7" name="Text Box 50">
          <a:extLst>
            <a:ext uri="{FF2B5EF4-FFF2-40B4-BE49-F238E27FC236}">
              <a16:creationId xmlns="" xmlns:a16="http://schemas.microsoft.com/office/drawing/2014/main" id="{00000000-0008-0000-0100-000079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68" name="Text Box 52">
          <a:extLst>
            <a:ext uri="{FF2B5EF4-FFF2-40B4-BE49-F238E27FC236}">
              <a16:creationId xmlns="" xmlns:a16="http://schemas.microsoft.com/office/drawing/2014/main" id="{00000000-0008-0000-0100-00007A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69" name="Text Box 23">
          <a:extLst>
            <a:ext uri="{FF2B5EF4-FFF2-40B4-BE49-F238E27FC236}">
              <a16:creationId xmlns="" xmlns:a16="http://schemas.microsoft.com/office/drawing/2014/main" id="{00000000-0008-0000-0100-00007B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0" name="Text Box 24">
          <a:extLst>
            <a:ext uri="{FF2B5EF4-FFF2-40B4-BE49-F238E27FC236}">
              <a16:creationId xmlns="" xmlns:a16="http://schemas.microsoft.com/office/drawing/2014/main" id="{00000000-0008-0000-0100-00007C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1" name="Text Box 50">
          <a:extLst>
            <a:ext uri="{FF2B5EF4-FFF2-40B4-BE49-F238E27FC236}">
              <a16:creationId xmlns="" xmlns:a16="http://schemas.microsoft.com/office/drawing/2014/main" id="{00000000-0008-0000-0100-00007D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2" name="Text Box 52">
          <a:extLst>
            <a:ext uri="{FF2B5EF4-FFF2-40B4-BE49-F238E27FC236}">
              <a16:creationId xmlns="" xmlns:a16="http://schemas.microsoft.com/office/drawing/2014/main" id="{00000000-0008-0000-0100-00007E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3" name="Text Box 24">
          <a:extLst>
            <a:ext uri="{FF2B5EF4-FFF2-40B4-BE49-F238E27FC236}">
              <a16:creationId xmlns="" xmlns:a16="http://schemas.microsoft.com/office/drawing/2014/main" id="{00000000-0008-0000-0100-00007F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4" name="Text Box 50">
          <a:extLst>
            <a:ext uri="{FF2B5EF4-FFF2-40B4-BE49-F238E27FC236}">
              <a16:creationId xmlns="" xmlns:a16="http://schemas.microsoft.com/office/drawing/2014/main" id="{00000000-0008-0000-0100-000080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75" name="Text Box 52">
          <a:extLst>
            <a:ext uri="{FF2B5EF4-FFF2-40B4-BE49-F238E27FC236}">
              <a16:creationId xmlns="" xmlns:a16="http://schemas.microsoft.com/office/drawing/2014/main" id="{00000000-0008-0000-0100-000081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6" name="Text Box 23">
          <a:extLst>
            <a:ext uri="{FF2B5EF4-FFF2-40B4-BE49-F238E27FC236}">
              <a16:creationId xmlns="" xmlns:a16="http://schemas.microsoft.com/office/drawing/2014/main" id="{00000000-0008-0000-0100-000082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7" name="Text Box 24">
          <a:extLst>
            <a:ext uri="{FF2B5EF4-FFF2-40B4-BE49-F238E27FC236}">
              <a16:creationId xmlns="" xmlns:a16="http://schemas.microsoft.com/office/drawing/2014/main" id="{00000000-0008-0000-0100-000083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8" name="Text Box 50">
          <a:extLst>
            <a:ext uri="{FF2B5EF4-FFF2-40B4-BE49-F238E27FC236}">
              <a16:creationId xmlns="" xmlns:a16="http://schemas.microsoft.com/office/drawing/2014/main" id="{00000000-0008-0000-0100-000084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79" name="Text Box 52">
          <a:extLst>
            <a:ext uri="{FF2B5EF4-FFF2-40B4-BE49-F238E27FC236}">
              <a16:creationId xmlns="" xmlns:a16="http://schemas.microsoft.com/office/drawing/2014/main" id="{00000000-0008-0000-0100-000085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0" name="Text Box 24">
          <a:extLst>
            <a:ext uri="{FF2B5EF4-FFF2-40B4-BE49-F238E27FC236}">
              <a16:creationId xmlns="" xmlns:a16="http://schemas.microsoft.com/office/drawing/2014/main" id="{00000000-0008-0000-0100-000086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1" name="Text Box 50">
          <a:extLst>
            <a:ext uri="{FF2B5EF4-FFF2-40B4-BE49-F238E27FC236}">
              <a16:creationId xmlns="" xmlns:a16="http://schemas.microsoft.com/office/drawing/2014/main" id="{00000000-0008-0000-0100-000087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82" name="Text Box 52">
          <a:extLst>
            <a:ext uri="{FF2B5EF4-FFF2-40B4-BE49-F238E27FC236}">
              <a16:creationId xmlns="" xmlns:a16="http://schemas.microsoft.com/office/drawing/2014/main" id="{00000000-0008-0000-0100-000088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3" name="Text Box 23">
          <a:extLst>
            <a:ext uri="{FF2B5EF4-FFF2-40B4-BE49-F238E27FC236}">
              <a16:creationId xmlns="" xmlns:a16="http://schemas.microsoft.com/office/drawing/2014/main" id="{00000000-0008-0000-0100-000089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4" name="Text Box 24">
          <a:extLst>
            <a:ext uri="{FF2B5EF4-FFF2-40B4-BE49-F238E27FC236}">
              <a16:creationId xmlns="" xmlns:a16="http://schemas.microsoft.com/office/drawing/2014/main" id="{00000000-0008-0000-0100-00008A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5" name="Text Box 50">
          <a:extLst>
            <a:ext uri="{FF2B5EF4-FFF2-40B4-BE49-F238E27FC236}">
              <a16:creationId xmlns="" xmlns:a16="http://schemas.microsoft.com/office/drawing/2014/main" id="{00000000-0008-0000-0100-00008B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6" name="Text Box 52">
          <a:extLst>
            <a:ext uri="{FF2B5EF4-FFF2-40B4-BE49-F238E27FC236}">
              <a16:creationId xmlns="" xmlns:a16="http://schemas.microsoft.com/office/drawing/2014/main" id="{00000000-0008-0000-0100-00008C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7" name="Text Box 24">
          <a:extLst>
            <a:ext uri="{FF2B5EF4-FFF2-40B4-BE49-F238E27FC236}">
              <a16:creationId xmlns="" xmlns:a16="http://schemas.microsoft.com/office/drawing/2014/main" id="{00000000-0008-0000-0100-00008D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8" name="Text Box 50">
          <a:extLst>
            <a:ext uri="{FF2B5EF4-FFF2-40B4-BE49-F238E27FC236}">
              <a16:creationId xmlns="" xmlns:a16="http://schemas.microsoft.com/office/drawing/2014/main" id="{00000000-0008-0000-0100-00008E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89" name="Text Box 52">
          <a:extLst>
            <a:ext uri="{FF2B5EF4-FFF2-40B4-BE49-F238E27FC236}">
              <a16:creationId xmlns="" xmlns:a16="http://schemas.microsoft.com/office/drawing/2014/main" id="{00000000-0008-0000-0100-00008F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0" name="Text Box 23">
          <a:extLst>
            <a:ext uri="{FF2B5EF4-FFF2-40B4-BE49-F238E27FC236}">
              <a16:creationId xmlns="" xmlns:a16="http://schemas.microsoft.com/office/drawing/2014/main" id="{00000000-0008-0000-0100-000090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1" name="Text Box 24">
          <a:extLst>
            <a:ext uri="{FF2B5EF4-FFF2-40B4-BE49-F238E27FC236}">
              <a16:creationId xmlns="" xmlns:a16="http://schemas.microsoft.com/office/drawing/2014/main" id="{00000000-0008-0000-0100-000091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2" name="Text Box 50">
          <a:extLst>
            <a:ext uri="{FF2B5EF4-FFF2-40B4-BE49-F238E27FC236}">
              <a16:creationId xmlns="" xmlns:a16="http://schemas.microsoft.com/office/drawing/2014/main" id="{00000000-0008-0000-0100-000092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3" name="Text Box 52">
          <a:extLst>
            <a:ext uri="{FF2B5EF4-FFF2-40B4-BE49-F238E27FC236}">
              <a16:creationId xmlns="" xmlns:a16="http://schemas.microsoft.com/office/drawing/2014/main" id="{00000000-0008-0000-0100-000093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4" name="Text Box 24">
          <a:extLst>
            <a:ext uri="{FF2B5EF4-FFF2-40B4-BE49-F238E27FC236}">
              <a16:creationId xmlns="" xmlns:a16="http://schemas.microsoft.com/office/drawing/2014/main" id="{00000000-0008-0000-0100-000094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5" name="Text Box 50">
          <a:extLst>
            <a:ext uri="{FF2B5EF4-FFF2-40B4-BE49-F238E27FC236}">
              <a16:creationId xmlns="" xmlns:a16="http://schemas.microsoft.com/office/drawing/2014/main" id="{00000000-0008-0000-0100-000095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296" name="Text Box 52">
          <a:extLst>
            <a:ext uri="{FF2B5EF4-FFF2-40B4-BE49-F238E27FC236}">
              <a16:creationId xmlns="" xmlns:a16="http://schemas.microsoft.com/office/drawing/2014/main" id="{00000000-0008-0000-0100-000096030000}"/>
            </a:ext>
          </a:extLst>
        </xdr:cNvPr>
        <xdr:cNvSpPr txBox="1">
          <a:spLocks noChangeArrowheads="1"/>
        </xdr:cNvSpPr>
      </xdr:nvSpPr>
      <xdr:spPr bwMode="auto">
        <a:xfrm>
          <a:off x="428625" y="1040606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7" name="Text Box 23">
          <a:extLst>
            <a:ext uri="{FF2B5EF4-FFF2-40B4-BE49-F238E27FC236}">
              <a16:creationId xmlns="" xmlns:a16="http://schemas.microsoft.com/office/drawing/2014/main" id="{00000000-0008-0000-0100-000097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8" name="Text Box 24">
          <a:extLst>
            <a:ext uri="{FF2B5EF4-FFF2-40B4-BE49-F238E27FC236}">
              <a16:creationId xmlns="" xmlns:a16="http://schemas.microsoft.com/office/drawing/2014/main" id="{00000000-0008-0000-0100-000098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299" name="Text Box 50">
          <a:extLst>
            <a:ext uri="{FF2B5EF4-FFF2-40B4-BE49-F238E27FC236}">
              <a16:creationId xmlns="" xmlns:a16="http://schemas.microsoft.com/office/drawing/2014/main" id="{00000000-0008-0000-0100-000099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0" name="Text Box 52">
          <a:extLst>
            <a:ext uri="{FF2B5EF4-FFF2-40B4-BE49-F238E27FC236}">
              <a16:creationId xmlns="" xmlns:a16="http://schemas.microsoft.com/office/drawing/2014/main" id="{00000000-0008-0000-0100-00009A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1" name="Text Box 24">
          <a:extLst>
            <a:ext uri="{FF2B5EF4-FFF2-40B4-BE49-F238E27FC236}">
              <a16:creationId xmlns="" xmlns:a16="http://schemas.microsoft.com/office/drawing/2014/main" id="{00000000-0008-0000-0100-00009B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2" name="Text Box 50">
          <a:extLst>
            <a:ext uri="{FF2B5EF4-FFF2-40B4-BE49-F238E27FC236}">
              <a16:creationId xmlns="" xmlns:a16="http://schemas.microsoft.com/office/drawing/2014/main" id="{00000000-0008-0000-0100-00009C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03" name="Text Box 52">
          <a:extLst>
            <a:ext uri="{FF2B5EF4-FFF2-40B4-BE49-F238E27FC236}">
              <a16:creationId xmlns="" xmlns:a16="http://schemas.microsoft.com/office/drawing/2014/main" id="{00000000-0008-0000-0100-00009D030000}"/>
            </a:ext>
          </a:extLst>
        </xdr:cNvPr>
        <xdr:cNvSpPr txBox="1">
          <a:spLocks noChangeArrowheads="1"/>
        </xdr:cNvSpPr>
      </xdr:nvSpPr>
      <xdr:spPr bwMode="auto">
        <a:xfrm>
          <a:off x="428625" y="105608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4"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5"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6"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7"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8"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09"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0"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1"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2"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3"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4"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5"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6"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7"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8"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19"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0"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1"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2"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3"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24"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5"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6"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7"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8"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29"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0"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1"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2"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3"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4"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5"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6"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7"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38"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39"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0"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1"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2"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3"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4"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45"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6"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7"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8"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49"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0"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1"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52"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3"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4"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5"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6"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7"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8"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59"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0"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1"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2"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3"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4"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5"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66"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7"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8"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69"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0"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1"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2"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73"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4"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5"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6"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7"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8"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79"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0"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1"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2"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3"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4"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5"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6"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87"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8"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89"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0"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1"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2"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3"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394"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5"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6"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7"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8"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399"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0"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1"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2"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3"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4"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5"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6"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7"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08"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09"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0"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1"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2"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3"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4"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15"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6"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7"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8"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19"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0"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1"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22"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3"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4"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5"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6"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7"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8"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29"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0"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1"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2"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3"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4"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5"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36"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7"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8"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39"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0"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1"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2"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43"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4"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5"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6"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7"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8"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49"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1450"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28625" y="11620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1"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2"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3"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4"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5"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6"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1457"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28625" y="11772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8" name="Text Box 23">
          <a:extLst>
            <a:ext uri="{FF2B5EF4-FFF2-40B4-BE49-F238E27FC236}">
              <a16:creationId xmlns="" xmlns:a16="http://schemas.microsoft.com/office/drawing/2014/main" id="{00000000-0008-0000-0100-00002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59" name="Text Box 24">
          <a:extLst>
            <a:ext uri="{FF2B5EF4-FFF2-40B4-BE49-F238E27FC236}">
              <a16:creationId xmlns="" xmlns:a16="http://schemas.microsoft.com/office/drawing/2014/main" id="{00000000-0008-0000-0100-00002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0" name="Text Box 50">
          <a:extLst>
            <a:ext uri="{FF2B5EF4-FFF2-40B4-BE49-F238E27FC236}">
              <a16:creationId xmlns="" xmlns:a16="http://schemas.microsoft.com/office/drawing/2014/main" id="{00000000-0008-0000-0100-00002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1" name="Text Box 52">
          <a:extLst>
            <a:ext uri="{FF2B5EF4-FFF2-40B4-BE49-F238E27FC236}">
              <a16:creationId xmlns="" xmlns:a16="http://schemas.microsoft.com/office/drawing/2014/main" id="{00000000-0008-0000-0100-00002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2" name="Text Box 24">
          <a:extLst>
            <a:ext uri="{FF2B5EF4-FFF2-40B4-BE49-F238E27FC236}">
              <a16:creationId xmlns="" xmlns:a16="http://schemas.microsoft.com/office/drawing/2014/main" id="{00000000-0008-0000-0100-00002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3" name="Text Box 50">
          <a:extLst>
            <a:ext uri="{FF2B5EF4-FFF2-40B4-BE49-F238E27FC236}">
              <a16:creationId xmlns="" xmlns:a16="http://schemas.microsoft.com/office/drawing/2014/main" id="{00000000-0008-0000-0100-00002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4" name="Text Box 52">
          <a:extLst>
            <a:ext uri="{FF2B5EF4-FFF2-40B4-BE49-F238E27FC236}">
              <a16:creationId xmlns="" xmlns:a16="http://schemas.microsoft.com/office/drawing/2014/main" id="{00000000-0008-0000-0100-00002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5" name="Text Box 23">
          <a:extLst>
            <a:ext uri="{FF2B5EF4-FFF2-40B4-BE49-F238E27FC236}">
              <a16:creationId xmlns="" xmlns:a16="http://schemas.microsoft.com/office/drawing/2014/main" id="{00000000-0008-0000-0100-00002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6" name="Text Box 24">
          <a:extLst>
            <a:ext uri="{FF2B5EF4-FFF2-40B4-BE49-F238E27FC236}">
              <a16:creationId xmlns="" xmlns:a16="http://schemas.microsoft.com/office/drawing/2014/main" id="{00000000-0008-0000-0100-00002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7" name="Text Box 50">
          <a:extLst>
            <a:ext uri="{FF2B5EF4-FFF2-40B4-BE49-F238E27FC236}">
              <a16:creationId xmlns="" xmlns:a16="http://schemas.microsoft.com/office/drawing/2014/main" id="{00000000-0008-0000-0100-00002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8" name="Text Box 52">
          <a:extLst>
            <a:ext uri="{FF2B5EF4-FFF2-40B4-BE49-F238E27FC236}">
              <a16:creationId xmlns="" xmlns:a16="http://schemas.microsoft.com/office/drawing/2014/main" id="{00000000-0008-0000-0100-00002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69" name="Text Box 24">
          <a:extLst>
            <a:ext uri="{FF2B5EF4-FFF2-40B4-BE49-F238E27FC236}">
              <a16:creationId xmlns="" xmlns:a16="http://schemas.microsoft.com/office/drawing/2014/main" id="{00000000-0008-0000-0100-00002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0" name="Text Box 50">
          <a:extLst>
            <a:ext uri="{FF2B5EF4-FFF2-40B4-BE49-F238E27FC236}">
              <a16:creationId xmlns="" xmlns:a16="http://schemas.microsoft.com/office/drawing/2014/main" id="{00000000-0008-0000-0100-00003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1" name="Text Box 52">
          <a:extLst>
            <a:ext uri="{FF2B5EF4-FFF2-40B4-BE49-F238E27FC236}">
              <a16:creationId xmlns="" xmlns:a16="http://schemas.microsoft.com/office/drawing/2014/main" id="{00000000-0008-0000-0100-00003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2" name="Text Box 23">
          <a:extLst>
            <a:ext uri="{FF2B5EF4-FFF2-40B4-BE49-F238E27FC236}">
              <a16:creationId xmlns="" xmlns:a16="http://schemas.microsoft.com/office/drawing/2014/main" id="{00000000-0008-0000-0100-00003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3" name="Text Box 24">
          <a:extLst>
            <a:ext uri="{FF2B5EF4-FFF2-40B4-BE49-F238E27FC236}">
              <a16:creationId xmlns="" xmlns:a16="http://schemas.microsoft.com/office/drawing/2014/main" id="{00000000-0008-0000-0100-00003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4" name="Text Box 50">
          <a:extLst>
            <a:ext uri="{FF2B5EF4-FFF2-40B4-BE49-F238E27FC236}">
              <a16:creationId xmlns="" xmlns:a16="http://schemas.microsoft.com/office/drawing/2014/main" id="{00000000-0008-0000-0100-00003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5" name="Text Box 52">
          <a:extLst>
            <a:ext uri="{FF2B5EF4-FFF2-40B4-BE49-F238E27FC236}">
              <a16:creationId xmlns="" xmlns:a16="http://schemas.microsoft.com/office/drawing/2014/main" id="{00000000-0008-0000-0100-00003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6" name="Text Box 24">
          <a:extLst>
            <a:ext uri="{FF2B5EF4-FFF2-40B4-BE49-F238E27FC236}">
              <a16:creationId xmlns="" xmlns:a16="http://schemas.microsoft.com/office/drawing/2014/main" id="{00000000-0008-0000-0100-00003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7" name="Text Box 50">
          <a:extLst>
            <a:ext uri="{FF2B5EF4-FFF2-40B4-BE49-F238E27FC236}">
              <a16:creationId xmlns="" xmlns:a16="http://schemas.microsoft.com/office/drawing/2014/main" id="{00000000-0008-0000-0100-00003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78" name="Text Box 52">
          <a:extLst>
            <a:ext uri="{FF2B5EF4-FFF2-40B4-BE49-F238E27FC236}">
              <a16:creationId xmlns="" xmlns:a16="http://schemas.microsoft.com/office/drawing/2014/main" id="{00000000-0008-0000-0100-00003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79" name="Text Box 23">
          <a:extLst>
            <a:ext uri="{FF2B5EF4-FFF2-40B4-BE49-F238E27FC236}">
              <a16:creationId xmlns="" xmlns:a16="http://schemas.microsoft.com/office/drawing/2014/main" id="{00000000-0008-0000-0100-00003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0" name="Text Box 24">
          <a:extLst>
            <a:ext uri="{FF2B5EF4-FFF2-40B4-BE49-F238E27FC236}">
              <a16:creationId xmlns="" xmlns:a16="http://schemas.microsoft.com/office/drawing/2014/main" id="{00000000-0008-0000-0100-00003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1" name="Text Box 50">
          <a:extLst>
            <a:ext uri="{FF2B5EF4-FFF2-40B4-BE49-F238E27FC236}">
              <a16:creationId xmlns="" xmlns:a16="http://schemas.microsoft.com/office/drawing/2014/main" id="{00000000-0008-0000-0100-00003B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2" name="Text Box 52">
          <a:extLst>
            <a:ext uri="{FF2B5EF4-FFF2-40B4-BE49-F238E27FC236}">
              <a16:creationId xmlns="" xmlns:a16="http://schemas.microsoft.com/office/drawing/2014/main" id="{00000000-0008-0000-0100-00003C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3" name="Text Box 24">
          <a:extLst>
            <a:ext uri="{FF2B5EF4-FFF2-40B4-BE49-F238E27FC236}">
              <a16:creationId xmlns="" xmlns:a16="http://schemas.microsoft.com/office/drawing/2014/main" id="{00000000-0008-0000-0100-00003D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4" name="Text Box 50">
          <a:extLst>
            <a:ext uri="{FF2B5EF4-FFF2-40B4-BE49-F238E27FC236}">
              <a16:creationId xmlns="" xmlns:a16="http://schemas.microsoft.com/office/drawing/2014/main" id="{00000000-0008-0000-0100-00003E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85" name="Text Box 52">
          <a:extLst>
            <a:ext uri="{FF2B5EF4-FFF2-40B4-BE49-F238E27FC236}">
              <a16:creationId xmlns="" xmlns:a16="http://schemas.microsoft.com/office/drawing/2014/main" id="{00000000-0008-0000-0100-00003F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6" name="Text Box 23">
          <a:extLst>
            <a:ext uri="{FF2B5EF4-FFF2-40B4-BE49-F238E27FC236}">
              <a16:creationId xmlns="" xmlns:a16="http://schemas.microsoft.com/office/drawing/2014/main" id="{00000000-0008-0000-0100-00004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7" name="Text Box 24">
          <a:extLst>
            <a:ext uri="{FF2B5EF4-FFF2-40B4-BE49-F238E27FC236}">
              <a16:creationId xmlns="" xmlns:a16="http://schemas.microsoft.com/office/drawing/2014/main" id="{00000000-0008-0000-0100-00004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8" name="Text Box 50">
          <a:extLst>
            <a:ext uri="{FF2B5EF4-FFF2-40B4-BE49-F238E27FC236}">
              <a16:creationId xmlns="" xmlns:a16="http://schemas.microsoft.com/office/drawing/2014/main" id="{00000000-0008-0000-0100-00004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89" name="Text Box 52">
          <a:extLst>
            <a:ext uri="{FF2B5EF4-FFF2-40B4-BE49-F238E27FC236}">
              <a16:creationId xmlns="" xmlns:a16="http://schemas.microsoft.com/office/drawing/2014/main" id="{00000000-0008-0000-0100-00004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0" name="Text Box 24">
          <a:extLst>
            <a:ext uri="{FF2B5EF4-FFF2-40B4-BE49-F238E27FC236}">
              <a16:creationId xmlns="" xmlns:a16="http://schemas.microsoft.com/office/drawing/2014/main" id="{00000000-0008-0000-0100-00004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1" name="Text Box 50">
          <a:extLst>
            <a:ext uri="{FF2B5EF4-FFF2-40B4-BE49-F238E27FC236}">
              <a16:creationId xmlns="" xmlns:a16="http://schemas.microsoft.com/office/drawing/2014/main" id="{00000000-0008-0000-0100-00004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492" name="Text Box 52">
          <a:extLst>
            <a:ext uri="{FF2B5EF4-FFF2-40B4-BE49-F238E27FC236}">
              <a16:creationId xmlns="" xmlns:a16="http://schemas.microsoft.com/office/drawing/2014/main" id="{00000000-0008-0000-0100-00004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3" name="Text Box 23">
          <a:extLst>
            <a:ext uri="{FF2B5EF4-FFF2-40B4-BE49-F238E27FC236}">
              <a16:creationId xmlns="" xmlns:a16="http://schemas.microsoft.com/office/drawing/2014/main" id="{00000000-0008-0000-0100-00004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4" name="Text Box 24">
          <a:extLst>
            <a:ext uri="{FF2B5EF4-FFF2-40B4-BE49-F238E27FC236}">
              <a16:creationId xmlns="" xmlns:a16="http://schemas.microsoft.com/office/drawing/2014/main" id="{00000000-0008-0000-0100-00004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5" name="Text Box 50">
          <a:extLst>
            <a:ext uri="{FF2B5EF4-FFF2-40B4-BE49-F238E27FC236}">
              <a16:creationId xmlns="" xmlns:a16="http://schemas.microsoft.com/office/drawing/2014/main" id="{00000000-0008-0000-0100-00004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6" name="Text Box 52">
          <a:extLst>
            <a:ext uri="{FF2B5EF4-FFF2-40B4-BE49-F238E27FC236}">
              <a16:creationId xmlns="" xmlns:a16="http://schemas.microsoft.com/office/drawing/2014/main" id="{00000000-0008-0000-0100-00004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7" name="Text Box 24">
          <a:extLst>
            <a:ext uri="{FF2B5EF4-FFF2-40B4-BE49-F238E27FC236}">
              <a16:creationId xmlns="" xmlns:a16="http://schemas.microsoft.com/office/drawing/2014/main" id="{00000000-0008-0000-0100-00004B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8" name="Text Box 50">
          <a:extLst>
            <a:ext uri="{FF2B5EF4-FFF2-40B4-BE49-F238E27FC236}">
              <a16:creationId xmlns="" xmlns:a16="http://schemas.microsoft.com/office/drawing/2014/main" id="{00000000-0008-0000-0100-00004C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499" name="Text Box 52">
          <a:extLst>
            <a:ext uri="{FF2B5EF4-FFF2-40B4-BE49-F238E27FC236}">
              <a16:creationId xmlns="" xmlns:a16="http://schemas.microsoft.com/office/drawing/2014/main" id="{00000000-0008-0000-0100-00004D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0" name="Text Box 23">
          <a:extLst>
            <a:ext uri="{FF2B5EF4-FFF2-40B4-BE49-F238E27FC236}">
              <a16:creationId xmlns="" xmlns:a16="http://schemas.microsoft.com/office/drawing/2014/main" id="{00000000-0008-0000-0100-00004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1" name="Text Box 24">
          <a:extLst>
            <a:ext uri="{FF2B5EF4-FFF2-40B4-BE49-F238E27FC236}">
              <a16:creationId xmlns="" xmlns:a16="http://schemas.microsoft.com/office/drawing/2014/main" id="{00000000-0008-0000-0100-00004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2" name="Text Box 50">
          <a:extLst>
            <a:ext uri="{FF2B5EF4-FFF2-40B4-BE49-F238E27FC236}">
              <a16:creationId xmlns="" xmlns:a16="http://schemas.microsoft.com/office/drawing/2014/main" id="{00000000-0008-0000-0100-00005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3" name="Text Box 52">
          <a:extLst>
            <a:ext uri="{FF2B5EF4-FFF2-40B4-BE49-F238E27FC236}">
              <a16:creationId xmlns="" xmlns:a16="http://schemas.microsoft.com/office/drawing/2014/main" id="{00000000-0008-0000-0100-00005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4" name="Text Box 24">
          <a:extLst>
            <a:ext uri="{FF2B5EF4-FFF2-40B4-BE49-F238E27FC236}">
              <a16:creationId xmlns="" xmlns:a16="http://schemas.microsoft.com/office/drawing/2014/main" id="{00000000-0008-0000-0100-00005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5" name="Text Box 50">
          <a:extLst>
            <a:ext uri="{FF2B5EF4-FFF2-40B4-BE49-F238E27FC236}">
              <a16:creationId xmlns="" xmlns:a16="http://schemas.microsoft.com/office/drawing/2014/main" id="{00000000-0008-0000-0100-00005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6" name="Text Box 52">
          <a:extLst>
            <a:ext uri="{FF2B5EF4-FFF2-40B4-BE49-F238E27FC236}">
              <a16:creationId xmlns="" xmlns:a16="http://schemas.microsoft.com/office/drawing/2014/main" id="{00000000-0008-0000-0100-00005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7" name="Text Box 23">
          <a:extLst>
            <a:ext uri="{FF2B5EF4-FFF2-40B4-BE49-F238E27FC236}">
              <a16:creationId xmlns="" xmlns:a16="http://schemas.microsoft.com/office/drawing/2014/main" id="{00000000-0008-0000-0100-00005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8" name="Text Box 24">
          <a:extLst>
            <a:ext uri="{FF2B5EF4-FFF2-40B4-BE49-F238E27FC236}">
              <a16:creationId xmlns="" xmlns:a16="http://schemas.microsoft.com/office/drawing/2014/main" id="{00000000-0008-0000-0100-00005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09" name="Text Box 50">
          <a:extLst>
            <a:ext uri="{FF2B5EF4-FFF2-40B4-BE49-F238E27FC236}">
              <a16:creationId xmlns="" xmlns:a16="http://schemas.microsoft.com/office/drawing/2014/main" id="{00000000-0008-0000-0100-00005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0" name="Text Box 52">
          <a:extLst>
            <a:ext uri="{FF2B5EF4-FFF2-40B4-BE49-F238E27FC236}">
              <a16:creationId xmlns="" xmlns:a16="http://schemas.microsoft.com/office/drawing/2014/main" id="{00000000-0008-0000-0100-00005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1" name="Text Box 24">
          <a:extLst>
            <a:ext uri="{FF2B5EF4-FFF2-40B4-BE49-F238E27FC236}">
              <a16:creationId xmlns="" xmlns:a16="http://schemas.microsoft.com/office/drawing/2014/main" id="{00000000-0008-0000-0100-00005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2" name="Text Box 50">
          <a:extLst>
            <a:ext uri="{FF2B5EF4-FFF2-40B4-BE49-F238E27FC236}">
              <a16:creationId xmlns="" xmlns:a16="http://schemas.microsoft.com/office/drawing/2014/main" id="{00000000-0008-0000-0100-00005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3" name="Text Box 52">
          <a:extLst>
            <a:ext uri="{FF2B5EF4-FFF2-40B4-BE49-F238E27FC236}">
              <a16:creationId xmlns="" xmlns:a16="http://schemas.microsoft.com/office/drawing/2014/main" id="{00000000-0008-0000-0100-00005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4" name="Text Box 23">
          <a:extLst>
            <a:ext uri="{FF2B5EF4-FFF2-40B4-BE49-F238E27FC236}">
              <a16:creationId xmlns="" xmlns:a16="http://schemas.microsoft.com/office/drawing/2014/main" id="{00000000-0008-0000-0100-00005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5" name="Text Box 24">
          <a:extLst>
            <a:ext uri="{FF2B5EF4-FFF2-40B4-BE49-F238E27FC236}">
              <a16:creationId xmlns="" xmlns:a16="http://schemas.microsoft.com/office/drawing/2014/main" id="{00000000-0008-0000-0100-00005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6" name="Text Box 50">
          <a:extLst>
            <a:ext uri="{FF2B5EF4-FFF2-40B4-BE49-F238E27FC236}">
              <a16:creationId xmlns="" xmlns:a16="http://schemas.microsoft.com/office/drawing/2014/main" id="{00000000-0008-0000-0100-00005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7" name="Text Box 52">
          <a:extLst>
            <a:ext uri="{FF2B5EF4-FFF2-40B4-BE49-F238E27FC236}">
              <a16:creationId xmlns="" xmlns:a16="http://schemas.microsoft.com/office/drawing/2014/main" id="{00000000-0008-0000-0100-00005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8" name="Text Box 24">
          <a:extLst>
            <a:ext uri="{FF2B5EF4-FFF2-40B4-BE49-F238E27FC236}">
              <a16:creationId xmlns="" xmlns:a16="http://schemas.microsoft.com/office/drawing/2014/main" id="{00000000-0008-0000-0100-00006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19" name="Text Box 50">
          <a:extLst>
            <a:ext uri="{FF2B5EF4-FFF2-40B4-BE49-F238E27FC236}">
              <a16:creationId xmlns="" xmlns:a16="http://schemas.microsoft.com/office/drawing/2014/main" id="{00000000-0008-0000-0100-00006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0" name="Text Box 52">
          <a:extLst>
            <a:ext uri="{FF2B5EF4-FFF2-40B4-BE49-F238E27FC236}">
              <a16:creationId xmlns="" xmlns:a16="http://schemas.microsoft.com/office/drawing/2014/main" id="{00000000-0008-0000-0100-00006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1" name="Text Box 23">
          <a:extLst>
            <a:ext uri="{FF2B5EF4-FFF2-40B4-BE49-F238E27FC236}">
              <a16:creationId xmlns="" xmlns:a16="http://schemas.microsoft.com/office/drawing/2014/main" id="{00000000-0008-0000-0100-000063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2" name="Text Box 24">
          <a:extLst>
            <a:ext uri="{FF2B5EF4-FFF2-40B4-BE49-F238E27FC236}">
              <a16:creationId xmlns="" xmlns:a16="http://schemas.microsoft.com/office/drawing/2014/main" id="{00000000-0008-0000-0100-000064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3" name="Text Box 50">
          <a:extLst>
            <a:ext uri="{FF2B5EF4-FFF2-40B4-BE49-F238E27FC236}">
              <a16:creationId xmlns="" xmlns:a16="http://schemas.microsoft.com/office/drawing/2014/main" id="{00000000-0008-0000-0100-000065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4" name="Text Box 52">
          <a:extLst>
            <a:ext uri="{FF2B5EF4-FFF2-40B4-BE49-F238E27FC236}">
              <a16:creationId xmlns="" xmlns:a16="http://schemas.microsoft.com/office/drawing/2014/main" id="{00000000-0008-0000-0100-00006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5" name="Text Box 24">
          <a:extLst>
            <a:ext uri="{FF2B5EF4-FFF2-40B4-BE49-F238E27FC236}">
              <a16:creationId xmlns="" xmlns:a16="http://schemas.microsoft.com/office/drawing/2014/main" id="{00000000-0008-0000-0100-00006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6" name="Text Box 50">
          <a:extLst>
            <a:ext uri="{FF2B5EF4-FFF2-40B4-BE49-F238E27FC236}">
              <a16:creationId xmlns="" xmlns:a16="http://schemas.microsoft.com/office/drawing/2014/main" id="{00000000-0008-0000-0100-00006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27" name="Text Box 52">
          <a:extLst>
            <a:ext uri="{FF2B5EF4-FFF2-40B4-BE49-F238E27FC236}">
              <a16:creationId xmlns="" xmlns:a16="http://schemas.microsoft.com/office/drawing/2014/main" id="{00000000-0008-0000-0100-00006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8" name="Text Box 23">
          <a:extLst>
            <a:ext uri="{FF2B5EF4-FFF2-40B4-BE49-F238E27FC236}">
              <a16:creationId xmlns="" xmlns:a16="http://schemas.microsoft.com/office/drawing/2014/main" id="{00000000-0008-0000-0100-00006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29" name="Text Box 24">
          <a:extLst>
            <a:ext uri="{FF2B5EF4-FFF2-40B4-BE49-F238E27FC236}">
              <a16:creationId xmlns="" xmlns:a16="http://schemas.microsoft.com/office/drawing/2014/main" id="{00000000-0008-0000-0100-00006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0" name="Text Box 50">
          <a:extLst>
            <a:ext uri="{FF2B5EF4-FFF2-40B4-BE49-F238E27FC236}">
              <a16:creationId xmlns="" xmlns:a16="http://schemas.microsoft.com/office/drawing/2014/main" id="{00000000-0008-0000-0100-00006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1" name="Text Box 52">
          <a:extLst>
            <a:ext uri="{FF2B5EF4-FFF2-40B4-BE49-F238E27FC236}">
              <a16:creationId xmlns="" xmlns:a16="http://schemas.microsoft.com/office/drawing/2014/main" id="{00000000-0008-0000-0100-00006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2" name="Text Box 24">
          <a:extLst>
            <a:ext uri="{FF2B5EF4-FFF2-40B4-BE49-F238E27FC236}">
              <a16:creationId xmlns="" xmlns:a16="http://schemas.microsoft.com/office/drawing/2014/main" id="{00000000-0008-0000-0100-00006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3" name="Text Box 50">
          <a:extLst>
            <a:ext uri="{FF2B5EF4-FFF2-40B4-BE49-F238E27FC236}">
              <a16:creationId xmlns="" xmlns:a16="http://schemas.microsoft.com/office/drawing/2014/main" id="{00000000-0008-0000-0100-00006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34" name="Text Box 52">
          <a:extLst>
            <a:ext uri="{FF2B5EF4-FFF2-40B4-BE49-F238E27FC236}">
              <a16:creationId xmlns="" xmlns:a16="http://schemas.microsoft.com/office/drawing/2014/main" id="{00000000-0008-0000-0100-00007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5" name="Text Box 23">
          <a:extLst>
            <a:ext uri="{FF2B5EF4-FFF2-40B4-BE49-F238E27FC236}">
              <a16:creationId xmlns="" xmlns:a16="http://schemas.microsoft.com/office/drawing/2014/main" id="{00000000-0008-0000-0100-000071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6" name="Text Box 24">
          <a:extLst>
            <a:ext uri="{FF2B5EF4-FFF2-40B4-BE49-F238E27FC236}">
              <a16:creationId xmlns="" xmlns:a16="http://schemas.microsoft.com/office/drawing/2014/main" id="{00000000-0008-0000-0100-000072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7" name="Text Box 50">
          <a:extLst>
            <a:ext uri="{FF2B5EF4-FFF2-40B4-BE49-F238E27FC236}">
              <a16:creationId xmlns="" xmlns:a16="http://schemas.microsoft.com/office/drawing/2014/main" id="{00000000-0008-0000-0100-000073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8" name="Text Box 52">
          <a:extLst>
            <a:ext uri="{FF2B5EF4-FFF2-40B4-BE49-F238E27FC236}">
              <a16:creationId xmlns="" xmlns:a16="http://schemas.microsoft.com/office/drawing/2014/main" id="{00000000-0008-0000-0100-000074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39" name="Text Box 24">
          <a:extLst>
            <a:ext uri="{FF2B5EF4-FFF2-40B4-BE49-F238E27FC236}">
              <a16:creationId xmlns="" xmlns:a16="http://schemas.microsoft.com/office/drawing/2014/main" id="{00000000-0008-0000-0100-000075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0" name="Text Box 50">
          <a:extLst>
            <a:ext uri="{FF2B5EF4-FFF2-40B4-BE49-F238E27FC236}">
              <a16:creationId xmlns="" xmlns:a16="http://schemas.microsoft.com/office/drawing/2014/main" id="{00000000-0008-0000-0100-00007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41" name="Text Box 52">
          <a:extLst>
            <a:ext uri="{FF2B5EF4-FFF2-40B4-BE49-F238E27FC236}">
              <a16:creationId xmlns="" xmlns:a16="http://schemas.microsoft.com/office/drawing/2014/main" id="{00000000-0008-0000-0100-00007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2" name="Text Box 23">
          <a:extLst>
            <a:ext uri="{FF2B5EF4-FFF2-40B4-BE49-F238E27FC236}">
              <a16:creationId xmlns="" xmlns:a16="http://schemas.microsoft.com/office/drawing/2014/main" id="{00000000-0008-0000-0100-00007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3" name="Text Box 24">
          <a:extLst>
            <a:ext uri="{FF2B5EF4-FFF2-40B4-BE49-F238E27FC236}">
              <a16:creationId xmlns="" xmlns:a16="http://schemas.microsoft.com/office/drawing/2014/main" id="{00000000-0008-0000-0100-00007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4" name="Text Box 50">
          <a:extLst>
            <a:ext uri="{FF2B5EF4-FFF2-40B4-BE49-F238E27FC236}">
              <a16:creationId xmlns="" xmlns:a16="http://schemas.microsoft.com/office/drawing/2014/main" id="{00000000-0008-0000-0100-00007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5" name="Text Box 52">
          <a:extLst>
            <a:ext uri="{FF2B5EF4-FFF2-40B4-BE49-F238E27FC236}">
              <a16:creationId xmlns="" xmlns:a16="http://schemas.microsoft.com/office/drawing/2014/main" id="{00000000-0008-0000-0100-00007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6" name="Text Box 24">
          <a:extLst>
            <a:ext uri="{FF2B5EF4-FFF2-40B4-BE49-F238E27FC236}">
              <a16:creationId xmlns="" xmlns:a16="http://schemas.microsoft.com/office/drawing/2014/main" id="{00000000-0008-0000-0100-00007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7" name="Text Box 50">
          <a:extLst>
            <a:ext uri="{FF2B5EF4-FFF2-40B4-BE49-F238E27FC236}">
              <a16:creationId xmlns="" xmlns:a16="http://schemas.microsoft.com/office/drawing/2014/main" id="{00000000-0008-0000-0100-00007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8" name="Text Box 52">
          <a:extLst>
            <a:ext uri="{FF2B5EF4-FFF2-40B4-BE49-F238E27FC236}">
              <a16:creationId xmlns="" xmlns:a16="http://schemas.microsoft.com/office/drawing/2014/main" id="{00000000-0008-0000-0100-00007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49" name="Text Box 23">
          <a:extLst>
            <a:ext uri="{FF2B5EF4-FFF2-40B4-BE49-F238E27FC236}">
              <a16:creationId xmlns="" xmlns:a16="http://schemas.microsoft.com/office/drawing/2014/main" id="{00000000-0008-0000-0100-00007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0" name="Text Box 24">
          <a:extLst>
            <a:ext uri="{FF2B5EF4-FFF2-40B4-BE49-F238E27FC236}">
              <a16:creationId xmlns="" xmlns:a16="http://schemas.microsoft.com/office/drawing/2014/main" id="{00000000-0008-0000-0100-00008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1" name="Text Box 50">
          <a:extLst>
            <a:ext uri="{FF2B5EF4-FFF2-40B4-BE49-F238E27FC236}">
              <a16:creationId xmlns="" xmlns:a16="http://schemas.microsoft.com/office/drawing/2014/main" id="{00000000-0008-0000-0100-00008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2" name="Text Box 52">
          <a:extLst>
            <a:ext uri="{FF2B5EF4-FFF2-40B4-BE49-F238E27FC236}">
              <a16:creationId xmlns="" xmlns:a16="http://schemas.microsoft.com/office/drawing/2014/main" id="{00000000-0008-0000-0100-00008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3" name="Text Box 24">
          <a:extLst>
            <a:ext uri="{FF2B5EF4-FFF2-40B4-BE49-F238E27FC236}">
              <a16:creationId xmlns="" xmlns:a16="http://schemas.microsoft.com/office/drawing/2014/main" id="{00000000-0008-0000-0100-00008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4" name="Text Box 50">
          <a:extLst>
            <a:ext uri="{FF2B5EF4-FFF2-40B4-BE49-F238E27FC236}">
              <a16:creationId xmlns="" xmlns:a16="http://schemas.microsoft.com/office/drawing/2014/main" id="{00000000-0008-0000-0100-00008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5" name="Text Box 52">
          <a:extLst>
            <a:ext uri="{FF2B5EF4-FFF2-40B4-BE49-F238E27FC236}">
              <a16:creationId xmlns="" xmlns:a16="http://schemas.microsoft.com/office/drawing/2014/main" id="{00000000-0008-0000-0100-00008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6" name="Text Box 23">
          <a:extLst>
            <a:ext uri="{FF2B5EF4-FFF2-40B4-BE49-F238E27FC236}">
              <a16:creationId xmlns="" xmlns:a16="http://schemas.microsoft.com/office/drawing/2014/main" id="{00000000-0008-0000-0100-00008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7" name="Text Box 24">
          <a:extLst>
            <a:ext uri="{FF2B5EF4-FFF2-40B4-BE49-F238E27FC236}">
              <a16:creationId xmlns="" xmlns:a16="http://schemas.microsoft.com/office/drawing/2014/main" id="{00000000-0008-0000-0100-00008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8" name="Text Box 50">
          <a:extLst>
            <a:ext uri="{FF2B5EF4-FFF2-40B4-BE49-F238E27FC236}">
              <a16:creationId xmlns="" xmlns:a16="http://schemas.microsoft.com/office/drawing/2014/main" id="{00000000-0008-0000-0100-00008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59" name="Text Box 52">
          <a:extLst>
            <a:ext uri="{FF2B5EF4-FFF2-40B4-BE49-F238E27FC236}">
              <a16:creationId xmlns="" xmlns:a16="http://schemas.microsoft.com/office/drawing/2014/main" id="{00000000-0008-0000-0100-00008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0" name="Text Box 24">
          <a:extLst>
            <a:ext uri="{FF2B5EF4-FFF2-40B4-BE49-F238E27FC236}">
              <a16:creationId xmlns="" xmlns:a16="http://schemas.microsoft.com/office/drawing/2014/main" id="{00000000-0008-0000-0100-00008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1" name="Text Box 50">
          <a:extLst>
            <a:ext uri="{FF2B5EF4-FFF2-40B4-BE49-F238E27FC236}">
              <a16:creationId xmlns="" xmlns:a16="http://schemas.microsoft.com/office/drawing/2014/main" id="{00000000-0008-0000-0100-00008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62" name="Text Box 52">
          <a:extLst>
            <a:ext uri="{FF2B5EF4-FFF2-40B4-BE49-F238E27FC236}">
              <a16:creationId xmlns="" xmlns:a16="http://schemas.microsoft.com/office/drawing/2014/main" id="{00000000-0008-0000-0100-00008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3" name="Text Box 23">
          <a:extLst>
            <a:ext uri="{FF2B5EF4-FFF2-40B4-BE49-F238E27FC236}">
              <a16:creationId xmlns="" xmlns:a16="http://schemas.microsoft.com/office/drawing/2014/main" id="{00000000-0008-0000-0100-00008D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4" name="Text Box 24">
          <a:extLst>
            <a:ext uri="{FF2B5EF4-FFF2-40B4-BE49-F238E27FC236}">
              <a16:creationId xmlns="" xmlns:a16="http://schemas.microsoft.com/office/drawing/2014/main" id="{00000000-0008-0000-0100-00008E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5" name="Text Box 50">
          <a:extLst>
            <a:ext uri="{FF2B5EF4-FFF2-40B4-BE49-F238E27FC236}">
              <a16:creationId xmlns="" xmlns:a16="http://schemas.microsoft.com/office/drawing/2014/main" id="{00000000-0008-0000-0100-00008F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6" name="Text Box 52">
          <a:extLst>
            <a:ext uri="{FF2B5EF4-FFF2-40B4-BE49-F238E27FC236}">
              <a16:creationId xmlns="" xmlns:a16="http://schemas.microsoft.com/office/drawing/2014/main" id="{00000000-0008-0000-0100-000090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7" name="Text Box 24">
          <a:extLst>
            <a:ext uri="{FF2B5EF4-FFF2-40B4-BE49-F238E27FC236}">
              <a16:creationId xmlns="" xmlns:a16="http://schemas.microsoft.com/office/drawing/2014/main" id="{00000000-0008-0000-0100-000091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8" name="Text Box 50">
          <a:extLst>
            <a:ext uri="{FF2B5EF4-FFF2-40B4-BE49-F238E27FC236}">
              <a16:creationId xmlns="" xmlns:a16="http://schemas.microsoft.com/office/drawing/2014/main" id="{00000000-0008-0000-0100-000092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69" name="Text Box 52">
          <a:extLst>
            <a:ext uri="{FF2B5EF4-FFF2-40B4-BE49-F238E27FC236}">
              <a16:creationId xmlns="" xmlns:a16="http://schemas.microsoft.com/office/drawing/2014/main" id="{00000000-0008-0000-0100-000093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0" name="Text Box 23">
          <a:extLst>
            <a:ext uri="{FF2B5EF4-FFF2-40B4-BE49-F238E27FC236}">
              <a16:creationId xmlns="" xmlns:a16="http://schemas.microsoft.com/office/drawing/2014/main" id="{00000000-0008-0000-0100-00009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1" name="Text Box 24">
          <a:extLst>
            <a:ext uri="{FF2B5EF4-FFF2-40B4-BE49-F238E27FC236}">
              <a16:creationId xmlns="" xmlns:a16="http://schemas.microsoft.com/office/drawing/2014/main" id="{00000000-0008-0000-0100-00009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2" name="Text Box 50">
          <a:extLst>
            <a:ext uri="{FF2B5EF4-FFF2-40B4-BE49-F238E27FC236}">
              <a16:creationId xmlns="" xmlns:a16="http://schemas.microsoft.com/office/drawing/2014/main" id="{00000000-0008-0000-0100-00009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3" name="Text Box 52">
          <a:extLst>
            <a:ext uri="{FF2B5EF4-FFF2-40B4-BE49-F238E27FC236}">
              <a16:creationId xmlns="" xmlns:a16="http://schemas.microsoft.com/office/drawing/2014/main" id="{00000000-0008-0000-0100-00009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4" name="Text Box 24">
          <a:extLst>
            <a:ext uri="{FF2B5EF4-FFF2-40B4-BE49-F238E27FC236}">
              <a16:creationId xmlns="" xmlns:a16="http://schemas.microsoft.com/office/drawing/2014/main" id="{00000000-0008-0000-0100-00009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5" name="Text Box 50">
          <a:extLst>
            <a:ext uri="{FF2B5EF4-FFF2-40B4-BE49-F238E27FC236}">
              <a16:creationId xmlns="" xmlns:a16="http://schemas.microsoft.com/office/drawing/2014/main" id="{00000000-0008-0000-0100-00009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76" name="Text Box 52">
          <a:extLst>
            <a:ext uri="{FF2B5EF4-FFF2-40B4-BE49-F238E27FC236}">
              <a16:creationId xmlns="" xmlns:a16="http://schemas.microsoft.com/office/drawing/2014/main" id="{00000000-0008-0000-0100-00009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7" name="Text Box 23">
          <a:extLst>
            <a:ext uri="{FF2B5EF4-FFF2-40B4-BE49-F238E27FC236}">
              <a16:creationId xmlns="" xmlns:a16="http://schemas.microsoft.com/office/drawing/2014/main" id="{00000000-0008-0000-0100-00009B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8" name="Text Box 24">
          <a:extLst>
            <a:ext uri="{FF2B5EF4-FFF2-40B4-BE49-F238E27FC236}">
              <a16:creationId xmlns="" xmlns:a16="http://schemas.microsoft.com/office/drawing/2014/main" id="{00000000-0008-0000-0100-00009C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79" name="Text Box 50">
          <a:extLst>
            <a:ext uri="{FF2B5EF4-FFF2-40B4-BE49-F238E27FC236}">
              <a16:creationId xmlns="" xmlns:a16="http://schemas.microsoft.com/office/drawing/2014/main" id="{00000000-0008-0000-0100-00009D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0" name="Text Box 52">
          <a:extLst>
            <a:ext uri="{FF2B5EF4-FFF2-40B4-BE49-F238E27FC236}">
              <a16:creationId xmlns="" xmlns:a16="http://schemas.microsoft.com/office/drawing/2014/main" id="{00000000-0008-0000-0100-00009E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1" name="Text Box 24">
          <a:extLst>
            <a:ext uri="{FF2B5EF4-FFF2-40B4-BE49-F238E27FC236}">
              <a16:creationId xmlns="" xmlns:a16="http://schemas.microsoft.com/office/drawing/2014/main" id="{00000000-0008-0000-0100-00009F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2" name="Text Box 50">
          <a:extLst>
            <a:ext uri="{FF2B5EF4-FFF2-40B4-BE49-F238E27FC236}">
              <a16:creationId xmlns="" xmlns:a16="http://schemas.microsoft.com/office/drawing/2014/main" id="{00000000-0008-0000-0100-0000A0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583" name="Text Box 52">
          <a:extLst>
            <a:ext uri="{FF2B5EF4-FFF2-40B4-BE49-F238E27FC236}">
              <a16:creationId xmlns="" xmlns:a16="http://schemas.microsoft.com/office/drawing/2014/main" id="{00000000-0008-0000-0100-0000A1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4" name="Text Box 23">
          <a:extLst>
            <a:ext uri="{FF2B5EF4-FFF2-40B4-BE49-F238E27FC236}">
              <a16:creationId xmlns="" xmlns:a16="http://schemas.microsoft.com/office/drawing/2014/main" id="{00000000-0008-0000-0100-0000A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5" name="Text Box 24">
          <a:extLst>
            <a:ext uri="{FF2B5EF4-FFF2-40B4-BE49-F238E27FC236}">
              <a16:creationId xmlns="" xmlns:a16="http://schemas.microsoft.com/office/drawing/2014/main" id="{00000000-0008-0000-0100-0000A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6" name="Text Box 50">
          <a:extLst>
            <a:ext uri="{FF2B5EF4-FFF2-40B4-BE49-F238E27FC236}">
              <a16:creationId xmlns="" xmlns:a16="http://schemas.microsoft.com/office/drawing/2014/main" id="{00000000-0008-0000-0100-0000A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7" name="Text Box 52">
          <a:extLst>
            <a:ext uri="{FF2B5EF4-FFF2-40B4-BE49-F238E27FC236}">
              <a16:creationId xmlns="" xmlns:a16="http://schemas.microsoft.com/office/drawing/2014/main" id="{00000000-0008-0000-0100-0000A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8" name="Text Box 24">
          <a:extLst>
            <a:ext uri="{FF2B5EF4-FFF2-40B4-BE49-F238E27FC236}">
              <a16:creationId xmlns="" xmlns:a16="http://schemas.microsoft.com/office/drawing/2014/main" id="{00000000-0008-0000-0100-0000A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89" name="Text Box 50">
          <a:extLst>
            <a:ext uri="{FF2B5EF4-FFF2-40B4-BE49-F238E27FC236}">
              <a16:creationId xmlns="" xmlns:a16="http://schemas.microsoft.com/office/drawing/2014/main" id="{00000000-0008-0000-0100-0000A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0" name="Text Box 52">
          <a:extLst>
            <a:ext uri="{FF2B5EF4-FFF2-40B4-BE49-F238E27FC236}">
              <a16:creationId xmlns="" xmlns:a16="http://schemas.microsoft.com/office/drawing/2014/main" id="{00000000-0008-0000-0100-0000A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1" name="Text Box 23">
          <a:extLst>
            <a:ext uri="{FF2B5EF4-FFF2-40B4-BE49-F238E27FC236}">
              <a16:creationId xmlns="" xmlns:a16="http://schemas.microsoft.com/office/drawing/2014/main" id="{00000000-0008-0000-0100-0000A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2" name="Text Box 24">
          <a:extLst>
            <a:ext uri="{FF2B5EF4-FFF2-40B4-BE49-F238E27FC236}">
              <a16:creationId xmlns="" xmlns:a16="http://schemas.microsoft.com/office/drawing/2014/main" id="{00000000-0008-0000-0100-0000A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3" name="Text Box 50">
          <a:extLst>
            <a:ext uri="{FF2B5EF4-FFF2-40B4-BE49-F238E27FC236}">
              <a16:creationId xmlns="" xmlns:a16="http://schemas.microsoft.com/office/drawing/2014/main" id="{00000000-0008-0000-0100-0000A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4" name="Text Box 52">
          <a:extLst>
            <a:ext uri="{FF2B5EF4-FFF2-40B4-BE49-F238E27FC236}">
              <a16:creationId xmlns="" xmlns:a16="http://schemas.microsoft.com/office/drawing/2014/main" id="{00000000-0008-0000-0100-0000A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5" name="Text Box 24">
          <a:extLst>
            <a:ext uri="{FF2B5EF4-FFF2-40B4-BE49-F238E27FC236}">
              <a16:creationId xmlns="" xmlns:a16="http://schemas.microsoft.com/office/drawing/2014/main" id="{00000000-0008-0000-0100-0000A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6" name="Text Box 50">
          <a:extLst>
            <a:ext uri="{FF2B5EF4-FFF2-40B4-BE49-F238E27FC236}">
              <a16:creationId xmlns="" xmlns:a16="http://schemas.microsoft.com/office/drawing/2014/main" id="{00000000-0008-0000-0100-0000A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7" name="Text Box 52">
          <a:extLst>
            <a:ext uri="{FF2B5EF4-FFF2-40B4-BE49-F238E27FC236}">
              <a16:creationId xmlns="" xmlns:a16="http://schemas.microsoft.com/office/drawing/2014/main" id="{00000000-0008-0000-0100-0000A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8" name="Text Box 23">
          <a:extLst>
            <a:ext uri="{FF2B5EF4-FFF2-40B4-BE49-F238E27FC236}">
              <a16:creationId xmlns="" xmlns:a16="http://schemas.microsoft.com/office/drawing/2014/main" id="{00000000-0008-0000-0100-0000B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599" name="Text Box 24">
          <a:extLst>
            <a:ext uri="{FF2B5EF4-FFF2-40B4-BE49-F238E27FC236}">
              <a16:creationId xmlns="" xmlns:a16="http://schemas.microsoft.com/office/drawing/2014/main" id="{00000000-0008-0000-0100-0000B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0" name="Text Box 50">
          <a:extLst>
            <a:ext uri="{FF2B5EF4-FFF2-40B4-BE49-F238E27FC236}">
              <a16:creationId xmlns="" xmlns:a16="http://schemas.microsoft.com/office/drawing/2014/main" id="{00000000-0008-0000-0100-0000B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1" name="Text Box 52">
          <a:extLst>
            <a:ext uri="{FF2B5EF4-FFF2-40B4-BE49-F238E27FC236}">
              <a16:creationId xmlns="" xmlns:a16="http://schemas.microsoft.com/office/drawing/2014/main" id="{00000000-0008-0000-0100-0000B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2" name="Text Box 24">
          <a:extLst>
            <a:ext uri="{FF2B5EF4-FFF2-40B4-BE49-F238E27FC236}">
              <a16:creationId xmlns="" xmlns:a16="http://schemas.microsoft.com/office/drawing/2014/main" id="{00000000-0008-0000-0100-0000B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3" name="Text Box 50">
          <a:extLst>
            <a:ext uri="{FF2B5EF4-FFF2-40B4-BE49-F238E27FC236}">
              <a16:creationId xmlns="" xmlns:a16="http://schemas.microsoft.com/office/drawing/2014/main" id="{00000000-0008-0000-0100-0000B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04" name="Text Box 52">
          <a:extLst>
            <a:ext uri="{FF2B5EF4-FFF2-40B4-BE49-F238E27FC236}">
              <a16:creationId xmlns="" xmlns:a16="http://schemas.microsoft.com/office/drawing/2014/main" id="{00000000-0008-0000-0100-0000B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5" name="Text Box 23">
          <a:extLst>
            <a:ext uri="{FF2B5EF4-FFF2-40B4-BE49-F238E27FC236}">
              <a16:creationId xmlns="" xmlns:a16="http://schemas.microsoft.com/office/drawing/2014/main" id="{00000000-0008-0000-0100-0000B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6" name="Text Box 24">
          <a:extLst>
            <a:ext uri="{FF2B5EF4-FFF2-40B4-BE49-F238E27FC236}">
              <a16:creationId xmlns="" xmlns:a16="http://schemas.microsoft.com/office/drawing/2014/main" id="{00000000-0008-0000-0100-0000B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7" name="Text Box 50">
          <a:extLst>
            <a:ext uri="{FF2B5EF4-FFF2-40B4-BE49-F238E27FC236}">
              <a16:creationId xmlns="" xmlns:a16="http://schemas.microsoft.com/office/drawing/2014/main" id="{00000000-0008-0000-0100-0000B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8" name="Text Box 52">
          <a:extLst>
            <a:ext uri="{FF2B5EF4-FFF2-40B4-BE49-F238E27FC236}">
              <a16:creationId xmlns="" xmlns:a16="http://schemas.microsoft.com/office/drawing/2014/main" id="{00000000-0008-0000-0100-0000B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09" name="Text Box 24">
          <a:extLst>
            <a:ext uri="{FF2B5EF4-FFF2-40B4-BE49-F238E27FC236}">
              <a16:creationId xmlns="" xmlns:a16="http://schemas.microsoft.com/office/drawing/2014/main" id="{00000000-0008-0000-0100-0000BB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0" name="Text Box 50">
          <a:extLst>
            <a:ext uri="{FF2B5EF4-FFF2-40B4-BE49-F238E27FC236}">
              <a16:creationId xmlns="" xmlns:a16="http://schemas.microsoft.com/office/drawing/2014/main" id="{00000000-0008-0000-0100-0000BC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1" name="Text Box 52">
          <a:extLst>
            <a:ext uri="{FF2B5EF4-FFF2-40B4-BE49-F238E27FC236}">
              <a16:creationId xmlns="" xmlns:a16="http://schemas.microsoft.com/office/drawing/2014/main" id="{00000000-0008-0000-0100-0000BD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2" name="Text Box 23">
          <a:extLst>
            <a:ext uri="{FF2B5EF4-FFF2-40B4-BE49-F238E27FC236}">
              <a16:creationId xmlns="" xmlns:a16="http://schemas.microsoft.com/office/drawing/2014/main" id="{00000000-0008-0000-0100-0000B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3" name="Text Box 24">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4" name="Text Box 50">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5" name="Text Box 52">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6" name="Text Box 24">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7" name="Text Box 50">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18" name="Text Box 52">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19" name="Text Box 23">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0" name="Text Box 24">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1" name="Text Box 50">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2" name="Text Box 52">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3" name="Text Box 24">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4" name="Text Box 50">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25" name="Text Box 52">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6" name="Text Box 23">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7" name="Text Box 24">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8" name="Text Box 50">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29" name="Text Box 52">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0" name="Text Box 24">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1" name="Text Box 50">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2" name="Text Box 52">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3" name="Text Box 23">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4" name="Text Box 24">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5" name="Text Box 50">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6" name="Text Box 52">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7" name="Text Box 24">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8" name="Text Box 50">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39" name="Text Box 52">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0" name="Text Box 23">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1" name="Text Box 24">
          <a:extLst>
            <a:ext uri="{FF2B5EF4-FFF2-40B4-BE49-F238E27FC236}">
              <a16:creationId xmlns="" xmlns:a16="http://schemas.microsoft.com/office/drawing/2014/main" id="{00000000-0008-0000-0100-0000D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2" name="Text Box 50">
          <a:extLst>
            <a:ext uri="{FF2B5EF4-FFF2-40B4-BE49-F238E27FC236}">
              <a16:creationId xmlns="" xmlns:a16="http://schemas.microsoft.com/office/drawing/2014/main" id="{00000000-0008-0000-0100-0000D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3" name="Text Box 52">
          <a:extLst>
            <a:ext uri="{FF2B5EF4-FFF2-40B4-BE49-F238E27FC236}">
              <a16:creationId xmlns="" xmlns:a16="http://schemas.microsoft.com/office/drawing/2014/main" id="{00000000-0008-0000-0100-0000D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4" name="Text Box 24">
          <a:extLst>
            <a:ext uri="{FF2B5EF4-FFF2-40B4-BE49-F238E27FC236}">
              <a16:creationId xmlns="" xmlns:a16="http://schemas.microsoft.com/office/drawing/2014/main" id="{00000000-0008-0000-0100-0000D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5" name="Text Box 50">
          <a:extLst>
            <a:ext uri="{FF2B5EF4-FFF2-40B4-BE49-F238E27FC236}">
              <a16:creationId xmlns="" xmlns:a16="http://schemas.microsoft.com/office/drawing/2014/main" id="{00000000-0008-0000-0100-0000D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46" name="Text Box 52">
          <a:extLst>
            <a:ext uri="{FF2B5EF4-FFF2-40B4-BE49-F238E27FC236}">
              <a16:creationId xmlns="" xmlns:a16="http://schemas.microsoft.com/office/drawing/2014/main" id="{00000000-0008-0000-0100-0000E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7" name="Text Box 23">
          <a:extLst>
            <a:ext uri="{FF2B5EF4-FFF2-40B4-BE49-F238E27FC236}">
              <a16:creationId xmlns="" xmlns:a16="http://schemas.microsoft.com/office/drawing/2014/main" id="{00000000-0008-0000-0100-0000E1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8" name="Text Box 24">
          <a:extLst>
            <a:ext uri="{FF2B5EF4-FFF2-40B4-BE49-F238E27FC236}">
              <a16:creationId xmlns="" xmlns:a16="http://schemas.microsoft.com/office/drawing/2014/main" id="{00000000-0008-0000-0100-0000E2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49" name="Text Box 50">
          <a:extLst>
            <a:ext uri="{FF2B5EF4-FFF2-40B4-BE49-F238E27FC236}">
              <a16:creationId xmlns="" xmlns:a16="http://schemas.microsoft.com/office/drawing/2014/main" id="{00000000-0008-0000-0100-0000E3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0" name="Text Box 52">
          <a:extLst>
            <a:ext uri="{FF2B5EF4-FFF2-40B4-BE49-F238E27FC236}">
              <a16:creationId xmlns="" xmlns:a16="http://schemas.microsoft.com/office/drawing/2014/main" id="{00000000-0008-0000-0100-0000E4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1" name="Text Box 24">
          <a:extLst>
            <a:ext uri="{FF2B5EF4-FFF2-40B4-BE49-F238E27FC236}">
              <a16:creationId xmlns="" xmlns:a16="http://schemas.microsoft.com/office/drawing/2014/main" id="{00000000-0008-0000-0100-0000E5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2" name="Text Box 50">
          <a:extLst>
            <a:ext uri="{FF2B5EF4-FFF2-40B4-BE49-F238E27FC236}">
              <a16:creationId xmlns="" xmlns:a16="http://schemas.microsoft.com/office/drawing/2014/main" id="{00000000-0008-0000-0100-0000E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53" name="Text Box 52">
          <a:extLst>
            <a:ext uri="{FF2B5EF4-FFF2-40B4-BE49-F238E27FC236}">
              <a16:creationId xmlns="" xmlns:a16="http://schemas.microsoft.com/office/drawing/2014/main" id="{00000000-0008-0000-0100-0000E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4" name="Text Box 23">
          <a:extLst>
            <a:ext uri="{FF2B5EF4-FFF2-40B4-BE49-F238E27FC236}">
              <a16:creationId xmlns="" xmlns:a16="http://schemas.microsoft.com/office/drawing/2014/main" id="{00000000-0008-0000-0100-0000E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5" name="Text Box 24">
          <a:extLst>
            <a:ext uri="{FF2B5EF4-FFF2-40B4-BE49-F238E27FC236}">
              <a16:creationId xmlns="" xmlns:a16="http://schemas.microsoft.com/office/drawing/2014/main" id="{00000000-0008-0000-0100-0000E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6" name="Text Box 50">
          <a:extLst>
            <a:ext uri="{FF2B5EF4-FFF2-40B4-BE49-F238E27FC236}">
              <a16:creationId xmlns="" xmlns:a16="http://schemas.microsoft.com/office/drawing/2014/main" id="{00000000-0008-0000-0100-0000E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7" name="Text Box 52">
          <a:extLst>
            <a:ext uri="{FF2B5EF4-FFF2-40B4-BE49-F238E27FC236}">
              <a16:creationId xmlns="" xmlns:a16="http://schemas.microsoft.com/office/drawing/2014/main" id="{00000000-0008-0000-0100-0000E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8" name="Text Box 24">
          <a:extLst>
            <a:ext uri="{FF2B5EF4-FFF2-40B4-BE49-F238E27FC236}">
              <a16:creationId xmlns="" xmlns:a16="http://schemas.microsoft.com/office/drawing/2014/main" id="{00000000-0008-0000-0100-0000E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59" name="Text Box 50">
          <a:extLst>
            <a:ext uri="{FF2B5EF4-FFF2-40B4-BE49-F238E27FC236}">
              <a16:creationId xmlns="" xmlns:a16="http://schemas.microsoft.com/office/drawing/2014/main" id="{00000000-0008-0000-0100-0000E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0" name="Text Box 52">
          <a:extLst>
            <a:ext uri="{FF2B5EF4-FFF2-40B4-BE49-F238E27FC236}">
              <a16:creationId xmlns="" xmlns:a16="http://schemas.microsoft.com/office/drawing/2014/main" id="{00000000-0008-0000-0100-0000E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1" name="Text Box 23">
          <a:extLst>
            <a:ext uri="{FF2B5EF4-FFF2-40B4-BE49-F238E27FC236}">
              <a16:creationId xmlns="" xmlns:a16="http://schemas.microsoft.com/office/drawing/2014/main" id="{00000000-0008-0000-0100-0000EF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2" name="Text Box 24">
          <a:extLst>
            <a:ext uri="{FF2B5EF4-FFF2-40B4-BE49-F238E27FC236}">
              <a16:creationId xmlns="" xmlns:a16="http://schemas.microsoft.com/office/drawing/2014/main" id="{00000000-0008-0000-0100-0000F0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3" name="Text Box 50">
          <a:extLst>
            <a:ext uri="{FF2B5EF4-FFF2-40B4-BE49-F238E27FC236}">
              <a16:creationId xmlns="" xmlns:a16="http://schemas.microsoft.com/office/drawing/2014/main" id="{00000000-0008-0000-0100-0000F1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4" name="Text Box 52">
          <a:extLst>
            <a:ext uri="{FF2B5EF4-FFF2-40B4-BE49-F238E27FC236}">
              <a16:creationId xmlns="" xmlns:a16="http://schemas.microsoft.com/office/drawing/2014/main" id="{00000000-0008-0000-0100-0000F2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5" name="Text Box 24">
          <a:extLst>
            <a:ext uri="{FF2B5EF4-FFF2-40B4-BE49-F238E27FC236}">
              <a16:creationId xmlns="" xmlns:a16="http://schemas.microsoft.com/office/drawing/2014/main" id="{00000000-0008-0000-0100-0000F3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6" name="Text Box 50">
          <a:extLst>
            <a:ext uri="{FF2B5EF4-FFF2-40B4-BE49-F238E27FC236}">
              <a16:creationId xmlns="" xmlns:a16="http://schemas.microsoft.com/office/drawing/2014/main" id="{00000000-0008-0000-0100-0000F4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67" name="Text Box 52">
          <a:extLst>
            <a:ext uri="{FF2B5EF4-FFF2-40B4-BE49-F238E27FC236}">
              <a16:creationId xmlns="" xmlns:a16="http://schemas.microsoft.com/office/drawing/2014/main" id="{00000000-0008-0000-0100-0000F5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8" name="Text Box 23">
          <a:extLst>
            <a:ext uri="{FF2B5EF4-FFF2-40B4-BE49-F238E27FC236}">
              <a16:creationId xmlns="" xmlns:a16="http://schemas.microsoft.com/office/drawing/2014/main" id="{00000000-0008-0000-0100-0000F6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69" name="Text Box 24">
          <a:extLst>
            <a:ext uri="{FF2B5EF4-FFF2-40B4-BE49-F238E27FC236}">
              <a16:creationId xmlns="" xmlns:a16="http://schemas.microsoft.com/office/drawing/2014/main" id="{00000000-0008-0000-0100-0000F7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0" name="Text Box 50">
          <a:extLst>
            <a:ext uri="{FF2B5EF4-FFF2-40B4-BE49-F238E27FC236}">
              <a16:creationId xmlns="" xmlns:a16="http://schemas.microsoft.com/office/drawing/2014/main" id="{00000000-0008-0000-0100-0000F8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1" name="Text Box 52">
          <a:extLst>
            <a:ext uri="{FF2B5EF4-FFF2-40B4-BE49-F238E27FC236}">
              <a16:creationId xmlns="" xmlns:a16="http://schemas.microsoft.com/office/drawing/2014/main" id="{00000000-0008-0000-0100-0000F9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2" name="Text Box 24">
          <a:extLst>
            <a:ext uri="{FF2B5EF4-FFF2-40B4-BE49-F238E27FC236}">
              <a16:creationId xmlns="" xmlns:a16="http://schemas.microsoft.com/office/drawing/2014/main" id="{00000000-0008-0000-0100-0000FA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3" name="Text Box 50">
          <a:extLst>
            <a:ext uri="{FF2B5EF4-FFF2-40B4-BE49-F238E27FC236}">
              <a16:creationId xmlns="" xmlns:a16="http://schemas.microsoft.com/office/drawing/2014/main" id="{00000000-0008-0000-0100-0000FB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4" name="Text Box 52">
          <a:extLst>
            <a:ext uri="{FF2B5EF4-FFF2-40B4-BE49-F238E27FC236}">
              <a16:creationId xmlns="" xmlns:a16="http://schemas.microsoft.com/office/drawing/2014/main" id="{00000000-0008-0000-0100-0000FC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5" name="Text Box 23">
          <a:extLst>
            <a:ext uri="{FF2B5EF4-FFF2-40B4-BE49-F238E27FC236}">
              <a16:creationId xmlns="" xmlns:a16="http://schemas.microsoft.com/office/drawing/2014/main" id="{00000000-0008-0000-0100-0000F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6" name="Text Box 24">
          <a:extLst>
            <a:ext uri="{FF2B5EF4-FFF2-40B4-BE49-F238E27FC236}">
              <a16:creationId xmlns="" xmlns:a16="http://schemas.microsoft.com/office/drawing/2014/main" id="{00000000-0008-0000-0100-0000F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7" name="Text Box 50">
          <a:extLst>
            <a:ext uri="{FF2B5EF4-FFF2-40B4-BE49-F238E27FC236}">
              <a16:creationId xmlns="" xmlns:a16="http://schemas.microsoft.com/office/drawing/2014/main" id="{00000000-0008-0000-0100-0000F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8" name="Text Box 52">
          <a:extLst>
            <a:ext uri="{FF2B5EF4-FFF2-40B4-BE49-F238E27FC236}">
              <a16:creationId xmlns="" xmlns:a16="http://schemas.microsoft.com/office/drawing/2014/main" id="{00000000-0008-0000-0100-00000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79" name="Text Box 24">
          <a:extLst>
            <a:ext uri="{FF2B5EF4-FFF2-40B4-BE49-F238E27FC236}">
              <a16:creationId xmlns="" xmlns:a16="http://schemas.microsoft.com/office/drawing/2014/main" id="{00000000-0008-0000-0100-00000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0" name="Text Box 50">
          <a:extLst>
            <a:ext uri="{FF2B5EF4-FFF2-40B4-BE49-F238E27FC236}">
              <a16:creationId xmlns="" xmlns:a16="http://schemas.microsoft.com/office/drawing/2014/main" id="{00000000-0008-0000-0100-00000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1" name="Text Box 52">
          <a:extLst>
            <a:ext uri="{FF2B5EF4-FFF2-40B4-BE49-F238E27FC236}">
              <a16:creationId xmlns="" xmlns:a16="http://schemas.microsoft.com/office/drawing/2014/main" id="{00000000-0008-0000-0100-00000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2" name="Text Box 23">
          <a:extLst>
            <a:ext uri="{FF2B5EF4-FFF2-40B4-BE49-F238E27FC236}">
              <a16:creationId xmlns="" xmlns:a16="http://schemas.microsoft.com/office/drawing/2014/main" id="{00000000-0008-0000-0100-00000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3" name="Text Box 24">
          <a:extLst>
            <a:ext uri="{FF2B5EF4-FFF2-40B4-BE49-F238E27FC236}">
              <a16:creationId xmlns="" xmlns:a16="http://schemas.microsoft.com/office/drawing/2014/main" id="{00000000-0008-0000-0100-00000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4" name="Text Box 50">
          <a:extLst>
            <a:ext uri="{FF2B5EF4-FFF2-40B4-BE49-F238E27FC236}">
              <a16:creationId xmlns="" xmlns:a16="http://schemas.microsoft.com/office/drawing/2014/main" id="{00000000-0008-0000-0100-00000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5" name="Text Box 52">
          <a:extLst>
            <a:ext uri="{FF2B5EF4-FFF2-40B4-BE49-F238E27FC236}">
              <a16:creationId xmlns="" xmlns:a16="http://schemas.microsoft.com/office/drawing/2014/main" id="{00000000-0008-0000-0100-00000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6" name="Text Box 24">
          <a:extLst>
            <a:ext uri="{FF2B5EF4-FFF2-40B4-BE49-F238E27FC236}">
              <a16:creationId xmlns="" xmlns:a16="http://schemas.microsoft.com/office/drawing/2014/main" id="{00000000-0008-0000-0100-00000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7" name="Text Box 50">
          <a:extLst>
            <a:ext uri="{FF2B5EF4-FFF2-40B4-BE49-F238E27FC236}">
              <a16:creationId xmlns="" xmlns:a16="http://schemas.microsoft.com/office/drawing/2014/main" id="{00000000-0008-0000-0100-00000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88" name="Text Box 52">
          <a:extLst>
            <a:ext uri="{FF2B5EF4-FFF2-40B4-BE49-F238E27FC236}">
              <a16:creationId xmlns="" xmlns:a16="http://schemas.microsoft.com/office/drawing/2014/main" id="{00000000-0008-0000-0100-00000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89" name="Text Box 23">
          <a:extLst>
            <a:ext uri="{FF2B5EF4-FFF2-40B4-BE49-F238E27FC236}">
              <a16:creationId xmlns="" xmlns:a16="http://schemas.microsoft.com/office/drawing/2014/main" id="{00000000-0008-0000-0100-00000B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0" name="Text Box 24">
          <a:extLst>
            <a:ext uri="{FF2B5EF4-FFF2-40B4-BE49-F238E27FC236}">
              <a16:creationId xmlns="" xmlns:a16="http://schemas.microsoft.com/office/drawing/2014/main" id="{00000000-0008-0000-0100-00000C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1" name="Text Box 50">
          <a:extLst>
            <a:ext uri="{FF2B5EF4-FFF2-40B4-BE49-F238E27FC236}">
              <a16:creationId xmlns="" xmlns:a16="http://schemas.microsoft.com/office/drawing/2014/main" id="{00000000-0008-0000-0100-00000D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2" name="Text Box 52">
          <a:extLst>
            <a:ext uri="{FF2B5EF4-FFF2-40B4-BE49-F238E27FC236}">
              <a16:creationId xmlns="" xmlns:a16="http://schemas.microsoft.com/office/drawing/2014/main" id="{00000000-0008-0000-0100-00000E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3" name="Text Box 24">
          <a:extLst>
            <a:ext uri="{FF2B5EF4-FFF2-40B4-BE49-F238E27FC236}">
              <a16:creationId xmlns="" xmlns:a16="http://schemas.microsoft.com/office/drawing/2014/main" id="{00000000-0008-0000-0100-00000F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4" name="Text Box 50">
          <a:extLst>
            <a:ext uri="{FF2B5EF4-FFF2-40B4-BE49-F238E27FC236}">
              <a16:creationId xmlns="" xmlns:a16="http://schemas.microsoft.com/office/drawing/2014/main" id="{00000000-0008-0000-0100-000010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695" name="Text Box 52">
          <a:extLst>
            <a:ext uri="{FF2B5EF4-FFF2-40B4-BE49-F238E27FC236}">
              <a16:creationId xmlns="" xmlns:a16="http://schemas.microsoft.com/office/drawing/2014/main" id="{00000000-0008-0000-0100-000011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6" name="Text Box 23">
          <a:extLst>
            <a:ext uri="{FF2B5EF4-FFF2-40B4-BE49-F238E27FC236}">
              <a16:creationId xmlns="" xmlns:a16="http://schemas.microsoft.com/office/drawing/2014/main" id="{00000000-0008-0000-0100-00001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7" name="Text Box 24">
          <a:extLst>
            <a:ext uri="{FF2B5EF4-FFF2-40B4-BE49-F238E27FC236}">
              <a16:creationId xmlns="" xmlns:a16="http://schemas.microsoft.com/office/drawing/2014/main" id="{00000000-0008-0000-0100-00001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8" name="Text Box 50">
          <a:extLst>
            <a:ext uri="{FF2B5EF4-FFF2-40B4-BE49-F238E27FC236}">
              <a16:creationId xmlns="" xmlns:a16="http://schemas.microsoft.com/office/drawing/2014/main" id="{00000000-0008-0000-0100-00001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699" name="Text Box 52">
          <a:extLst>
            <a:ext uri="{FF2B5EF4-FFF2-40B4-BE49-F238E27FC236}">
              <a16:creationId xmlns="" xmlns:a16="http://schemas.microsoft.com/office/drawing/2014/main" id="{00000000-0008-0000-0100-00001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0" name="Text Box 24">
          <a:extLst>
            <a:ext uri="{FF2B5EF4-FFF2-40B4-BE49-F238E27FC236}">
              <a16:creationId xmlns="" xmlns:a16="http://schemas.microsoft.com/office/drawing/2014/main" id="{00000000-0008-0000-0100-00001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1" name="Text Box 50">
          <a:extLst>
            <a:ext uri="{FF2B5EF4-FFF2-40B4-BE49-F238E27FC236}">
              <a16:creationId xmlns="" xmlns:a16="http://schemas.microsoft.com/office/drawing/2014/main" id="{00000000-0008-0000-0100-00001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02" name="Text Box 52">
          <a:extLst>
            <a:ext uri="{FF2B5EF4-FFF2-40B4-BE49-F238E27FC236}">
              <a16:creationId xmlns="" xmlns:a16="http://schemas.microsoft.com/office/drawing/2014/main" id="{00000000-0008-0000-0100-00001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3" name="Text Box 23">
          <a:extLst>
            <a:ext uri="{FF2B5EF4-FFF2-40B4-BE49-F238E27FC236}">
              <a16:creationId xmlns="" xmlns:a16="http://schemas.microsoft.com/office/drawing/2014/main" id="{00000000-0008-0000-0100-000019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4" name="Text Box 24">
          <a:extLst>
            <a:ext uri="{FF2B5EF4-FFF2-40B4-BE49-F238E27FC236}">
              <a16:creationId xmlns="" xmlns:a16="http://schemas.microsoft.com/office/drawing/2014/main" id="{00000000-0008-0000-0100-00001A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5" name="Text Box 50">
          <a:extLst>
            <a:ext uri="{FF2B5EF4-FFF2-40B4-BE49-F238E27FC236}">
              <a16:creationId xmlns="" xmlns:a16="http://schemas.microsoft.com/office/drawing/2014/main" id="{00000000-0008-0000-0100-00001B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6" name="Text Box 52">
          <a:extLst>
            <a:ext uri="{FF2B5EF4-FFF2-40B4-BE49-F238E27FC236}">
              <a16:creationId xmlns="" xmlns:a16="http://schemas.microsoft.com/office/drawing/2014/main" id="{00000000-0008-0000-0100-00001C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7" name="Text Box 24">
          <a:extLst>
            <a:ext uri="{FF2B5EF4-FFF2-40B4-BE49-F238E27FC236}">
              <a16:creationId xmlns="" xmlns:a16="http://schemas.microsoft.com/office/drawing/2014/main" id="{00000000-0008-0000-0100-00001D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8" name="Text Box 50">
          <a:extLst>
            <a:ext uri="{FF2B5EF4-FFF2-40B4-BE49-F238E27FC236}">
              <a16:creationId xmlns="" xmlns:a16="http://schemas.microsoft.com/office/drawing/2014/main" id="{00000000-0008-0000-0100-00001E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09" name="Text Box 52">
          <a:extLst>
            <a:ext uri="{FF2B5EF4-FFF2-40B4-BE49-F238E27FC236}">
              <a16:creationId xmlns="" xmlns:a16="http://schemas.microsoft.com/office/drawing/2014/main" id="{00000000-0008-0000-0100-00001F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0" name="Text Box 23">
          <a:extLst>
            <a:ext uri="{FF2B5EF4-FFF2-40B4-BE49-F238E27FC236}">
              <a16:creationId xmlns="" xmlns:a16="http://schemas.microsoft.com/office/drawing/2014/main" id="{00000000-0008-0000-0100-00002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1" name="Text Box 24">
          <a:extLst>
            <a:ext uri="{FF2B5EF4-FFF2-40B4-BE49-F238E27FC236}">
              <a16:creationId xmlns="" xmlns:a16="http://schemas.microsoft.com/office/drawing/2014/main" id="{00000000-0008-0000-0100-00002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2" name="Text Box 50">
          <a:extLst>
            <a:ext uri="{FF2B5EF4-FFF2-40B4-BE49-F238E27FC236}">
              <a16:creationId xmlns="" xmlns:a16="http://schemas.microsoft.com/office/drawing/2014/main" id="{00000000-0008-0000-0100-00002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3" name="Text Box 52">
          <a:extLst>
            <a:ext uri="{FF2B5EF4-FFF2-40B4-BE49-F238E27FC236}">
              <a16:creationId xmlns="" xmlns:a16="http://schemas.microsoft.com/office/drawing/2014/main" id="{00000000-0008-0000-0100-00002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4" name="Text Box 24">
          <a:extLst>
            <a:ext uri="{FF2B5EF4-FFF2-40B4-BE49-F238E27FC236}">
              <a16:creationId xmlns="" xmlns:a16="http://schemas.microsoft.com/office/drawing/2014/main" id="{00000000-0008-0000-0100-00002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5" name="Text Box 50">
          <a:extLst>
            <a:ext uri="{FF2B5EF4-FFF2-40B4-BE49-F238E27FC236}">
              <a16:creationId xmlns="" xmlns:a16="http://schemas.microsoft.com/office/drawing/2014/main" id="{00000000-0008-0000-0100-00002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6" name="Text Box 52">
          <a:extLst>
            <a:ext uri="{FF2B5EF4-FFF2-40B4-BE49-F238E27FC236}">
              <a16:creationId xmlns="" xmlns:a16="http://schemas.microsoft.com/office/drawing/2014/main" id="{00000000-0008-0000-0100-00002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7" name="Text Box 23">
          <a:extLst>
            <a:ext uri="{FF2B5EF4-FFF2-40B4-BE49-F238E27FC236}">
              <a16:creationId xmlns="" xmlns:a16="http://schemas.microsoft.com/office/drawing/2014/main" id="{00000000-0008-0000-0100-00002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8" name="Text Box 24">
          <a:extLst>
            <a:ext uri="{FF2B5EF4-FFF2-40B4-BE49-F238E27FC236}">
              <a16:creationId xmlns="" xmlns:a16="http://schemas.microsoft.com/office/drawing/2014/main" id="{00000000-0008-0000-0100-00002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19" name="Text Box 50">
          <a:extLst>
            <a:ext uri="{FF2B5EF4-FFF2-40B4-BE49-F238E27FC236}">
              <a16:creationId xmlns="" xmlns:a16="http://schemas.microsoft.com/office/drawing/2014/main" id="{00000000-0008-0000-0100-00002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0" name="Text Box 52">
          <a:extLst>
            <a:ext uri="{FF2B5EF4-FFF2-40B4-BE49-F238E27FC236}">
              <a16:creationId xmlns="" xmlns:a16="http://schemas.microsoft.com/office/drawing/2014/main" id="{00000000-0008-0000-0100-00002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1" name="Text Box 24">
          <a:extLst>
            <a:ext uri="{FF2B5EF4-FFF2-40B4-BE49-F238E27FC236}">
              <a16:creationId xmlns="" xmlns:a16="http://schemas.microsoft.com/office/drawing/2014/main" id="{00000000-0008-0000-0100-00002B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2" name="Text Box 50">
          <a:extLst>
            <a:ext uri="{FF2B5EF4-FFF2-40B4-BE49-F238E27FC236}">
              <a16:creationId xmlns="" xmlns:a16="http://schemas.microsoft.com/office/drawing/2014/main" id="{00000000-0008-0000-0100-00002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3" name="Text Box 52">
          <a:extLst>
            <a:ext uri="{FF2B5EF4-FFF2-40B4-BE49-F238E27FC236}">
              <a16:creationId xmlns="" xmlns:a16="http://schemas.microsoft.com/office/drawing/2014/main" id="{00000000-0008-0000-0100-00002D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4" name="Text Box 23">
          <a:extLst>
            <a:ext uri="{FF2B5EF4-FFF2-40B4-BE49-F238E27FC236}">
              <a16:creationId xmlns="" xmlns:a16="http://schemas.microsoft.com/office/drawing/2014/main" id="{00000000-0008-0000-0100-00002E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5" name="Text Box 24">
          <a:extLst>
            <a:ext uri="{FF2B5EF4-FFF2-40B4-BE49-F238E27FC236}">
              <a16:creationId xmlns="" xmlns:a16="http://schemas.microsoft.com/office/drawing/2014/main" id="{00000000-0008-0000-0100-00002F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6" name="Text Box 50">
          <a:extLst>
            <a:ext uri="{FF2B5EF4-FFF2-40B4-BE49-F238E27FC236}">
              <a16:creationId xmlns="" xmlns:a16="http://schemas.microsoft.com/office/drawing/2014/main" id="{00000000-0008-0000-0100-00003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7" name="Text Box 52">
          <a:extLst>
            <a:ext uri="{FF2B5EF4-FFF2-40B4-BE49-F238E27FC236}">
              <a16:creationId xmlns="" xmlns:a16="http://schemas.microsoft.com/office/drawing/2014/main" id="{00000000-0008-0000-0100-00003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8" name="Text Box 24">
          <a:extLst>
            <a:ext uri="{FF2B5EF4-FFF2-40B4-BE49-F238E27FC236}">
              <a16:creationId xmlns="" xmlns:a16="http://schemas.microsoft.com/office/drawing/2014/main" id="{00000000-0008-0000-0100-00003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29" name="Text Box 50">
          <a:extLst>
            <a:ext uri="{FF2B5EF4-FFF2-40B4-BE49-F238E27FC236}">
              <a16:creationId xmlns="" xmlns:a16="http://schemas.microsoft.com/office/drawing/2014/main" id="{00000000-0008-0000-0100-00003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0" name="Text Box 52">
          <a:extLst>
            <a:ext uri="{FF2B5EF4-FFF2-40B4-BE49-F238E27FC236}">
              <a16:creationId xmlns="" xmlns:a16="http://schemas.microsoft.com/office/drawing/2014/main" id="{00000000-0008-0000-0100-00003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1" name="Text Box 23">
          <a:extLst>
            <a:ext uri="{FF2B5EF4-FFF2-40B4-BE49-F238E27FC236}">
              <a16:creationId xmlns="" xmlns:a16="http://schemas.microsoft.com/office/drawing/2014/main" id="{00000000-0008-0000-0100-000035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2" name="Text Box 24">
          <a:extLst>
            <a:ext uri="{FF2B5EF4-FFF2-40B4-BE49-F238E27FC236}">
              <a16:creationId xmlns="" xmlns:a16="http://schemas.microsoft.com/office/drawing/2014/main" id="{00000000-0008-0000-0100-000036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3" name="Text Box 50">
          <a:extLst>
            <a:ext uri="{FF2B5EF4-FFF2-40B4-BE49-F238E27FC236}">
              <a16:creationId xmlns="" xmlns:a16="http://schemas.microsoft.com/office/drawing/2014/main" id="{00000000-0008-0000-0100-000037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4" name="Text Box 52">
          <a:extLst>
            <a:ext uri="{FF2B5EF4-FFF2-40B4-BE49-F238E27FC236}">
              <a16:creationId xmlns="" xmlns:a16="http://schemas.microsoft.com/office/drawing/2014/main" id="{00000000-0008-0000-0100-000038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5" name="Text Box 24">
          <a:extLst>
            <a:ext uri="{FF2B5EF4-FFF2-40B4-BE49-F238E27FC236}">
              <a16:creationId xmlns="" xmlns:a16="http://schemas.microsoft.com/office/drawing/2014/main" id="{00000000-0008-0000-0100-000039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6" name="Text Box 50">
          <a:extLst>
            <a:ext uri="{FF2B5EF4-FFF2-40B4-BE49-F238E27FC236}">
              <a16:creationId xmlns="" xmlns:a16="http://schemas.microsoft.com/office/drawing/2014/main" id="{00000000-0008-0000-0100-00003A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37" name="Text Box 52">
          <a:extLst>
            <a:ext uri="{FF2B5EF4-FFF2-40B4-BE49-F238E27FC236}">
              <a16:creationId xmlns="" xmlns:a16="http://schemas.microsoft.com/office/drawing/2014/main" id="{00000000-0008-0000-0100-00003B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8" name="Text Box 23">
          <a:extLst>
            <a:ext uri="{FF2B5EF4-FFF2-40B4-BE49-F238E27FC236}">
              <a16:creationId xmlns="" xmlns:a16="http://schemas.microsoft.com/office/drawing/2014/main" id="{00000000-0008-0000-0100-00003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39" name="Text Box 24">
          <a:extLst>
            <a:ext uri="{FF2B5EF4-FFF2-40B4-BE49-F238E27FC236}">
              <a16:creationId xmlns="" xmlns:a16="http://schemas.microsoft.com/office/drawing/2014/main" id="{00000000-0008-0000-0100-00003D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0" name="Text Box 50">
          <a:extLst>
            <a:ext uri="{FF2B5EF4-FFF2-40B4-BE49-F238E27FC236}">
              <a16:creationId xmlns="" xmlns:a16="http://schemas.microsoft.com/office/drawing/2014/main" id="{00000000-0008-0000-0100-00003E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1" name="Text Box 52">
          <a:extLst>
            <a:ext uri="{FF2B5EF4-FFF2-40B4-BE49-F238E27FC236}">
              <a16:creationId xmlns="" xmlns:a16="http://schemas.microsoft.com/office/drawing/2014/main" id="{00000000-0008-0000-0100-00003F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2" name="Text Box 24">
          <a:extLst>
            <a:ext uri="{FF2B5EF4-FFF2-40B4-BE49-F238E27FC236}">
              <a16:creationId xmlns="" xmlns:a16="http://schemas.microsoft.com/office/drawing/2014/main" id="{00000000-0008-0000-0100-00004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3" name="Text Box 50">
          <a:extLst>
            <a:ext uri="{FF2B5EF4-FFF2-40B4-BE49-F238E27FC236}">
              <a16:creationId xmlns="" xmlns:a16="http://schemas.microsoft.com/office/drawing/2014/main" id="{00000000-0008-0000-0100-00004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44" name="Text Box 52">
          <a:extLst>
            <a:ext uri="{FF2B5EF4-FFF2-40B4-BE49-F238E27FC236}">
              <a16:creationId xmlns="" xmlns:a16="http://schemas.microsoft.com/office/drawing/2014/main" id="{00000000-0008-0000-0100-00004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5" name="Text Box 23">
          <a:extLst>
            <a:ext uri="{FF2B5EF4-FFF2-40B4-BE49-F238E27FC236}">
              <a16:creationId xmlns="" xmlns:a16="http://schemas.microsoft.com/office/drawing/2014/main" id="{00000000-0008-0000-0100-000043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6" name="Text Box 24">
          <a:extLst>
            <a:ext uri="{FF2B5EF4-FFF2-40B4-BE49-F238E27FC236}">
              <a16:creationId xmlns="" xmlns:a16="http://schemas.microsoft.com/office/drawing/2014/main" id="{00000000-0008-0000-0100-000044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7" name="Text Box 50">
          <a:extLst>
            <a:ext uri="{FF2B5EF4-FFF2-40B4-BE49-F238E27FC236}">
              <a16:creationId xmlns="" xmlns:a16="http://schemas.microsoft.com/office/drawing/2014/main" id="{00000000-0008-0000-0100-000045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8" name="Text Box 52">
          <a:extLst>
            <a:ext uri="{FF2B5EF4-FFF2-40B4-BE49-F238E27FC236}">
              <a16:creationId xmlns="" xmlns:a16="http://schemas.microsoft.com/office/drawing/2014/main" id="{00000000-0008-0000-0100-000046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49" name="Text Box 24">
          <a:extLst>
            <a:ext uri="{FF2B5EF4-FFF2-40B4-BE49-F238E27FC236}">
              <a16:creationId xmlns="" xmlns:a16="http://schemas.microsoft.com/office/drawing/2014/main" id="{00000000-0008-0000-0100-000047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0" name="Text Box 50">
          <a:extLst>
            <a:ext uri="{FF2B5EF4-FFF2-40B4-BE49-F238E27FC236}">
              <a16:creationId xmlns="" xmlns:a16="http://schemas.microsoft.com/office/drawing/2014/main" id="{00000000-0008-0000-0100-000048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1" name="Text Box 52">
          <a:extLst>
            <a:ext uri="{FF2B5EF4-FFF2-40B4-BE49-F238E27FC236}">
              <a16:creationId xmlns="" xmlns:a16="http://schemas.microsoft.com/office/drawing/2014/main" id="{00000000-0008-0000-0100-000049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2" name="Text Box 23">
          <a:extLst>
            <a:ext uri="{FF2B5EF4-FFF2-40B4-BE49-F238E27FC236}">
              <a16:creationId xmlns="" xmlns:a16="http://schemas.microsoft.com/office/drawing/2014/main" id="{00000000-0008-0000-0100-00004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3" name="Text Box 24">
          <a:extLst>
            <a:ext uri="{FF2B5EF4-FFF2-40B4-BE49-F238E27FC236}">
              <a16:creationId xmlns="" xmlns:a16="http://schemas.microsoft.com/office/drawing/2014/main" id="{00000000-0008-0000-0100-00004B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4" name="Text Box 50">
          <a:extLst>
            <a:ext uri="{FF2B5EF4-FFF2-40B4-BE49-F238E27FC236}">
              <a16:creationId xmlns="" xmlns:a16="http://schemas.microsoft.com/office/drawing/2014/main" id="{00000000-0008-0000-0100-00004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5" name="Text Box 52">
          <a:extLst>
            <a:ext uri="{FF2B5EF4-FFF2-40B4-BE49-F238E27FC236}">
              <a16:creationId xmlns="" xmlns:a16="http://schemas.microsoft.com/office/drawing/2014/main" id="{00000000-0008-0000-0100-00004D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6" name="Text Box 24">
          <a:extLst>
            <a:ext uri="{FF2B5EF4-FFF2-40B4-BE49-F238E27FC236}">
              <a16:creationId xmlns="" xmlns:a16="http://schemas.microsoft.com/office/drawing/2014/main" id="{00000000-0008-0000-0100-00004E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7" name="Text Box 50">
          <a:extLst>
            <a:ext uri="{FF2B5EF4-FFF2-40B4-BE49-F238E27FC236}">
              <a16:creationId xmlns="" xmlns:a16="http://schemas.microsoft.com/office/drawing/2014/main" id="{00000000-0008-0000-0100-00004F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58" name="Text Box 52">
          <a:extLst>
            <a:ext uri="{FF2B5EF4-FFF2-40B4-BE49-F238E27FC236}">
              <a16:creationId xmlns="" xmlns:a16="http://schemas.microsoft.com/office/drawing/2014/main" id="{00000000-0008-0000-0100-00005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59" name="Text Box 23">
          <a:extLst>
            <a:ext uri="{FF2B5EF4-FFF2-40B4-BE49-F238E27FC236}">
              <a16:creationId xmlns="" xmlns:a16="http://schemas.microsoft.com/office/drawing/2014/main" id="{00000000-0008-0000-0100-000051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0" name="Text Box 24">
          <a:extLst>
            <a:ext uri="{FF2B5EF4-FFF2-40B4-BE49-F238E27FC236}">
              <a16:creationId xmlns="" xmlns:a16="http://schemas.microsoft.com/office/drawing/2014/main" id="{00000000-0008-0000-0100-000052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1" name="Text Box 50">
          <a:extLst>
            <a:ext uri="{FF2B5EF4-FFF2-40B4-BE49-F238E27FC236}">
              <a16:creationId xmlns="" xmlns:a16="http://schemas.microsoft.com/office/drawing/2014/main" id="{00000000-0008-0000-0100-000053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2" name="Text Box 52">
          <a:extLst>
            <a:ext uri="{FF2B5EF4-FFF2-40B4-BE49-F238E27FC236}">
              <a16:creationId xmlns="" xmlns:a16="http://schemas.microsoft.com/office/drawing/2014/main" id="{00000000-0008-0000-0100-000054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3" name="Text Box 24">
          <a:extLst>
            <a:ext uri="{FF2B5EF4-FFF2-40B4-BE49-F238E27FC236}">
              <a16:creationId xmlns="" xmlns:a16="http://schemas.microsoft.com/office/drawing/2014/main" id="{00000000-0008-0000-0100-000055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4" name="Text Box 50">
          <a:extLst>
            <a:ext uri="{FF2B5EF4-FFF2-40B4-BE49-F238E27FC236}">
              <a16:creationId xmlns="" xmlns:a16="http://schemas.microsoft.com/office/drawing/2014/main" id="{00000000-0008-0000-0100-000056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65" name="Text Box 52">
          <a:extLst>
            <a:ext uri="{FF2B5EF4-FFF2-40B4-BE49-F238E27FC236}">
              <a16:creationId xmlns="" xmlns:a16="http://schemas.microsoft.com/office/drawing/2014/main" id="{00000000-0008-0000-0100-000057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6" name="Text Box 23">
          <a:extLst>
            <a:ext uri="{FF2B5EF4-FFF2-40B4-BE49-F238E27FC236}">
              <a16:creationId xmlns="" xmlns:a16="http://schemas.microsoft.com/office/drawing/2014/main" id="{00000000-0008-0000-0100-00005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7" name="Text Box 24">
          <a:extLst>
            <a:ext uri="{FF2B5EF4-FFF2-40B4-BE49-F238E27FC236}">
              <a16:creationId xmlns="" xmlns:a16="http://schemas.microsoft.com/office/drawing/2014/main" id="{00000000-0008-0000-0100-00005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8" name="Text Box 50">
          <a:extLst>
            <a:ext uri="{FF2B5EF4-FFF2-40B4-BE49-F238E27FC236}">
              <a16:creationId xmlns="" xmlns:a16="http://schemas.microsoft.com/office/drawing/2014/main" id="{00000000-0008-0000-0100-00005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69" name="Text Box 52">
          <a:extLst>
            <a:ext uri="{FF2B5EF4-FFF2-40B4-BE49-F238E27FC236}">
              <a16:creationId xmlns="" xmlns:a16="http://schemas.microsoft.com/office/drawing/2014/main" id="{00000000-0008-0000-0100-00005B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0" name="Text Box 24">
          <a:extLst>
            <a:ext uri="{FF2B5EF4-FFF2-40B4-BE49-F238E27FC236}">
              <a16:creationId xmlns="" xmlns:a16="http://schemas.microsoft.com/office/drawing/2014/main" id="{00000000-0008-0000-0100-00005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1" name="Text Box 50">
          <a:extLst>
            <a:ext uri="{FF2B5EF4-FFF2-40B4-BE49-F238E27FC236}">
              <a16:creationId xmlns="" xmlns:a16="http://schemas.microsoft.com/office/drawing/2014/main" id="{00000000-0008-0000-0100-00005D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72" name="Text Box 52">
          <a:extLst>
            <a:ext uri="{FF2B5EF4-FFF2-40B4-BE49-F238E27FC236}">
              <a16:creationId xmlns="" xmlns:a16="http://schemas.microsoft.com/office/drawing/2014/main" id="{00000000-0008-0000-0100-00005E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3" name="Text Box 23">
          <a:extLst>
            <a:ext uri="{FF2B5EF4-FFF2-40B4-BE49-F238E27FC236}">
              <a16:creationId xmlns="" xmlns:a16="http://schemas.microsoft.com/office/drawing/2014/main" id="{00000000-0008-0000-0100-00005F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4" name="Text Box 24">
          <a:extLst>
            <a:ext uri="{FF2B5EF4-FFF2-40B4-BE49-F238E27FC236}">
              <a16:creationId xmlns="" xmlns:a16="http://schemas.microsoft.com/office/drawing/2014/main" id="{00000000-0008-0000-0100-000060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5" name="Text Box 50">
          <a:extLst>
            <a:ext uri="{FF2B5EF4-FFF2-40B4-BE49-F238E27FC236}">
              <a16:creationId xmlns="" xmlns:a16="http://schemas.microsoft.com/office/drawing/2014/main" id="{00000000-0008-0000-0100-000061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6" name="Text Box 52">
          <a:extLst>
            <a:ext uri="{FF2B5EF4-FFF2-40B4-BE49-F238E27FC236}">
              <a16:creationId xmlns="" xmlns:a16="http://schemas.microsoft.com/office/drawing/2014/main" id="{00000000-0008-0000-0100-000062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7" name="Text Box 24">
          <a:extLst>
            <a:ext uri="{FF2B5EF4-FFF2-40B4-BE49-F238E27FC236}">
              <a16:creationId xmlns="" xmlns:a16="http://schemas.microsoft.com/office/drawing/2014/main" id="{00000000-0008-0000-0100-000063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8" name="Text Box 50">
          <a:extLst>
            <a:ext uri="{FF2B5EF4-FFF2-40B4-BE49-F238E27FC236}">
              <a16:creationId xmlns="" xmlns:a16="http://schemas.microsoft.com/office/drawing/2014/main" id="{00000000-0008-0000-0100-000064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79" name="Text Box 52">
          <a:extLst>
            <a:ext uri="{FF2B5EF4-FFF2-40B4-BE49-F238E27FC236}">
              <a16:creationId xmlns="" xmlns:a16="http://schemas.microsoft.com/office/drawing/2014/main" id="{00000000-0008-0000-0100-000065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0" name="Text Box 23">
          <a:extLst>
            <a:ext uri="{FF2B5EF4-FFF2-40B4-BE49-F238E27FC236}">
              <a16:creationId xmlns="" xmlns:a16="http://schemas.microsoft.com/office/drawing/2014/main" id="{00000000-0008-0000-0100-00006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1" name="Text Box 24">
          <a:extLst>
            <a:ext uri="{FF2B5EF4-FFF2-40B4-BE49-F238E27FC236}">
              <a16:creationId xmlns="" xmlns:a16="http://schemas.microsoft.com/office/drawing/2014/main" id="{00000000-0008-0000-0100-00006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2" name="Text Box 50">
          <a:extLst>
            <a:ext uri="{FF2B5EF4-FFF2-40B4-BE49-F238E27FC236}">
              <a16:creationId xmlns="" xmlns:a16="http://schemas.microsoft.com/office/drawing/2014/main" id="{00000000-0008-0000-0100-00006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3" name="Text Box 52">
          <a:extLst>
            <a:ext uri="{FF2B5EF4-FFF2-40B4-BE49-F238E27FC236}">
              <a16:creationId xmlns="" xmlns:a16="http://schemas.microsoft.com/office/drawing/2014/main" id="{00000000-0008-0000-0100-00006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4" name="Text Box 24">
          <a:extLst>
            <a:ext uri="{FF2B5EF4-FFF2-40B4-BE49-F238E27FC236}">
              <a16:creationId xmlns="" xmlns:a16="http://schemas.microsoft.com/office/drawing/2014/main" id="{00000000-0008-0000-0100-00006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5" name="Text Box 50">
          <a:extLst>
            <a:ext uri="{FF2B5EF4-FFF2-40B4-BE49-F238E27FC236}">
              <a16:creationId xmlns="" xmlns:a16="http://schemas.microsoft.com/office/drawing/2014/main" id="{00000000-0008-0000-0100-00006B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86" name="Text Box 52">
          <a:extLst>
            <a:ext uri="{FF2B5EF4-FFF2-40B4-BE49-F238E27FC236}">
              <a16:creationId xmlns="" xmlns:a16="http://schemas.microsoft.com/office/drawing/2014/main" id="{00000000-0008-0000-0100-00006C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7" name="Text Box 23">
          <a:extLst>
            <a:ext uri="{FF2B5EF4-FFF2-40B4-BE49-F238E27FC236}">
              <a16:creationId xmlns="" xmlns:a16="http://schemas.microsoft.com/office/drawing/2014/main" id="{00000000-0008-0000-0100-00006D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8" name="Text Box 24">
          <a:extLst>
            <a:ext uri="{FF2B5EF4-FFF2-40B4-BE49-F238E27FC236}">
              <a16:creationId xmlns="" xmlns:a16="http://schemas.microsoft.com/office/drawing/2014/main" id="{00000000-0008-0000-0100-00006E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89" name="Text Box 50">
          <a:extLst>
            <a:ext uri="{FF2B5EF4-FFF2-40B4-BE49-F238E27FC236}">
              <a16:creationId xmlns="" xmlns:a16="http://schemas.microsoft.com/office/drawing/2014/main" id="{00000000-0008-0000-0100-00006F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0" name="Text Box 52">
          <a:extLst>
            <a:ext uri="{FF2B5EF4-FFF2-40B4-BE49-F238E27FC236}">
              <a16:creationId xmlns="" xmlns:a16="http://schemas.microsoft.com/office/drawing/2014/main" id="{00000000-0008-0000-0100-000070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1" name="Text Box 24">
          <a:extLst>
            <a:ext uri="{FF2B5EF4-FFF2-40B4-BE49-F238E27FC236}">
              <a16:creationId xmlns="" xmlns:a16="http://schemas.microsoft.com/office/drawing/2014/main" id="{00000000-0008-0000-0100-000071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2" name="Text Box 50">
          <a:extLst>
            <a:ext uri="{FF2B5EF4-FFF2-40B4-BE49-F238E27FC236}">
              <a16:creationId xmlns="" xmlns:a16="http://schemas.microsoft.com/office/drawing/2014/main" id="{00000000-0008-0000-0100-000072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793" name="Text Box 52">
          <a:extLst>
            <a:ext uri="{FF2B5EF4-FFF2-40B4-BE49-F238E27FC236}">
              <a16:creationId xmlns="" xmlns:a16="http://schemas.microsoft.com/office/drawing/2014/main" id="{00000000-0008-0000-0100-000073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4" name="Text Box 23">
          <a:extLst>
            <a:ext uri="{FF2B5EF4-FFF2-40B4-BE49-F238E27FC236}">
              <a16:creationId xmlns="" xmlns:a16="http://schemas.microsoft.com/office/drawing/2014/main" id="{00000000-0008-0000-0100-00007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5" name="Text Box 24">
          <a:extLst>
            <a:ext uri="{FF2B5EF4-FFF2-40B4-BE49-F238E27FC236}">
              <a16:creationId xmlns="" xmlns:a16="http://schemas.microsoft.com/office/drawing/2014/main" id="{00000000-0008-0000-0100-00007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6" name="Text Box 50">
          <a:extLst>
            <a:ext uri="{FF2B5EF4-FFF2-40B4-BE49-F238E27FC236}">
              <a16:creationId xmlns="" xmlns:a16="http://schemas.microsoft.com/office/drawing/2014/main" id="{00000000-0008-0000-0100-00007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7" name="Text Box 52">
          <a:extLst>
            <a:ext uri="{FF2B5EF4-FFF2-40B4-BE49-F238E27FC236}">
              <a16:creationId xmlns="" xmlns:a16="http://schemas.microsoft.com/office/drawing/2014/main" id="{00000000-0008-0000-0100-00007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8" name="Text Box 24">
          <a:extLst>
            <a:ext uri="{FF2B5EF4-FFF2-40B4-BE49-F238E27FC236}">
              <a16:creationId xmlns="" xmlns:a16="http://schemas.microsoft.com/office/drawing/2014/main" id="{00000000-0008-0000-0100-00007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799" name="Text Box 50">
          <a:extLst>
            <a:ext uri="{FF2B5EF4-FFF2-40B4-BE49-F238E27FC236}">
              <a16:creationId xmlns="" xmlns:a16="http://schemas.microsoft.com/office/drawing/2014/main" id="{00000000-0008-0000-0100-000079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0" name="Text Box 52">
          <a:extLst>
            <a:ext uri="{FF2B5EF4-FFF2-40B4-BE49-F238E27FC236}">
              <a16:creationId xmlns="" xmlns:a16="http://schemas.microsoft.com/office/drawing/2014/main" id="{00000000-0008-0000-0100-00007A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1" name="Text Box 23">
          <a:extLst>
            <a:ext uri="{FF2B5EF4-FFF2-40B4-BE49-F238E27FC236}">
              <a16:creationId xmlns="" xmlns:a16="http://schemas.microsoft.com/office/drawing/2014/main" id="{00000000-0008-0000-0100-00007B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2" name="Text Box 24">
          <a:extLst>
            <a:ext uri="{FF2B5EF4-FFF2-40B4-BE49-F238E27FC236}">
              <a16:creationId xmlns="" xmlns:a16="http://schemas.microsoft.com/office/drawing/2014/main" id="{00000000-0008-0000-0100-00007C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3" name="Text Box 50">
          <a:extLst>
            <a:ext uri="{FF2B5EF4-FFF2-40B4-BE49-F238E27FC236}">
              <a16:creationId xmlns="" xmlns:a16="http://schemas.microsoft.com/office/drawing/2014/main" id="{00000000-0008-0000-0100-00007D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4" name="Text Box 52">
          <a:extLst>
            <a:ext uri="{FF2B5EF4-FFF2-40B4-BE49-F238E27FC236}">
              <a16:creationId xmlns="" xmlns:a16="http://schemas.microsoft.com/office/drawing/2014/main" id="{00000000-0008-0000-0100-00007E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5" name="Text Box 24">
          <a:extLst>
            <a:ext uri="{FF2B5EF4-FFF2-40B4-BE49-F238E27FC236}">
              <a16:creationId xmlns="" xmlns:a16="http://schemas.microsoft.com/office/drawing/2014/main" id="{00000000-0008-0000-0100-00007F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6" name="Text Box 50">
          <a:extLst>
            <a:ext uri="{FF2B5EF4-FFF2-40B4-BE49-F238E27FC236}">
              <a16:creationId xmlns="" xmlns:a16="http://schemas.microsoft.com/office/drawing/2014/main" id="{00000000-0008-0000-0100-000080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07" name="Text Box 52">
          <a:extLst>
            <a:ext uri="{FF2B5EF4-FFF2-40B4-BE49-F238E27FC236}">
              <a16:creationId xmlns="" xmlns:a16="http://schemas.microsoft.com/office/drawing/2014/main" id="{00000000-0008-0000-0100-000081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8" name="Text Box 23">
          <a:extLst>
            <a:ext uri="{FF2B5EF4-FFF2-40B4-BE49-F238E27FC236}">
              <a16:creationId xmlns="" xmlns:a16="http://schemas.microsoft.com/office/drawing/2014/main" id="{00000000-0008-0000-0100-00008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09" name="Text Box 24">
          <a:extLst>
            <a:ext uri="{FF2B5EF4-FFF2-40B4-BE49-F238E27FC236}">
              <a16:creationId xmlns="" xmlns:a16="http://schemas.microsoft.com/office/drawing/2014/main" id="{00000000-0008-0000-0100-00008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0" name="Text Box 50">
          <a:extLst>
            <a:ext uri="{FF2B5EF4-FFF2-40B4-BE49-F238E27FC236}">
              <a16:creationId xmlns="" xmlns:a16="http://schemas.microsoft.com/office/drawing/2014/main" id="{00000000-0008-0000-0100-00008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1" name="Text Box 52">
          <a:extLst>
            <a:ext uri="{FF2B5EF4-FFF2-40B4-BE49-F238E27FC236}">
              <a16:creationId xmlns="" xmlns:a16="http://schemas.microsoft.com/office/drawing/2014/main" id="{00000000-0008-0000-0100-00008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2" name="Text Box 24">
          <a:extLst>
            <a:ext uri="{FF2B5EF4-FFF2-40B4-BE49-F238E27FC236}">
              <a16:creationId xmlns="" xmlns:a16="http://schemas.microsoft.com/office/drawing/2014/main" id="{00000000-0008-0000-0100-00008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3" name="Text Box 50">
          <a:extLst>
            <a:ext uri="{FF2B5EF4-FFF2-40B4-BE49-F238E27FC236}">
              <a16:creationId xmlns="" xmlns:a16="http://schemas.microsoft.com/office/drawing/2014/main" id="{00000000-0008-0000-0100-000087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14" name="Text Box 52">
          <a:extLst>
            <a:ext uri="{FF2B5EF4-FFF2-40B4-BE49-F238E27FC236}">
              <a16:creationId xmlns="" xmlns:a16="http://schemas.microsoft.com/office/drawing/2014/main" id="{00000000-0008-0000-0100-000088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5" name="Text Box 23">
          <a:extLst>
            <a:ext uri="{FF2B5EF4-FFF2-40B4-BE49-F238E27FC236}">
              <a16:creationId xmlns="" xmlns:a16="http://schemas.microsoft.com/office/drawing/2014/main" id="{00000000-0008-0000-0100-000089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6" name="Text Box 24">
          <a:extLst>
            <a:ext uri="{FF2B5EF4-FFF2-40B4-BE49-F238E27FC236}">
              <a16:creationId xmlns="" xmlns:a16="http://schemas.microsoft.com/office/drawing/2014/main" id="{00000000-0008-0000-0100-00008A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7" name="Text Box 50">
          <a:extLst>
            <a:ext uri="{FF2B5EF4-FFF2-40B4-BE49-F238E27FC236}">
              <a16:creationId xmlns="" xmlns:a16="http://schemas.microsoft.com/office/drawing/2014/main" id="{00000000-0008-0000-0100-00008B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8" name="Text Box 52">
          <a:extLst>
            <a:ext uri="{FF2B5EF4-FFF2-40B4-BE49-F238E27FC236}">
              <a16:creationId xmlns="" xmlns:a16="http://schemas.microsoft.com/office/drawing/2014/main" id="{00000000-0008-0000-0100-00008C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19" name="Text Box 24">
          <a:extLst>
            <a:ext uri="{FF2B5EF4-FFF2-40B4-BE49-F238E27FC236}">
              <a16:creationId xmlns="" xmlns:a16="http://schemas.microsoft.com/office/drawing/2014/main" id="{00000000-0008-0000-0100-00008D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0" name="Text Box 50">
          <a:extLst>
            <a:ext uri="{FF2B5EF4-FFF2-40B4-BE49-F238E27FC236}">
              <a16:creationId xmlns="" xmlns:a16="http://schemas.microsoft.com/office/drawing/2014/main" id="{00000000-0008-0000-0100-00008E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1" name="Text Box 52">
          <a:extLst>
            <a:ext uri="{FF2B5EF4-FFF2-40B4-BE49-F238E27FC236}">
              <a16:creationId xmlns="" xmlns:a16="http://schemas.microsoft.com/office/drawing/2014/main" id="{00000000-0008-0000-0100-00008F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2" name="Text Box 23">
          <a:extLst>
            <a:ext uri="{FF2B5EF4-FFF2-40B4-BE49-F238E27FC236}">
              <a16:creationId xmlns="" xmlns:a16="http://schemas.microsoft.com/office/drawing/2014/main" id="{00000000-0008-0000-0100-000090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3" name="Text Box 24">
          <a:extLst>
            <a:ext uri="{FF2B5EF4-FFF2-40B4-BE49-F238E27FC236}">
              <a16:creationId xmlns="" xmlns:a16="http://schemas.microsoft.com/office/drawing/2014/main" id="{00000000-0008-0000-0100-000091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4" name="Text Box 50">
          <a:extLst>
            <a:ext uri="{FF2B5EF4-FFF2-40B4-BE49-F238E27FC236}">
              <a16:creationId xmlns="" xmlns:a16="http://schemas.microsoft.com/office/drawing/2014/main" id="{00000000-0008-0000-0100-000092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5" name="Text Box 52">
          <a:extLst>
            <a:ext uri="{FF2B5EF4-FFF2-40B4-BE49-F238E27FC236}">
              <a16:creationId xmlns="" xmlns:a16="http://schemas.microsoft.com/office/drawing/2014/main" id="{00000000-0008-0000-0100-000093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6" name="Text Box 24">
          <a:extLst>
            <a:ext uri="{FF2B5EF4-FFF2-40B4-BE49-F238E27FC236}">
              <a16:creationId xmlns="" xmlns:a16="http://schemas.microsoft.com/office/drawing/2014/main" id="{00000000-0008-0000-0100-000094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7" name="Text Box 50">
          <a:extLst>
            <a:ext uri="{FF2B5EF4-FFF2-40B4-BE49-F238E27FC236}">
              <a16:creationId xmlns="" xmlns:a16="http://schemas.microsoft.com/office/drawing/2014/main" id="{00000000-0008-0000-0100-000095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28" name="Text Box 52">
          <a:extLst>
            <a:ext uri="{FF2B5EF4-FFF2-40B4-BE49-F238E27FC236}">
              <a16:creationId xmlns="" xmlns:a16="http://schemas.microsoft.com/office/drawing/2014/main" id="{00000000-0008-0000-0100-00009603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29" name="Text Box 23">
          <a:extLst>
            <a:ext uri="{FF2B5EF4-FFF2-40B4-BE49-F238E27FC236}">
              <a16:creationId xmlns="" xmlns:a16="http://schemas.microsoft.com/office/drawing/2014/main" id="{00000000-0008-0000-0100-000097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0" name="Text Box 24">
          <a:extLst>
            <a:ext uri="{FF2B5EF4-FFF2-40B4-BE49-F238E27FC236}">
              <a16:creationId xmlns="" xmlns:a16="http://schemas.microsoft.com/office/drawing/2014/main" id="{00000000-0008-0000-0100-000098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1" name="Text Box 50">
          <a:extLst>
            <a:ext uri="{FF2B5EF4-FFF2-40B4-BE49-F238E27FC236}">
              <a16:creationId xmlns="" xmlns:a16="http://schemas.microsoft.com/office/drawing/2014/main" id="{00000000-0008-0000-0100-000099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2" name="Text Box 52">
          <a:extLst>
            <a:ext uri="{FF2B5EF4-FFF2-40B4-BE49-F238E27FC236}">
              <a16:creationId xmlns="" xmlns:a16="http://schemas.microsoft.com/office/drawing/2014/main" id="{00000000-0008-0000-0100-00009A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3" name="Text Box 24">
          <a:extLst>
            <a:ext uri="{FF2B5EF4-FFF2-40B4-BE49-F238E27FC236}">
              <a16:creationId xmlns="" xmlns:a16="http://schemas.microsoft.com/office/drawing/2014/main" id="{00000000-0008-0000-0100-00009B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4" name="Text Box 50">
          <a:extLst>
            <a:ext uri="{FF2B5EF4-FFF2-40B4-BE49-F238E27FC236}">
              <a16:creationId xmlns="" xmlns:a16="http://schemas.microsoft.com/office/drawing/2014/main" id="{00000000-0008-0000-0100-00009C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35" name="Text Box 52">
          <a:extLst>
            <a:ext uri="{FF2B5EF4-FFF2-40B4-BE49-F238E27FC236}">
              <a16:creationId xmlns="" xmlns:a16="http://schemas.microsoft.com/office/drawing/2014/main" id="{00000000-0008-0000-0100-00009D03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6"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7"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8"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39"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0"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1"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2"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3"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4"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5"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6"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7"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8"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49"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0"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1"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2"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3"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4"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5"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56"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7"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8"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59"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0"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1"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2"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63"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4"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5"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6"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7"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8"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69"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0"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1"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2"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3"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4"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5"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6"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77"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8"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79"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0"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1"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2"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3"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84"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5"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6"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7"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8"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89"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0"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1"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2"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3"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4"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5"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6"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7"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898"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899"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0"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1"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2"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3"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4"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05"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6"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7"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8"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09"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0"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1"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12"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3"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4"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5"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6"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7"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8"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19"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0"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1"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2"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3"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4"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5"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26"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7"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8"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29"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0"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1"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2"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33"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4"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5"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6"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7"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8"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39"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0"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1"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2"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3"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4"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5"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6"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47"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8"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49"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0"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1"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2"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3"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54"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5"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6"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7"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8"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59"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0"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1"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2"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3"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4"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5"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6"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7"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68"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69"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0"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1"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2"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3"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4"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75"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6"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7"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8"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79"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0"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1"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82"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1747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3"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4"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5"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6"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7"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8"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89"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1895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0"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1"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2"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3"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4"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5"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1996"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7"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8"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1999"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0"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1"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2"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03"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4"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5"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6"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7"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8"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09"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2010"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1"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2"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3"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4"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5"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6"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2017"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c:userShapes xmlns:c="http://schemas.openxmlformats.org/drawingml/2006/chart">
  <cdr:relSizeAnchor xmlns:cdr="http://schemas.openxmlformats.org/drawingml/2006/chartDrawing">
    <cdr:from>
      <cdr:x>0</cdr:x>
      <cdr:y>0.14607</cdr:y>
    </cdr:from>
    <cdr:to>
      <cdr:x>1</cdr:x>
      <cdr:y>0.43169</cdr:y>
    </cdr:to>
    <cdr:pic>
      <cdr:nvPicPr>
        <cdr:cNvPr id="61441" name="Picture 1">
          <a:extLst xmlns:a="http://schemas.openxmlformats.org/drawingml/2006/main">
            <a:ext uri="{FF2B5EF4-FFF2-40B4-BE49-F238E27FC236}">
              <a16:creationId xmlns="" xmlns:a16="http://schemas.microsoft.com/office/drawing/2014/main" id="{AC3D5E57-F0CE-AD30-7D52-07F1028DD09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42320" y="110310"/>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293"/>
  <sheetViews>
    <sheetView showGridLines="0" zoomScale="90" zoomScaleNormal="90" zoomScaleSheetLayoutView="40" workbookViewId="0">
      <pane xSplit="3" ySplit="7" topLeftCell="D23" activePane="bottomRight" state="frozen"/>
      <selection pane="topRight" activeCell="D1" sqref="D1"/>
      <selection pane="bottomLeft" activeCell="A8" sqref="A8"/>
      <selection pane="bottomRight" activeCell="T50" sqref="T50"/>
    </sheetView>
  </sheetViews>
  <sheetFormatPr defaultColWidth="9" defaultRowHeight="12" customHeight="1"/>
  <cols>
    <col min="1" max="1" width="5.625" style="5" customWidth="1"/>
    <col min="2" max="2" width="7.625" style="5" customWidth="1"/>
    <col min="3" max="3" width="10.25" style="5" customWidth="1"/>
    <col min="4" max="4" width="7.625" style="5" customWidth="1"/>
    <col min="5" max="5" width="6.625" style="5" customWidth="1"/>
    <col min="6" max="6" width="7.625" style="5" customWidth="1"/>
    <col min="7" max="7" width="6.625" style="5" customWidth="1"/>
    <col min="8" max="8" width="7.625" style="5" customWidth="1"/>
    <col min="9" max="9" width="6.625" style="5" customWidth="1"/>
    <col min="10" max="10" width="7.625" style="5" customWidth="1"/>
    <col min="11" max="11" width="6.625" style="6" customWidth="1"/>
    <col min="12" max="12" width="7.625" style="6" customWidth="1"/>
    <col min="13" max="13" width="6.625" style="18" customWidth="1"/>
    <col min="14" max="14" width="7.625" style="18" customWidth="1"/>
    <col min="15" max="15" width="6.625" style="18" customWidth="1"/>
    <col min="16" max="16" width="10.625" style="18" customWidth="1"/>
    <col min="17" max="17" width="6.625" style="18" customWidth="1"/>
    <col min="18" max="18" width="7.625" style="18" customWidth="1"/>
    <col min="19" max="19" width="6.625" style="18" customWidth="1"/>
    <col min="20" max="20" width="7.625" style="18" customWidth="1"/>
    <col min="21" max="21" width="6.625" style="18" customWidth="1"/>
    <col min="22" max="22" width="7.625" style="18" customWidth="1"/>
    <col min="23" max="23" width="6.625" style="18" customWidth="1"/>
    <col min="24" max="24" width="7.625" style="18" customWidth="1"/>
    <col min="25" max="25" width="6.625" style="18" customWidth="1"/>
    <col min="26" max="26" width="7.625" style="18" customWidth="1"/>
    <col min="27" max="28" width="6.625" style="18" customWidth="1"/>
    <col min="29" max="29" width="7.625" style="18" customWidth="1"/>
    <col min="30" max="30" width="6.625" style="18" customWidth="1"/>
    <col min="31" max="31" width="7.625" style="18" customWidth="1"/>
    <col min="32" max="32" width="6.625" style="18" customWidth="1"/>
    <col min="33" max="33" width="7.625" style="18" customWidth="1"/>
    <col min="34" max="34" width="6.625" style="18" customWidth="1"/>
    <col min="35" max="35" width="7.625" style="18" customWidth="1"/>
    <col min="36" max="36" width="6.625" style="18" customWidth="1"/>
    <col min="37" max="16384" width="9" style="6"/>
  </cols>
  <sheetData>
    <row r="2" spans="1:36" s="2" customFormat="1" ht="15" customHeight="1">
      <c r="A2" s="1"/>
      <c r="B2" s="16" t="s">
        <v>186</v>
      </c>
      <c r="C2" s="1"/>
      <c r="D2" s="1"/>
      <c r="E2" s="1"/>
      <c r="F2" s="1"/>
      <c r="G2" s="1"/>
      <c r="H2" s="1"/>
      <c r="I2" s="1"/>
      <c r="J2" s="1"/>
      <c r="M2" s="17"/>
      <c r="N2" s="17"/>
      <c r="O2" s="17"/>
      <c r="P2" s="17"/>
      <c r="Q2" s="17"/>
      <c r="R2" s="17"/>
      <c r="S2" s="17"/>
      <c r="T2" s="17"/>
      <c r="U2" s="17"/>
      <c r="V2" s="17"/>
      <c r="W2" s="17"/>
      <c r="X2" s="17"/>
      <c r="Y2" s="17"/>
      <c r="Z2" s="17"/>
      <c r="AA2" s="17"/>
      <c r="AB2" s="17"/>
      <c r="AC2" s="17"/>
      <c r="AD2" s="17"/>
      <c r="AE2" s="17"/>
      <c r="AF2" s="17"/>
      <c r="AG2" s="17"/>
      <c r="AH2" s="17"/>
      <c r="AI2" s="17"/>
      <c r="AJ2" s="17"/>
    </row>
    <row r="3" spans="1:36" ht="12" customHeight="1">
      <c r="A3" s="3"/>
      <c r="B3" s="4"/>
      <c r="C3" s="3"/>
      <c r="D3" s="3"/>
      <c r="E3" s="3"/>
      <c r="F3" s="3"/>
      <c r="G3" s="3"/>
      <c r="H3" s="3"/>
    </row>
    <row r="4" spans="1:36" ht="12" customHeight="1">
      <c r="B4" s="9"/>
      <c r="C4" s="9"/>
      <c r="D4" s="9"/>
      <c r="E4" s="9"/>
      <c r="F4" s="9"/>
      <c r="G4" s="9"/>
      <c r="H4" s="9"/>
      <c r="I4" s="9"/>
      <c r="J4" s="10"/>
      <c r="W4" s="33"/>
      <c r="X4" s="33"/>
      <c r="Y4" s="33"/>
      <c r="Z4" s="33"/>
      <c r="AA4" s="31" t="s">
        <v>193</v>
      </c>
      <c r="AJ4" s="7"/>
    </row>
    <row r="5" spans="1:36" ht="12" customHeight="1">
      <c r="B5" s="216" t="s">
        <v>17</v>
      </c>
      <c r="C5" s="217"/>
      <c r="D5" s="222" t="s">
        <v>18</v>
      </c>
      <c r="E5" s="223"/>
      <c r="F5" s="225"/>
      <c r="G5" s="226"/>
      <c r="H5" s="226"/>
      <c r="I5" s="226"/>
      <c r="J5" s="211" t="s">
        <v>19</v>
      </c>
      <c r="K5" s="227"/>
      <c r="L5" s="225"/>
      <c r="M5" s="226"/>
      <c r="N5" s="228"/>
      <c r="O5" s="228"/>
      <c r="P5" s="226"/>
      <c r="Q5" s="226"/>
      <c r="R5" s="211" t="s">
        <v>20</v>
      </c>
      <c r="S5" s="211"/>
      <c r="T5" s="203" t="s">
        <v>243</v>
      </c>
      <c r="U5" s="203"/>
      <c r="V5" s="203" t="s">
        <v>244</v>
      </c>
      <c r="W5" s="203"/>
      <c r="X5" s="206" t="s">
        <v>0</v>
      </c>
      <c r="Y5" s="206"/>
      <c r="Z5" s="206" t="s">
        <v>1</v>
      </c>
      <c r="AA5" s="209"/>
      <c r="AB5" s="6"/>
      <c r="AC5" s="6"/>
      <c r="AD5" s="6"/>
      <c r="AE5" s="6"/>
      <c r="AF5" s="6"/>
      <c r="AG5" s="6"/>
      <c r="AH5" s="6"/>
      <c r="AI5" s="6"/>
      <c r="AJ5" s="6"/>
    </row>
    <row r="6" spans="1:36" ht="12" customHeight="1">
      <c r="B6" s="218"/>
      <c r="C6" s="219"/>
      <c r="D6" s="224"/>
      <c r="E6" s="205"/>
      <c r="F6" s="204" t="s">
        <v>3</v>
      </c>
      <c r="G6" s="205"/>
      <c r="H6" s="204" t="s">
        <v>21</v>
      </c>
      <c r="I6" s="205"/>
      <c r="J6" s="212"/>
      <c r="K6" s="213"/>
      <c r="L6" s="204" t="s">
        <v>3</v>
      </c>
      <c r="M6" s="205"/>
      <c r="N6" s="214" t="s">
        <v>187</v>
      </c>
      <c r="O6" s="215"/>
      <c r="P6" s="204" t="s">
        <v>22</v>
      </c>
      <c r="Q6" s="205"/>
      <c r="R6" s="212"/>
      <c r="S6" s="213"/>
      <c r="T6" s="204"/>
      <c r="U6" s="205"/>
      <c r="V6" s="204"/>
      <c r="W6" s="205"/>
      <c r="X6" s="207"/>
      <c r="Y6" s="208"/>
      <c r="Z6" s="207"/>
      <c r="AA6" s="210"/>
      <c r="AB6" s="6"/>
      <c r="AC6" s="6"/>
      <c r="AD6" s="6"/>
      <c r="AE6" s="6"/>
      <c r="AF6" s="6"/>
      <c r="AG6" s="6"/>
      <c r="AH6" s="6"/>
      <c r="AI6" s="6"/>
      <c r="AJ6" s="6"/>
    </row>
    <row r="7" spans="1:36" ht="12" customHeight="1">
      <c r="B7" s="220"/>
      <c r="C7" s="221"/>
      <c r="D7" s="19"/>
      <c r="E7" s="20" t="s">
        <v>4</v>
      </c>
      <c r="F7" s="21"/>
      <c r="G7" s="20" t="s">
        <v>4</v>
      </c>
      <c r="H7" s="21"/>
      <c r="I7" s="20" t="s">
        <v>4</v>
      </c>
      <c r="J7" s="21"/>
      <c r="K7" s="20" t="s">
        <v>4</v>
      </c>
      <c r="L7" s="21"/>
      <c r="M7" s="20" t="s">
        <v>4</v>
      </c>
      <c r="N7" s="40"/>
      <c r="O7" s="20" t="s">
        <v>4</v>
      </c>
      <c r="P7" s="21"/>
      <c r="Q7" s="20" t="s">
        <v>4</v>
      </c>
      <c r="R7" s="21"/>
      <c r="S7" s="20" t="s">
        <v>4</v>
      </c>
      <c r="T7" s="22"/>
      <c r="U7" s="20" t="s">
        <v>4</v>
      </c>
      <c r="V7" s="22"/>
      <c r="W7" s="20" t="s">
        <v>4</v>
      </c>
      <c r="X7" s="32"/>
      <c r="Y7" s="20" t="s">
        <v>4</v>
      </c>
      <c r="Z7" s="32"/>
      <c r="AA7" s="23" t="s">
        <v>4</v>
      </c>
      <c r="AB7" s="6"/>
      <c r="AC7" s="6"/>
      <c r="AD7" s="6"/>
      <c r="AE7" s="6"/>
      <c r="AF7" s="6"/>
      <c r="AG7" s="6"/>
      <c r="AH7" s="6"/>
      <c r="AI7" s="6"/>
      <c r="AJ7" s="6"/>
    </row>
    <row r="8" spans="1:36" ht="12" customHeight="1">
      <c r="B8" s="47" t="s">
        <v>30</v>
      </c>
      <c r="C8" s="48" t="s">
        <v>184</v>
      </c>
      <c r="D8" s="95">
        <v>141017</v>
      </c>
      <c r="E8" s="96" t="s">
        <v>31</v>
      </c>
      <c r="F8" s="96"/>
      <c r="G8" s="96"/>
      <c r="H8" s="96"/>
      <c r="I8" s="96"/>
      <c r="J8" s="96">
        <v>47295</v>
      </c>
      <c r="K8" s="96" t="s">
        <v>32</v>
      </c>
      <c r="L8" s="96"/>
      <c r="M8" s="96"/>
      <c r="N8" s="96"/>
      <c r="O8" s="96"/>
      <c r="P8" s="96"/>
      <c r="Q8" s="96"/>
      <c r="R8" s="96">
        <v>188312</v>
      </c>
      <c r="S8" s="96" t="s">
        <v>33</v>
      </c>
      <c r="T8" s="118">
        <v>20022</v>
      </c>
      <c r="U8" s="118" t="s">
        <v>31</v>
      </c>
      <c r="V8" s="118">
        <v>32695</v>
      </c>
      <c r="W8" s="118" t="s">
        <v>31</v>
      </c>
      <c r="X8" s="118">
        <f>V8-T8</f>
        <v>12673</v>
      </c>
      <c r="Y8" s="118" t="s">
        <v>34</v>
      </c>
      <c r="Z8" s="118">
        <f>R8+X8</f>
        <v>200985</v>
      </c>
      <c r="AA8" s="119" t="s">
        <v>34</v>
      </c>
      <c r="AB8" s="6"/>
      <c r="AC8" s="6"/>
      <c r="AD8" s="6"/>
      <c r="AE8" s="6"/>
      <c r="AF8" s="6"/>
      <c r="AG8" s="6"/>
      <c r="AH8" s="6"/>
      <c r="AI8" s="6"/>
      <c r="AJ8" s="6"/>
    </row>
    <row r="9" spans="1:36" ht="12" customHeight="1">
      <c r="B9" s="49" t="s">
        <v>35</v>
      </c>
      <c r="C9" s="50" t="s">
        <v>36</v>
      </c>
      <c r="D9" s="74">
        <v>142565</v>
      </c>
      <c r="E9" s="93">
        <f>D9/D8*100</f>
        <v>101.09773998879568</v>
      </c>
      <c r="F9" s="75"/>
      <c r="G9" s="93"/>
      <c r="H9" s="75"/>
      <c r="I9" s="93"/>
      <c r="J9" s="75">
        <v>46388</v>
      </c>
      <c r="K9" s="93">
        <f>J9/J8*100</f>
        <v>98.082249709271593</v>
      </c>
      <c r="L9" s="75"/>
      <c r="M9" s="93"/>
      <c r="N9" s="75"/>
      <c r="O9" s="93"/>
      <c r="P9" s="75"/>
      <c r="Q9" s="93"/>
      <c r="R9" s="75">
        <v>188953</v>
      </c>
      <c r="S9" s="93">
        <f>R9/R8*100</f>
        <v>100.34039254003993</v>
      </c>
      <c r="T9" s="120">
        <v>19991</v>
      </c>
      <c r="U9" s="121">
        <f>T9/T8*100</f>
        <v>99.84517031265608</v>
      </c>
      <c r="V9" s="120">
        <v>31970</v>
      </c>
      <c r="W9" s="121">
        <f>V9/V8*100</f>
        <v>97.782535555895407</v>
      </c>
      <c r="X9" s="120">
        <f t="shared" ref="X9:X30" si="0">V9-T9</f>
        <v>11979</v>
      </c>
      <c r="Y9" s="121">
        <f>X9/X8*100</f>
        <v>94.523790736210842</v>
      </c>
      <c r="Z9" s="120">
        <f t="shared" ref="Z9:Z30" si="1">R9+X9</f>
        <v>200932</v>
      </c>
      <c r="AA9" s="122">
        <f>Z9/Z8*100</f>
        <v>99.973629872876089</v>
      </c>
      <c r="AB9" s="6"/>
      <c r="AC9" s="6"/>
      <c r="AD9" s="6"/>
      <c r="AE9" s="6"/>
      <c r="AF9" s="6"/>
      <c r="AG9" s="6"/>
      <c r="AH9" s="6"/>
      <c r="AI9" s="6"/>
      <c r="AJ9" s="6"/>
    </row>
    <row r="10" spans="1:36" ht="12" customHeight="1">
      <c r="B10" s="49" t="s">
        <v>37</v>
      </c>
      <c r="C10" s="50" t="s">
        <v>12</v>
      </c>
      <c r="D10" s="68">
        <v>145483</v>
      </c>
      <c r="E10" s="90">
        <f t="shared" ref="E10:G25" si="2">D10/D9*100</f>
        <v>102.04678567670886</v>
      </c>
      <c r="F10" s="71"/>
      <c r="G10" s="90"/>
      <c r="H10" s="71"/>
      <c r="I10" s="90"/>
      <c r="J10" s="71">
        <v>38198</v>
      </c>
      <c r="K10" s="90">
        <f t="shared" ref="K10:K30" si="3">J10/J9*100</f>
        <v>82.344571872035871</v>
      </c>
      <c r="L10" s="71"/>
      <c r="M10" s="90"/>
      <c r="N10" s="71"/>
      <c r="O10" s="90"/>
      <c r="P10" s="71"/>
      <c r="Q10" s="90"/>
      <c r="R10" s="71">
        <v>183681</v>
      </c>
      <c r="S10" s="90">
        <f t="shared" ref="S10:U25" si="4">R10/R9*100</f>
        <v>97.209888173249439</v>
      </c>
      <c r="T10" s="102">
        <v>19685</v>
      </c>
      <c r="U10" s="101">
        <f t="shared" si="4"/>
        <v>98.469311190035512</v>
      </c>
      <c r="V10" s="102">
        <v>31804</v>
      </c>
      <c r="W10" s="101">
        <f t="shared" ref="W10:Y25" si="5">V10/V9*100</f>
        <v>99.480763215514543</v>
      </c>
      <c r="X10" s="102">
        <f t="shared" si="0"/>
        <v>12119</v>
      </c>
      <c r="Y10" s="101">
        <f t="shared" si="5"/>
        <v>101.16871191251357</v>
      </c>
      <c r="Z10" s="102">
        <f t="shared" si="1"/>
        <v>195800</v>
      </c>
      <c r="AA10" s="103">
        <f t="shared" ref="AA10:AA30" si="6">Z10/Z9*100</f>
        <v>97.445902096231563</v>
      </c>
      <c r="AB10" s="6"/>
      <c r="AC10" s="6"/>
      <c r="AD10" s="6"/>
      <c r="AE10" s="6"/>
      <c r="AF10" s="6"/>
      <c r="AG10" s="6"/>
      <c r="AH10" s="6"/>
      <c r="AI10" s="6"/>
      <c r="AJ10" s="6"/>
    </row>
    <row r="11" spans="1:36" ht="12" customHeight="1">
      <c r="B11" s="49" t="s">
        <v>38</v>
      </c>
      <c r="C11" s="50" t="s">
        <v>13</v>
      </c>
      <c r="D11" s="68">
        <v>142401</v>
      </c>
      <c r="E11" s="90">
        <f t="shared" si="2"/>
        <v>97.881539423850199</v>
      </c>
      <c r="F11" s="71"/>
      <c r="G11" s="90"/>
      <c r="H11" s="71"/>
      <c r="I11" s="90"/>
      <c r="J11" s="71">
        <v>37128</v>
      </c>
      <c r="K11" s="90">
        <f t="shared" si="3"/>
        <v>97.198806220220959</v>
      </c>
      <c r="L11" s="71"/>
      <c r="M11" s="90"/>
      <c r="N11" s="71"/>
      <c r="O11" s="90"/>
      <c r="P11" s="71"/>
      <c r="Q11" s="90"/>
      <c r="R11" s="71">
        <v>179529</v>
      </c>
      <c r="S11" s="90">
        <f t="shared" si="4"/>
        <v>97.739559344733522</v>
      </c>
      <c r="T11" s="102">
        <v>22577</v>
      </c>
      <c r="U11" s="101">
        <f t="shared" si="4"/>
        <v>114.69138938277877</v>
      </c>
      <c r="V11" s="102">
        <v>33947</v>
      </c>
      <c r="W11" s="101">
        <f t="shared" si="5"/>
        <v>106.73814614513897</v>
      </c>
      <c r="X11" s="102">
        <f t="shared" si="0"/>
        <v>11370</v>
      </c>
      <c r="Y11" s="101">
        <f t="shared" si="5"/>
        <v>93.819622081029792</v>
      </c>
      <c r="Z11" s="102">
        <f t="shared" si="1"/>
        <v>190899</v>
      </c>
      <c r="AA11" s="103">
        <f t="shared" si="6"/>
        <v>97.496935648621047</v>
      </c>
      <c r="AB11" s="6"/>
      <c r="AC11" s="6"/>
      <c r="AD11" s="6"/>
      <c r="AE11" s="6"/>
      <c r="AF11" s="6"/>
      <c r="AG11" s="6"/>
      <c r="AH11" s="6"/>
      <c r="AI11" s="6"/>
      <c r="AJ11" s="6"/>
    </row>
    <row r="12" spans="1:36" ht="12" customHeight="1">
      <c r="B12" s="49" t="s">
        <v>39</v>
      </c>
      <c r="C12" s="50" t="s">
        <v>5</v>
      </c>
      <c r="D12" s="68">
        <v>156116</v>
      </c>
      <c r="E12" s="90">
        <f t="shared" si="2"/>
        <v>109.63125258951834</v>
      </c>
      <c r="F12" s="71"/>
      <c r="G12" s="90"/>
      <c r="H12" s="71"/>
      <c r="I12" s="90"/>
      <c r="J12" s="71">
        <v>37348</v>
      </c>
      <c r="K12" s="90">
        <f t="shared" si="3"/>
        <v>100.59254471019176</v>
      </c>
      <c r="L12" s="71"/>
      <c r="M12" s="90"/>
      <c r="N12" s="71"/>
      <c r="O12" s="90"/>
      <c r="P12" s="71"/>
      <c r="Q12" s="90"/>
      <c r="R12" s="71">
        <v>193464</v>
      </c>
      <c r="S12" s="90">
        <f t="shared" si="4"/>
        <v>107.76197717360428</v>
      </c>
      <c r="T12" s="102">
        <v>23677</v>
      </c>
      <c r="U12" s="101">
        <f t="shared" si="4"/>
        <v>104.87221508614961</v>
      </c>
      <c r="V12" s="102">
        <v>37954</v>
      </c>
      <c r="W12" s="101">
        <f t="shared" si="5"/>
        <v>111.80369399357824</v>
      </c>
      <c r="X12" s="102">
        <f t="shared" si="0"/>
        <v>14277</v>
      </c>
      <c r="Y12" s="101">
        <f t="shared" si="5"/>
        <v>125.56728232189973</v>
      </c>
      <c r="Z12" s="102">
        <f t="shared" si="1"/>
        <v>207741</v>
      </c>
      <c r="AA12" s="103">
        <f t="shared" si="6"/>
        <v>108.82246633036317</v>
      </c>
      <c r="AB12" s="6"/>
      <c r="AC12" s="6"/>
      <c r="AD12" s="6"/>
      <c r="AE12" s="6"/>
      <c r="AF12" s="6"/>
      <c r="AG12" s="6"/>
      <c r="AH12" s="6"/>
      <c r="AI12" s="6"/>
      <c r="AJ12" s="6"/>
    </row>
    <row r="13" spans="1:36" ht="12" customHeight="1">
      <c r="B13" s="51" t="s">
        <v>40</v>
      </c>
      <c r="C13" s="50" t="s">
        <v>6</v>
      </c>
      <c r="D13" s="69">
        <v>155000</v>
      </c>
      <c r="E13" s="91">
        <f t="shared" si="2"/>
        <v>99.285146942017477</v>
      </c>
      <c r="F13" s="72"/>
      <c r="G13" s="91"/>
      <c r="H13" s="72"/>
      <c r="I13" s="91"/>
      <c r="J13" s="72">
        <v>35888</v>
      </c>
      <c r="K13" s="91">
        <f t="shared" si="3"/>
        <v>96.090821462996672</v>
      </c>
      <c r="L13" s="72"/>
      <c r="M13" s="91"/>
      <c r="N13" s="72"/>
      <c r="O13" s="91"/>
      <c r="P13" s="72"/>
      <c r="Q13" s="91"/>
      <c r="R13" s="72">
        <v>190888</v>
      </c>
      <c r="S13" s="91">
        <f t="shared" si="4"/>
        <v>98.668486126617864</v>
      </c>
      <c r="T13" s="123">
        <v>22583</v>
      </c>
      <c r="U13" s="124">
        <f t="shared" si="4"/>
        <v>95.379482197913589</v>
      </c>
      <c r="V13" s="123">
        <v>39146</v>
      </c>
      <c r="W13" s="124">
        <f t="shared" si="5"/>
        <v>103.1406439373979</v>
      </c>
      <c r="X13" s="123">
        <f t="shared" si="0"/>
        <v>16563</v>
      </c>
      <c r="Y13" s="124">
        <f t="shared" si="5"/>
        <v>116.01176717797857</v>
      </c>
      <c r="Z13" s="123">
        <f t="shared" si="1"/>
        <v>207451</v>
      </c>
      <c r="AA13" s="125">
        <f t="shared" si="6"/>
        <v>99.860403098088497</v>
      </c>
      <c r="AB13" s="6"/>
      <c r="AC13" s="6"/>
      <c r="AD13" s="6"/>
      <c r="AE13" s="6"/>
      <c r="AF13" s="6"/>
      <c r="AG13" s="6"/>
      <c r="AH13" s="6"/>
      <c r="AI13" s="6"/>
      <c r="AJ13" s="6"/>
    </row>
    <row r="14" spans="1:36" ht="12" customHeight="1">
      <c r="B14" s="52" t="s">
        <v>41</v>
      </c>
      <c r="C14" s="53" t="s">
        <v>7</v>
      </c>
      <c r="D14" s="74">
        <v>152494</v>
      </c>
      <c r="E14" s="93">
        <f t="shared" si="2"/>
        <v>98.38322580645162</v>
      </c>
      <c r="F14" s="75"/>
      <c r="G14" s="93"/>
      <c r="H14" s="75"/>
      <c r="I14" s="93"/>
      <c r="J14" s="75">
        <v>36873</v>
      </c>
      <c r="K14" s="93">
        <f t="shared" si="3"/>
        <v>102.74465002229158</v>
      </c>
      <c r="L14" s="75"/>
      <c r="M14" s="93"/>
      <c r="N14" s="75"/>
      <c r="O14" s="93"/>
      <c r="P14" s="75"/>
      <c r="Q14" s="93"/>
      <c r="R14" s="75">
        <v>189367</v>
      </c>
      <c r="S14" s="93">
        <f t="shared" si="4"/>
        <v>99.20319768660157</v>
      </c>
      <c r="T14" s="120">
        <v>22202</v>
      </c>
      <c r="U14" s="121">
        <f t="shared" si="4"/>
        <v>98.312890227162015</v>
      </c>
      <c r="V14" s="120">
        <v>35920</v>
      </c>
      <c r="W14" s="121">
        <f t="shared" si="5"/>
        <v>91.759055842231646</v>
      </c>
      <c r="X14" s="120">
        <f t="shared" si="0"/>
        <v>13718</v>
      </c>
      <c r="Y14" s="121">
        <f t="shared" si="5"/>
        <v>82.8231600555455</v>
      </c>
      <c r="Z14" s="120">
        <f t="shared" si="1"/>
        <v>203085</v>
      </c>
      <c r="AA14" s="122">
        <f t="shared" si="6"/>
        <v>97.895406626143043</v>
      </c>
      <c r="AB14" s="6"/>
      <c r="AC14" s="6"/>
      <c r="AD14" s="6"/>
      <c r="AE14" s="6"/>
      <c r="AF14" s="6"/>
      <c r="AG14" s="6"/>
      <c r="AH14" s="6"/>
      <c r="AI14" s="6"/>
      <c r="AJ14" s="6"/>
    </row>
    <row r="15" spans="1:36" ht="12" customHeight="1">
      <c r="B15" s="49" t="s">
        <v>42</v>
      </c>
      <c r="C15" s="50" t="s">
        <v>8</v>
      </c>
      <c r="D15" s="68">
        <v>150573</v>
      </c>
      <c r="E15" s="90">
        <f t="shared" si="2"/>
        <v>98.740278306031712</v>
      </c>
      <c r="F15" s="71"/>
      <c r="G15" s="90"/>
      <c r="H15" s="71"/>
      <c r="I15" s="90"/>
      <c r="J15" s="71">
        <v>38401</v>
      </c>
      <c r="K15" s="90">
        <f t="shared" si="3"/>
        <v>104.14395357036315</v>
      </c>
      <c r="L15" s="71"/>
      <c r="M15" s="90"/>
      <c r="N15" s="71"/>
      <c r="O15" s="90"/>
      <c r="P15" s="71"/>
      <c r="Q15" s="90"/>
      <c r="R15" s="71">
        <v>188974.00000000003</v>
      </c>
      <c r="S15" s="90">
        <f t="shared" si="4"/>
        <v>99.792466480432196</v>
      </c>
      <c r="T15" s="102">
        <v>21184</v>
      </c>
      <c r="U15" s="101">
        <f t="shared" si="4"/>
        <v>95.414827493018649</v>
      </c>
      <c r="V15" s="102">
        <v>32295</v>
      </c>
      <c r="W15" s="101">
        <f t="shared" si="5"/>
        <v>89.908129175946556</v>
      </c>
      <c r="X15" s="102">
        <f t="shared" si="0"/>
        <v>11111</v>
      </c>
      <c r="Y15" s="101">
        <f t="shared" si="5"/>
        <v>80.995771978422511</v>
      </c>
      <c r="Z15" s="102">
        <f t="shared" si="1"/>
        <v>200085.00000000003</v>
      </c>
      <c r="AA15" s="103">
        <f t="shared" si="6"/>
        <v>98.522786025555817</v>
      </c>
      <c r="AB15" s="6"/>
      <c r="AC15" s="6"/>
      <c r="AD15" s="6"/>
      <c r="AE15" s="6"/>
      <c r="AF15" s="6"/>
      <c r="AG15" s="6"/>
      <c r="AH15" s="6"/>
      <c r="AI15" s="6"/>
      <c r="AJ15" s="6"/>
    </row>
    <row r="16" spans="1:36" s="62" customFormat="1" ht="12" customHeight="1">
      <c r="A16" s="61"/>
      <c r="B16" s="49" t="s">
        <v>43</v>
      </c>
      <c r="C16" s="50" t="s">
        <v>9</v>
      </c>
      <c r="D16" s="84">
        <f>SUM(月次!D8:D19)</f>
        <v>149327</v>
      </c>
      <c r="E16" s="89">
        <f t="shared" si="2"/>
        <v>99.172494404707351</v>
      </c>
      <c r="F16" s="85"/>
      <c r="G16" s="89"/>
      <c r="H16" s="85"/>
      <c r="I16" s="89"/>
      <c r="J16" s="85">
        <f>SUM(月次!J8:J19)</f>
        <v>37529</v>
      </c>
      <c r="K16" s="89">
        <f t="shared" si="3"/>
        <v>97.729225801411417</v>
      </c>
      <c r="L16" s="85"/>
      <c r="M16" s="89"/>
      <c r="N16" s="85"/>
      <c r="O16" s="89"/>
      <c r="P16" s="85"/>
      <c r="Q16" s="89"/>
      <c r="R16" s="85">
        <f>SUM(月次!R8:R19)</f>
        <v>186856</v>
      </c>
      <c r="S16" s="89">
        <f t="shared" si="4"/>
        <v>98.879210896737106</v>
      </c>
      <c r="T16" s="126">
        <f>SUM(月次!T8:T19)</f>
        <v>23454</v>
      </c>
      <c r="U16" s="127">
        <f t="shared" si="4"/>
        <v>110.7156344410876</v>
      </c>
      <c r="V16" s="126">
        <f>SUM(月次!V8:V19)</f>
        <v>34336</v>
      </c>
      <c r="W16" s="127">
        <f t="shared" si="5"/>
        <v>106.31986375599938</v>
      </c>
      <c r="X16" s="126">
        <f t="shared" si="0"/>
        <v>10882</v>
      </c>
      <c r="Y16" s="127">
        <f t="shared" si="5"/>
        <v>97.9389793897939</v>
      </c>
      <c r="Z16" s="126">
        <f>R16+X16</f>
        <v>197738</v>
      </c>
      <c r="AA16" s="128">
        <f t="shared" si="6"/>
        <v>98.826998525626593</v>
      </c>
    </row>
    <row r="17" spans="1:36" ht="12" customHeight="1">
      <c r="B17" s="49" t="s">
        <v>44</v>
      </c>
      <c r="C17" s="50" t="s">
        <v>10</v>
      </c>
      <c r="D17" s="68">
        <f>SUM(月次!D20:D31)</f>
        <v>146800</v>
      </c>
      <c r="E17" s="90">
        <f t="shared" si="2"/>
        <v>98.307740730075608</v>
      </c>
      <c r="F17" s="71"/>
      <c r="G17" s="90"/>
      <c r="H17" s="71"/>
      <c r="I17" s="90"/>
      <c r="J17" s="71">
        <f>SUM(月次!J20:J31)</f>
        <v>35736</v>
      </c>
      <c r="K17" s="90">
        <f t="shared" si="3"/>
        <v>95.222361373870882</v>
      </c>
      <c r="L17" s="71"/>
      <c r="M17" s="90"/>
      <c r="N17" s="71"/>
      <c r="O17" s="90"/>
      <c r="P17" s="71"/>
      <c r="Q17" s="90"/>
      <c r="R17" s="71">
        <f>SUM(月次!R20:R31)</f>
        <v>182536</v>
      </c>
      <c r="S17" s="90">
        <f t="shared" si="4"/>
        <v>97.688059254185049</v>
      </c>
      <c r="T17" s="102">
        <f>SUM(月次!T20:T31)</f>
        <v>28997</v>
      </c>
      <c r="U17" s="101">
        <f t="shared" si="4"/>
        <v>123.63349535260511</v>
      </c>
      <c r="V17" s="102">
        <f>SUM(月次!V20:V31)</f>
        <v>36700</v>
      </c>
      <c r="W17" s="101">
        <f t="shared" si="5"/>
        <v>106.88490214352284</v>
      </c>
      <c r="X17" s="102">
        <f t="shared" si="0"/>
        <v>7703</v>
      </c>
      <c r="Y17" s="101">
        <f t="shared" si="5"/>
        <v>70.78662010659805</v>
      </c>
      <c r="Z17" s="102">
        <f t="shared" si="1"/>
        <v>190239</v>
      </c>
      <c r="AA17" s="103">
        <f t="shared" si="6"/>
        <v>96.207608047011703</v>
      </c>
      <c r="AB17" s="6"/>
      <c r="AC17" s="6"/>
      <c r="AD17" s="6"/>
      <c r="AE17" s="6"/>
      <c r="AF17" s="6"/>
      <c r="AG17" s="6"/>
      <c r="AH17" s="6"/>
      <c r="AI17" s="6"/>
      <c r="AJ17" s="6"/>
    </row>
    <row r="18" spans="1:36" ht="12" customHeight="1">
      <c r="B18" s="49" t="s">
        <v>23</v>
      </c>
      <c r="C18" s="48" t="s">
        <v>11</v>
      </c>
      <c r="D18" s="69">
        <f>SUM(月次!D32:D43)</f>
        <v>142840</v>
      </c>
      <c r="E18" s="91">
        <f t="shared" si="2"/>
        <v>97.302452316076298</v>
      </c>
      <c r="F18" s="72"/>
      <c r="G18" s="91"/>
      <c r="H18" s="72"/>
      <c r="I18" s="91"/>
      <c r="J18" s="72">
        <f>SUM(月次!J32:J43)</f>
        <v>28990</v>
      </c>
      <c r="K18" s="91">
        <f t="shared" si="3"/>
        <v>81.122677412133427</v>
      </c>
      <c r="L18" s="72"/>
      <c r="M18" s="91"/>
      <c r="N18" s="72"/>
      <c r="O18" s="91"/>
      <c r="P18" s="72"/>
      <c r="Q18" s="91"/>
      <c r="R18" s="72">
        <f>SUM(月次!R32:R43)</f>
        <v>171830</v>
      </c>
      <c r="S18" s="91">
        <f t="shared" si="4"/>
        <v>94.134855590130158</v>
      </c>
      <c r="T18" s="123">
        <f>SUM(月次!T32:T43)</f>
        <v>27417</v>
      </c>
      <c r="U18" s="124">
        <f t="shared" si="4"/>
        <v>94.551160464875679</v>
      </c>
      <c r="V18" s="123">
        <f>SUM(月次!V32:V43)</f>
        <v>34005</v>
      </c>
      <c r="W18" s="124">
        <f t="shared" si="5"/>
        <v>92.656675749318808</v>
      </c>
      <c r="X18" s="123">
        <f t="shared" si="0"/>
        <v>6588</v>
      </c>
      <c r="Y18" s="124">
        <f t="shared" si="5"/>
        <v>85.525120083084516</v>
      </c>
      <c r="Z18" s="123">
        <f t="shared" si="1"/>
        <v>178418</v>
      </c>
      <c r="AA18" s="125">
        <f t="shared" si="6"/>
        <v>93.786237312012787</v>
      </c>
      <c r="AB18" s="6"/>
      <c r="AC18" s="6"/>
      <c r="AD18" s="6"/>
      <c r="AE18" s="6"/>
      <c r="AF18" s="6"/>
      <c r="AG18" s="6"/>
      <c r="AH18" s="6"/>
      <c r="AI18" s="6"/>
      <c r="AJ18" s="6"/>
    </row>
    <row r="19" spans="1:36" ht="12" customHeight="1">
      <c r="B19" s="52" t="s">
        <v>45</v>
      </c>
      <c r="C19" s="50" t="s">
        <v>46</v>
      </c>
      <c r="D19" s="74">
        <f>SUM(月次!D44:D55)</f>
        <v>127048</v>
      </c>
      <c r="E19" s="93">
        <f t="shared" si="2"/>
        <v>88.944273312797534</v>
      </c>
      <c r="F19" s="75"/>
      <c r="G19" s="93"/>
      <c r="H19" s="75"/>
      <c r="I19" s="93"/>
      <c r="J19" s="75">
        <f>SUM(月次!J44:J55)</f>
        <v>21790</v>
      </c>
      <c r="K19" s="93">
        <f t="shared" si="3"/>
        <v>75.16384960331149</v>
      </c>
      <c r="L19" s="75"/>
      <c r="M19" s="93"/>
      <c r="N19" s="75"/>
      <c r="O19" s="93"/>
      <c r="P19" s="75"/>
      <c r="Q19" s="93"/>
      <c r="R19" s="75">
        <f>SUM(月次!R44:R55)</f>
        <v>148838</v>
      </c>
      <c r="S19" s="93">
        <f t="shared" si="4"/>
        <v>86.619333061747071</v>
      </c>
      <c r="T19" s="120">
        <f>SUM(月次!T44:T55)</f>
        <v>24764</v>
      </c>
      <c r="U19" s="121">
        <f t="shared" si="4"/>
        <v>90.323521902469267</v>
      </c>
      <c r="V19" s="120">
        <f>SUM(月次!V44:V55)</f>
        <v>36607</v>
      </c>
      <c r="W19" s="121">
        <f t="shared" si="5"/>
        <v>107.65181590942507</v>
      </c>
      <c r="X19" s="120">
        <f t="shared" si="0"/>
        <v>11843</v>
      </c>
      <c r="Y19" s="121">
        <f t="shared" si="5"/>
        <v>179.76624165148755</v>
      </c>
      <c r="Z19" s="120">
        <f t="shared" si="1"/>
        <v>160681</v>
      </c>
      <c r="AA19" s="122">
        <f t="shared" si="6"/>
        <v>90.058738468091775</v>
      </c>
      <c r="AB19" s="6"/>
      <c r="AC19" s="6"/>
      <c r="AD19" s="6"/>
      <c r="AE19" s="6"/>
      <c r="AF19" s="6"/>
      <c r="AG19" s="6"/>
      <c r="AH19" s="6"/>
      <c r="AI19" s="6"/>
      <c r="AJ19" s="6"/>
    </row>
    <row r="20" spans="1:36" ht="12" customHeight="1">
      <c r="B20" s="49" t="s">
        <v>24</v>
      </c>
      <c r="C20" s="50" t="s">
        <v>47</v>
      </c>
      <c r="D20" s="68">
        <f>SUM(月次!D56:D67)</f>
        <v>135405</v>
      </c>
      <c r="E20" s="90">
        <f t="shared" si="2"/>
        <v>106.57782885208739</v>
      </c>
      <c r="F20" s="71"/>
      <c r="G20" s="90"/>
      <c r="H20" s="71"/>
      <c r="I20" s="90"/>
      <c r="J20" s="71">
        <f>SUM(月次!J56:J67)</f>
        <v>17990</v>
      </c>
      <c r="K20" s="90">
        <f t="shared" si="3"/>
        <v>82.560807709958695</v>
      </c>
      <c r="L20" s="71"/>
      <c r="M20" s="90"/>
      <c r="N20" s="71"/>
      <c r="O20" s="90"/>
      <c r="P20" s="71"/>
      <c r="Q20" s="90"/>
      <c r="R20" s="71">
        <f>SUM(月次!R56:R67)</f>
        <v>153395</v>
      </c>
      <c r="S20" s="90">
        <f t="shared" si="4"/>
        <v>103.06171810962255</v>
      </c>
      <c r="T20" s="102">
        <f>SUM(月次!T56:T67)</f>
        <v>31595</v>
      </c>
      <c r="U20" s="101">
        <f t="shared" si="4"/>
        <v>127.5843967048942</v>
      </c>
      <c r="V20" s="102">
        <f>SUM(月次!V56:V67)</f>
        <v>35126</v>
      </c>
      <c r="W20" s="101">
        <f t="shared" si="5"/>
        <v>95.95432567541728</v>
      </c>
      <c r="X20" s="102">
        <f t="shared" si="0"/>
        <v>3531</v>
      </c>
      <c r="Y20" s="101">
        <f t="shared" si="5"/>
        <v>29.81508063835177</v>
      </c>
      <c r="Z20" s="102">
        <f t="shared" si="1"/>
        <v>156926</v>
      </c>
      <c r="AA20" s="103">
        <f t="shared" si="6"/>
        <v>97.663071551708043</v>
      </c>
      <c r="AB20" s="6"/>
      <c r="AC20" s="6"/>
      <c r="AD20" s="6"/>
      <c r="AE20" s="6"/>
      <c r="AF20" s="6"/>
      <c r="AG20" s="6"/>
      <c r="AH20" s="6"/>
      <c r="AI20" s="6"/>
      <c r="AJ20" s="6"/>
    </row>
    <row r="21" spans="1:36" ht="12" customHeight="1">
      <c r="B21" s="49" t="s">
        <v>25</v>
      </c>
      <c r="C21" s="50" t="s">
        <v>48</v>
      </c>
      <c r="D21" s="68">
        <f>SUM(月次!D68:D79)</f>
        <v>131897</v>
      </c>
      <c r="E21" s="90">
        <f t="shared" si="2"/>
        <v>97.409253720320521</v>
      </c>
      <c r="F21" s="71">
        <f>SUM(月次!F68:F79)</f>
        <v>4668</v>
      </c>
      <c r="G21" s="71" t="s">
        <v>31</v>
      </c>
      <c r="H21" s="71"/>
      <c r="I21" s="90"/>
      <c r="J21" s="71">
        <f>SUM(月次!J68:J79)</f>
        <v>14858</v>
      </c>
      <c r="K21" s="90">
        <f t="shared" si="3"/>
        <v>82.590327959977756</v>
      </c>
      <c r="L21" s="71" t="s">
        <v>232</v>
      </c>
      <c r="M21" s="71" t="s">
        <v>32</v>
      </c>
      <c r="N21" s="71">
        <f>J21-P21</f>
        <v>8035</v>
      </c>
      <c r="O21" s="71" t="s">
        <v>32</v>
      </c>
      <c r="P21" s="71">
        <f>SUM(月次!P68:P79)</f>
        <v>6823</v>
      </c>
      <c r="Q21" s="71" t="s">
        <v>34</v>
      </c>
      <c r="R21" s="71">
        <f>SUM(月次!R68:R79)</f>
        <v>146755</v>
      </c>
      <c r="S21" s="90">
        <f t="shared" si="4"/>
        <v>95.671306105153363</v>
      </c>
      <c r="T21" s="102">
        <f>SUM(月次!T68:T79)</f>
        <v>31812</v>
      </c>
      <c r="U21" s="101">
        <f t="shared" si="4"/>
        <v>100.68681753441999</v>
      </c>
      <c r="V21" s="102">
        <f>SUM(月次!V68:V79)</f>
        <v>32988</v>
      </c>
      <c r="W21" s="101">
        <f t="shared" si="5"/>
        <v>93.913340545464891</v>
      </c>
      <c r="X21" s="102">
        <f t="shared" si="0"/>
        <v>1176</v>
      </c>
      <c r="Y21" s="101">
        <f t="shared" si="5"/>
        <v>33.305012744265085</v>
      </c>
      <c r="Z21" s="102">
        <f t="shared" si="1"/>
        <v>147931</v>
      </c>
      <c r="AA21" s="103">
        <f t="shared" si="6"/>
        <v>94.267998929431712</v>
      </c>
      <c r="AB21" s="6"/>
      <c r="AC21" s="6"/>
      <c r="AD21" s="6"/>
      <c r="AE21" s="6"/>
      <c r="AF21" s="6"/>
      <c r="AG21" s="6"/>
      <c r="AH21" s="6"/>
      <c r="AI21" s="6"/>
      <c r="AJ21" s="6"/>
    </row>
    <row r="22" spans="1:36" ht="12" customHeight="1">
      <c r="B22" s="49" t="s">
        <v>26</v>
      </c>
      <c r="C22" s="50" t="s">
        <v>49</v>
      </c>
      <c r="D22" s="68">
        <f>SUM(月次!D80:D91)</f>
        <v>123497</v>
      </c>
      <c r="E22" s="90">
        <f t="shared" si="2"/>
        <v>93.631394193954378</v>
      </c>
      <c r="F22" s="71">
        <f>SUM(月次!F80:F91)</f>
        <v>6052</v>
      </c>
      <c r="G22" s="90">
        <f>F22/F21*100</f>
        <v>129.64867180805484</v>
      </c>
      <c r="H22" s="71"/>
      <c r="I22" s="90"/>
      <c r="J22" s="71">
        <f>SUM(月次!J80:J91)</f>
        <v>14390</v>
      </c>
      <c r="K22" s="90">
        <f t="shared" si="3"/>
        <v>96.850181720285363</v>
      </c>
      <c r="L22" s="71" t="s">
        <v>232</v>
      </c>
      <c r="M22" s="71" t="s">
        <v>50</v>
      </c>
      <c r="N22" s="71">
        <f>J22-P22</f>
        <v>9163</v>
      </c>
      <c r="O22" s="90">
        <f>N22/N21*100</f>
        <v>114.03858120721841</v>
      </c>
      <c r="P22" s="71">
        <f>SUM(月次!P80:P91)</f>
        <v>5227</v>
      </c>
      <c r="Q22" s="90">
        <f t="shared" ref="Q22:Q30" si="7">P22/P21*100</f>
        <v>76.608529972153022</v>
      </c>
      <c r="R22" s="71">
        <f>SUM(月次!R80:R91)</f>
        <v>137887</v>
      </c>
      <c r="S22" s="90">
        <f t="shared" si="4"/>
        <v>93.957275731661611</v>
      </c>
      <c r="T22" s="102">
        <f>SUM(月次!T80:T91)</f>
        <v>31276</v>
      </c>
      <c r="U22" s="101">
        <f t="shared" si="4"/>
        <v>98.315101219665536</v>
      </c>
      <c r="V22" s="102">
        <f>SUM(月次!V80:V91)</f>
        <v>34932</v>
      </c>
      <c r="W22" s="101">
        <f t="shared" si="5"/>
        <v>105.89305201891597</v>
      </c>
      <c r="X22" s="102">
        <f t="shared" si="0"/>
        <v>3656</v>
      </c>
      <c r="Y22" s="101">
        <f t="shared" si="5"/>
        <v>310.88435374149662</v>
      </c>
      <c r="Z22" s="102">
        <f t="shared" si="1"/>
        <v>141543</v>
      </c>
      <c r="AA22" s="103">
        <f t="shared" si="6"/>
        <v>95.681770555191264</v>
      </c>
      <c r="AB22" s="6"/>
      <c r="AC22" s="6"/>
      <c r="AD22" s="6"/>
      <c r="AE22" s="6"/>
      <c r="AF22" s="6"/>
      <c r="AG22" s="6"/>
      <c r="AH22" s="6"/>
      <c r="AI22" s="6"/>
      <c r="AJ22" s="6"/>
    </row>
    <row r="23" spans="1:36" ht="12" customHeight="1">
      <c r="B23" s="47" t="s">
        <v>27</v>
      </c>
      <c r="C23" s="50" t="s">
        <v>51</v>
      </c>
      <c r="D23" s="69">
        <f>SUM(月次!D92:D103)</f>
        <v>116891</v>
      </c>
      <c r="E23" s="91">
        <f t="shared" si="2"/>
        <v>94.650882207664964</v>
      </c>
      <c r="F23" s="72">
        <f>SUM(月次!F92:F103)</f>
        <v>6431</v>
      </c>
      <c r="G23" s="91">
        <f t="shared" si="2"/>
        <v>106.26239259748844</v>
      </c>
      <c r="H23" s="72"/>
      <c r="I23" s="91"/>
      <c r="J23" s="72">
        <f>SUM(月次!J92:J103)</f>
        <v>14368</v>
      </c>
      <c r="K23" s="91">
        <f t="shared" si="3"/>
        <v>99.847116052814457</v>
      </c>
      <c r="L23" s="72" t="s">
        <v>232</v>
      </c>
      <c r="M23" s="71" t="s">
        <v>50</v>
      </c>
      <c r="N23" s="71">
        <f t="shared" ref="N23:N30" si="8">J23-P23</f>
        <v>10749</v>
      </c>
      <c r="O23" s="91">
        <f t="shared" ref="O23:O30" si="9">N23/N22*100</f>
        <v>117.30874167848957</v>
      </c>
      <c r="P23" s="72">
        <f>SUM(月次!P92:P103)</f>
        <v>3619</v>
      </c>
      <c r="Q23" s="91">
        <f t="shared" si="7"/>
        <v>69.236655825521325</v>
      </c>
      <c r="R23" s="72">
        <f>SUM(月次!R92:R103)</f>
        <v>131259</v>
      </c>
      <c r="S23" s="91">
        <f t="shared" si="4"/>
        <v>95.193165418059706</v>
      </c>
      <c r="T23" s="123">
        <f>SUM(月次!T92:T103)</f>
        <v>33575</v>
      </c>
      <c r="U23" s="124">
        <f t="shared" si="4"/>
        <v>107.35068423072005</v>
      </c>
      <c r="V23" s="123">
        <f>SUM(月次!V92:V103)</f>
        <v>42405</v>
      </c>
      <c r="W23" s="124">
        <f t="shared" si="5"/>
        <v>121.39299209893508</v>
      </c>
      <c r="X23" s="123">
        <f t="shared" si="0"/>
        <v>8830</v>
      </c>
      <c r="Y23" s="124">
        <f t="shared" si="5"/>
        <v>241.5207877461707</v>
      </c>
      <c r="Z23" s="123">
        <f t="shared" si="1"/>
        <v>140089</v>
      </c>
      <c r="AA23" s="125">
        <f t="shared" si="6"/>
        <v>98.972750330288321</v>
      </c>
      <c r="AB23" s="6"/>
      <c r="AC23" s="6"/>
      <c r="AD23" s="6"/>
      <c r="AE23" s="6"/>
      <c r="AF23" s="6"/>
      <c r="AG23" s="6"/>
      <c r="AH23" s="6"/>
      <c r="AI23" s="6"/>
      <c r="AJ23" s="6"/>
    </row>
    <row r="24" spans="1:36" ht="12" customHeight="1">
      <c r="B24" s="49" t="s">
        <v>52</v>
      </c>
      <c r="C24" s="53" t="s">
        <v>53</v>
      </c>
      <c r="D24" s="74">
        <f>SUM(月次!D104:D115)</f>
        <v>105686</v>
      </c>
      <c r="E24" s="93">
        <f t="shared" si="2"/>
        <v>90.414146512562994</v>
      </c>
      <c r="F24" s="75">
        <f>SUM(月次!F104:F115)</f>
        <v>5673</v>
      </c>
      <c r="G24" s="93">
        <f t="shared" si="2"/>
        <v>88.213341626496657</v>
      </c>
      <c r="H24" s="75"/>
      <c r="I24" s="93"/>
      <c r="J24" s="75">
        <f>SUM(月次!J104:J115)</f>
        <v>12472</v>
      </c>
      <c r="K24" s="93">
        <f t="shared" si="3"/>
        <v>86.804008908685972</v>
      </c>
      <c r="L24" s="75" t="s">
        <v>232</v>
      </c>
      <c r="M24" s="75" t="s">
        <v>50</v>
      </c>
      <c r="N24" s="75">
        <f t="shared" si="8"/>
        <v>10294</v>
      </c>
      <c r="O24" s="93">
        <f t="shared" si="9"/>
        <v>95.767048097497437</v>
      </c>
      <c r="P24" s="75">
        <f>SUM(月次!P104:P115)</f>
        <v>2178</v>
      </c>
      <c r="Q24" s="93">
        <f t="shared" si="7"/>
        <v>60.182370820668694</v>
      </c>
      <c r="R24" s="75">
        <f>SUM(月次!R104:R115)</f>
        <v>118158</v>
      </c>
      <c r="S24" s="93">
        <f t="shared" si="4"/>
        <v>90.018970127762671</v>
      </c>
      <c r="T24" s="120">
        <f>SUM(月次!T104:T115)</f>
        <v>26318</v>
      </c>
      <c r="U24" s="121">
        <f t="shared" si="4"/>
        <v>78.385703648548017</v>
      </c>
      <c r="V24" s="120">
        <f>SUM(月次!V104:V115)</f>
        <v>45151</v>
      </c>
      <c r="W24" s="121">
        <f t="shared" si="5"/>
        <v>106.4756514561962</v>
      </c>
      <c r="X24" s="120">
        <f t="shared" si="0"/>
        <v>18833</v>
      </c>
      <c r="Y24" s="121">
        <f t="shared" si="5"/>
        <v>213.2842582106455</v>
      </c>
      <c r="Z24" s="120">
        <f t="shared" si="1"/>
        <v>136991</v>
      </c>
      <c r="AA24" s="122">
        <f t="shared" si="6"/>
        <v>97.788548708321144</v>
      </c>
      <c r="AB24" s="6"/>
      <c r="AC24" s="6"/>
      <c r="AD24" s="6"/>
      <c r="AE24" s="6"/>
      <c r="AF24" s="6"/>
      <c r="AG24" s="6"/>
      <c r="AH24" s="6"/>
      <c r="AI24" s="6"/>
      <c r="AJ24" s="6"/>
    </row>
    <row r="25" spans="1:36" ht="12" customHeight="1">
      <c r="B25" s="49" t="s">
        <v>54</v>
      </c>
      <c r="C25" s="50" t="s">
        <v>55</v>
      </c>
      <c r="D25" s="68">
        <f>SUM(月次!D116:D127)</f>
        <v>99883</v>
      </c>
      <c r="E25" s="90">
        <f t="shared" si="2"/>
        <v>94.509206517419528</v>
      </c>
      <c r="F25" s="71">
        <f>SUM(月次!F116:F127)</f>
        <v>5243</v>
      </c>
      <c r="G25" s="90">
        <f t="shared" si="2"/>
        <v>92.420236206592634</v>
      </c>
      <c r="H25" s="71">
        <f>SUM(月次!H116:H127)</f>
        <v>19146</v>
      </c>
      <c r="I25" s="71" t="s">
        <v>56</v>
      </c>
      <c r="J25" s="71">
        <f>SUM(月次!J116:J127)</f>
        <v>9231</v>
      </c>
      <c r="K25" s="90">
        <f t="shared" si="3"/>
        <v>74.013790891597182</v>
      </c>
      <c r="L25" s="71" t="s">
        <v>232</v>
      </c>
      <c r="M25" s="71" t="s">
        <v>50</v>
      </c>
      <c r="N25" s="71">
        <f t="shared" si="8"/>
        <v>6259</v>
      </c>
      <c r="O25" s="90">
        <f t="shared" si="9"/>
        <v>60.802409170390511</v>
      </c>
      <c r="P25" s="71">
        <f>SUM(月次!P116:P127)</f>
        <v>2972</v>
      </c>
      <c r="Q25" s="90">
        <f t="shared" si="7"/>
        <v>136.45546372819101</v>
      </c>
      <c r="R25" s="71">
        <f>SUM(月次!R116:R127)</f>
        <v>109114</v>
      </c>
      <c r="S25" s="90">
        <f t="shared" si="4"/>
        <v>92.34584200815857</v>
      </c>
      <c r="T25" s="102">
        <f>SUM(月次!T116:T127)</f>
        <v>24534</v>
      </c>
      <c r="U25" s="101">
        <f t="shared" si="4"/>
        <v>93.221369404969977</v>
      </c>
      <c r="V25" s="102">
        <f>SUM(月次!V116:V127)</f>
        <v>58262</v>
      </c>
      <c r="W25" s="101">
        <f t="shared" si="5"/>
        <v>129.03811654226928</v>
      </c>
      <c r="X25" s="102">
        <f t="shared" si="0"/>
        <v>33728</v>
      </c>
      <c r="Y25" s="101">
        <f t="shared" si="5"/>
        <v>179.08989539637869</v>
      </c>
      <c r="Z25" s="102">
        <f t="shared" si="1"/>
        <v>142842</v>
      </c>
      <c r="AA25" s="103">
        <f t="shared" si="6"/>
        <v>104.27108350183589</v>
      </c>
      <c r="AB25" s="6"/>
      <c r="AC25" s="6"/>
      <c r="AD25" s="6"/>
      <c r="AE25" s="6"/>
      <c r="AF25" s="6"/>
      <c r="AG25" s="6"/>
      <c r="AH25" s="6"/>
      <c r="AI25" s="6"/>
      <c r="AJ25" s="6"/>
    </row>
    <row r="26" spans="1:36" ht="12" customHeight="1">
      <c r="B26" s="49" t="s">
        <v>2</v>
      </c>
      <c r="C26" s="50" t="s">
        <v>57</v>
      </c>
      <c r="D26" s="68">
        <f>SUM(月次!D128:D139)</f>
        <v>100660</v>
      </c>
      <c r="E26" s="90">
        <f t="shared" ref="E26:G30" si="10">D26/D25*100</f>
        <v>100.7779101548812</v>
      </c>
      <c r="F26" s="71">
        <f>SUM(月次!F128:F139)</f>
        <v>5515</v>
      </c>
      <c r="G26" s="90">
        <f t="shared" si="10"/>
        <v>105.18786954033949</v>
      </c>
      <c r="H26" s="71">
        <f>SUM(月次!H128:H139)</f>
        <v>18415</v>
      </c>
      <c r="I26" s="90">
        <f t="shared" ref="I26:I30" si="11">H26/H25*100</f>
        <v>96.181970124307952</v>
      </c>
      <c r="J26" s="71">
        <f>SUM(月次!J128:J139)</f>
        <v>8600</v>
      </c>
      <c r="K26" s="90">
        <f t="shared" si="3"/>
        <v>93.1643375582277</v>
      </c>
      <c r="L26" s="71" t="s">
        <v>232</v>
      </c>
      <c r="M26" s="71" t="s">
        <v>50</v>
      </c>
      <c r="N26" s="71">
        <f t="shared" si="8"/>
        <v>7182</v>
      </c>
      <c r="O26" s="90">
        <f t="shared" si="9"/>
        <v>114.74676465889119</v>
      </c>
      <c r="P26" s="71">
        <f>SUM(月次!P128:P139)</f>
        <v>1418</v>
      </c>
      <c r="Q26" s="90">
        <f t="shared" si="7"/>
        <v>47.711978465679678</v>
      </c>
      <c r="R26" s="71">
        <f>SUM(月次!R128:R139)</f>
        <v>109260</v>
      </c>
      <c r="S26" s="90">
        <f t="shared" ref="S26:U30" si="12">R26/R25*100</f>
        <v>100.1338050112726</v>
      </c>
      <c r="T26" s="102">
        <f>SUM(月次!T128:T139)</f>
        <v>27434</v>
      </c>
      <c r="U26" s="101">
        <f t="shared" si="12"/>
        <v>111.82033096926713</v>
      </c>
      <c r="V26" s="102">
        <f>SUM(月次!V128:V139)</f>
        <v>53445</v>
      </c>
      <c r="W26" s="101">
        <f t="shared" ref="W26:Y30" si="13">V26/V25*100</f>
        <v>91.732175345851502</v>
      </c>
      <c r="X26" s="102">
        <f t="shared" si="0"/>
        <v>26011</v>
      </c>
      <c r="Y26" s="101">
        <f t="shared" si="13"/>
        <v>77.119900379506646</v>
      </c>
      <c r="Z26" s="102">
        <f t="shared" si="1"/>
        <v>135271</v>
      </c>
      <c r="AA26" s="103">
        <f t="shared" si="6"/>
        <v>94.699738172246256</v>
      </c>
      <c r="AB26" s="6"/>
      <c r="AC26" s="6"/>
      <c r="AD26" s="6"/>
      <c r="AE26" s="6"/>
      <c r="AF26" s="6"/>
      <c r="AG26" s="6"/>
      <c r="AH26" s="6"/>
      <c r="AI26" s="6"/>
      <c r="AJ26" s="6"/>
    </row>
    <row r="27" spans="1:36" s="62" customFormat="1" ht="12" customHeight="1">
      <c r="A27" s="61"/>
      <c r="B27" s="49" t="s">
        <v>28</v>
      </c>
      <c r="C27" s="50" t="s">
        <v>58</v>
      </c>
      <c r="D27" s="84">
        <f>SUM(月次!D140:D151)</f>
        <v>90289</v>
      </c>
      <c r="E27" s="89">
        <f t="shared" si="10"/>
        <v>89.69699980131135</v>
      </c>
      <c r="F27" s="85">
        <f>SUM(月次!F140:F151)</f>
        <v>4393</v>
      </c>
      <c r="G27" s="89">
        <f t="shared" si="10"/>
        <v>79.655485040797828</v>
      </c>
      <c r="H27" s="85">
        <f>SUM(月次!H140:H151)</f>
        <v>16109</v>
      </c>
      <c r="I27" s="89">
        <f t="shared" si="11"/>
        <v>87.477599782785774</v>
      </c>
      <c r="J27" s="85">
        <f>SUM(月次!J140:J151)</f>
        <v>16409</v>
      </c>
      <c r="K27" s="89">
        <f t="shared" si="3"/>
        <v>190.80232558139534</v>
      </c>
      <c r="L27" s="85" t="s">
        <v>232</v>
      </c>
      <c r="M27" s="85" t="s">
        <v>50</v>
      </c>
      <c r="N27" s="85">
        <f t="shared" si="8"/>
        <v>7236</v>
      </c>
      <c r="O27" s="89">
        <f t="shared" si="9"/>
        <v>100.75187969924812</v>
      </c>
      <c r="P27" s="85">
        <f>SUM(月次!P140:P151)</f>
        <v>9173</v>
      </c>
      <c r="Q27" s="89">
        <f t="shared" si="7"/>
        <v>646.89703808180536</v>
      </c>
      <c r="R27" s="85">
        <f>SUM(月次!R140:R151)</f>
        <v>106698</v>
      </c>
      <c r="S27" s="89">
        <f t="shared" si="12"/>
        <v>97.655134541460725</v>
      </c>
      <c r="T27" s="126">
        <f>SUM(月次!T140:T151)</f>
        <v>23075</v>
      </c>
      <c r="U27" s="127">
        <f t="shared" si="12"/>
        <v>84.110957206386246</v>
      </c>
      <c r="V27" s="126">
        <f>SUM(月次!V140:V151)</f>
        <v>47437</v>
      </c>
      <c r="W27" s="127">
        <f t="shared" si="13"/>
        <v>88.758536813546641</v>
      </c>
      <c r="X27" s="126">
        <f t="shared" si="0"/>
        <v>24362</v>
      </c>
      <c r="Y27" s="127">
        <f t="shared" si="13"/>
        <v>93.660374456960511</v>
      </c>
      <c r="Z27" s="126">
        <f t="shared" si="1"/>
        <v>131060</v>
      </c>
      <c r="AA27" s="128">
        <f t="shared" si="6"/>
        <v>96.886989820434536</v>
      </c>
    </row>
    <row r="28" spans="1:36" s="62" customFormat="1" ht="12" customHeight="1">
      <c r="A28" s="61"/>
      <c r="B28" s="47" t="s">
        <v>59</v>
      </c>
      <c r="C28" s="48" t="s">
        <v>60</v>
      </c>
      <c r="D28" s="83">
        <f>SUM(月次!D152:D163)</f>
        <v>89926</v>
      </c>
      <c r="E28" s="94">
        <f t="shared" si="10"/>
        <v>99.597957669262044</v>
      </c>
      <c r="F28" s="88">
        <f>SUM(月次!F152:F163)</f>
        <v>3611</v>
      </c>
      <c r="G28" s="94">
        <f t="shared" si="10"/>
        <v>82.198952879581157</v>
      </c>
      <c r="H28" s="88">
        <f>SUM(月次!H152:H163)</f>
        <v>16717</v>
      </c>
      <c r="I28" s="94">
        <f t="shared" si="11"/>
        <v>103.77428766528027</v>
      </c>
      <c r="J28" s="88">
        <f>SUM(月次!J152:J163)</f>
        <v>17037</v>
      </c>
      <c r="K28" s="94">
        <f t="shared" si="3"/>
        <v>103.82716801755134</v>
      </c>
      <c r="L28" s="88" t="s">
        <v>232</v>
      </c>
      <c r="M28" s="88" t="s">
        <v>50</v>
      </c>
      <c r="N28" s="88">
        <f t="shared" si="8"/>
        <v>7553</v>
      </c>
      <c r="O28" s="94">
        <f t="shared" si="9"/>
        <v>104.38087341072415</v>
      </c>
      <c r="P28" s="88">
        <f>SUM(月次!P152:P163)</f>
        <v>9484</v>
      </c>
      <c r="Q28" s="94">
        <f t="shared" si="7"/>
        <v>103.39038482502998</v>
      </c>
      <c r="R28" s="88">
        <f>SUM(月次!R152:R163)</f>
        <v>106963</v>
      </c>
      <c r="S28" s="94">
        <f t="shared" si="12"/>
        <v>100.24836454291552</v>
      </c>
      <c r="T28" s="129">
        <f>SUM(月次!T152:T163)</f>
        <v>23714</v>
      </c>
      <c r="U28" s="130">
        <f t="shared" si="12"/>
        <v>102.76923076923077</v>
      </c>
      <c r="V28" s="129">
        <f>SUM(月次!V152:V163)</f>
        <v>43884</v>
      </c>
      <c r="W28" s="130">
        <f t="shared" si="13"/>
        <v>92.51006598225014</v>
      </c>
      <c r="X28" s="129">
        <f t="shared" si="0"/>
        <v>20170</v>
      </c>
      <c r="Y28" s="130">
        <f t="shared" si="13"/>
        <v>82.792874148263678</v>
      </c>
      <c r="Z28" s="129">
        <f t="shared" si="1"/>
        <v>127133</v>
      </c>
      <c r="AA28" s="131">
        <f t="shared" si="6"/>
        <v>97.003662444681822</v>
      </c>
    </row>
    <row r="29" spans="1:36" s="62" customFormat="1" ht="12" customHeight="1">
      <c r="A29" s="61"/>
      <c r="B29" s="49" t="s">
        <v>29</v>
      </c>
      <c r="C29" s="53" t="s">
        <v>61</v>
      </c>
      <c r="D29" s="70">
        <f>SUM(月次!D164:D175)</f>
        <v>92210</v>
      </c>
      <c r="E29" s="92">
        <f t="shared" si="10"/>
        <v>102.53986611213664</v>
      </c>
      <c r="F29" s="73">
        <f>SUM(月次!F164:F175)</f>
        <v>3916</v>
      </c>
      <c r="G29" s="92">
        <f t="shared" si="10"/>
        <v>108.44641373580725</v>
      </c>
      <c r="H29" s="73">
        <f>SUM(月次!H164:H175)</f>
        <v>16549</v>
      </c>
      <c r="I29" s="92">
        <f t="shared" si="11"/>
        <v>98.995034994317166</v>
      </c>
      <c r="J29" s="73">
        <f>SUM(月次!J164:J175)</f>
        <v>13410</v>
      </c>
      <c r="K29" s="92">
        <f t="shared" si="3"/>
        <v>78.711040676175386</v>
      </c>
      <c r="L29" s="73" t="s">
        <v>232</v>
      </c>
      <c r="M29" s="85" t="s">
        <v>50</v>
      </c>
      <c r="N29" s="85">
        <f t="shared" si="8"/>
        <v>6586</v>
      </c>
      <c r="O29" s="92">
        <f t="shared" si="9"/>
        <v>87.197140209188404</v>
      </c>
      <c r="P29" s="73">
        <f>SUM(月次!P164:P175)</f>
        <v>6824</v>
      </c>
      <c r="Q29" s="92">
        <f t="shared" si="7"/>
        <v>71.95276254744833</v>
      </c>
      <c r="R29" s="73">
        <f>SUM(月次!R164:R175)</f>
        <v>105620</v>
      </c>
      <c r="S29" s="92">
        <f t="shared" si="12"/>
        <v>98.744425642511899</v>
      </c>
      <c r="T29" s="132">
        <f>SUM(月次!T164:T175)</f>
        <v>24265</v>
      </c>
      <c r="U29" s="133">
        <f t="shared" si="12"/>
        <v>102.32352197014423</v>
      </c>
      <c r="V29" s="132">
        <f>SUM(月次!V164:V175)</f>
        <v>41678</v>
      </c>
      <c r="W29" s="133">
        <f t="shared" si="13"/>
        <v>94.973110928812318</v>
      </c>
      <c r="X29" s="132">
        <f t="shared" si="0"/>
        <v>17413</v>
      </c>
      <c r="Y29" s="133">
        <f t="shared" si="13"/>
        <v>86.331184928111057</v>
      </c>
      <c r="Z29" s="132">
        <f t="shared" si="1"/>
        <v>123033</v>
      </c>
      <c r="AA29" s="134">
        <f t="shared" si="6"/>
        <v>96.775030873180057</v>
      </c>
    </row>
    <row r="30" spans="1:36" s="62" customFormat="1" ht="12" customHeight="1">
      <c r="A30" s="61"/>
      <c r="B30" s="49" t="s">
        <v>62</v>
      </c>
      <c r="C30" s="50" t="s">
        <v>63</v>
      </c>
      <c r="D30" s="84">
        <f>SUM(月次!D176:D187)</f>
        <v>88707</v>
      </c>
      <c r="E30" s="89">
        <f t="shared" si="10"/>
        <v>96.201062791454291</v>
      </c>
      <c r="F30" s="85">
        <f>SUM(月次!F176:F187)</f>
        <v>3603</v>
      </c>
      <c r="G30" s="89">
        <f t="shared" si="10"/>
        <v>92.007150153217566</v>
      </c>
      <c r="H30" s="85">
        <f>SUM(月次!H176:H187)</f>
        <v>16607</v>
      </c>
      <c r="I30" s="89">
        <f t="shared" si="11"/>
        <v>100.35047434890325</v>
      </c>
      <c r="J30" s="85">
        <f>SUM(月次!J176:J187)</f>
        <v>11531</v>
      </c>
      <c r="K30" s="89">
        <f t="shared" si="3"/>
        <v>85.988068605518279</v>
      </c>
      <c r="L30" s="85" t="s">
        <v>232</v>
      </c>
      <c r="M30" s="85" t="s">
        <v>50</v>
      </c>
      <c r="N30" s="85">
        <f t="shared" si="8"/>
        <v>4877</v>
      </c>
      <c r="O30" s="89">
        <f t="shared" si="9"/>
        <v>74.051017309444276</v>
      </c>
      <c r="P30" s="85">
        <f>SUM(月次!P176:P187)</f>
        <v>6654</v>
      </c>
      <c r="Q30" s="89">
        <f t="shared" si="7"/>
        <v>97.508792497069166</v>
      </c>
      <c r="R30" s="85">
        <f>SUM(月次!R176:R187)</f>
        <v>100238</v>
      </c>
      <c r="S30" s="89">
        <f t="shared" si="12"/>
        <v>94.904374171558416</v>
      </c>
      <c r="T30" s="126">
        <f>SUM(月次!T176:T187)</f>
        <v>21722</v>
      </c>
      <c r="U30" s="127">
        <f t="shared" si="12"/>
        <v>89.519884607459304</v>
      </c>
      <c r="V30" s="126">
        <f>SUM(月次!V176:V187)</f>
        <v>39845</v>
      </c>
      <c r="W30" s="127">
        <f t="shared" si="13"/>
        <v>95.601996257018101</v>
      </c>
      <c r="X30" s="126">
        <f t="shared" si="0"/>
        <v>18123</v>
      </c>
      <c r="Y30" s="127">
        <f t="shared" si="13"/>
        <v>104.07741342675013</v>
      </c>
      <c r="Z30" s="126">
        <f t="shared" si="1"/>
        <v>118361</v>
      </c>
      <c r="AA30" s="128">
        <f t="shared" si="6"/>
        <v>96.202644818869729</v>
      </c>
    </row>
    <row r="31" spans="1:36" s="65" customFormat="1" ht="12" customHeight="1">
      <c r="A31" s="64"/>
      <c r="B31" s="49" t="s">
        <v>194</v>
      </c>
      <c r="C31" s="50" t="s">
        <v>195</v>
      </c>
      <c r="D31" s="84">
        <f>SUM(月次!D188:D199)</f>
        <v>83497</v>
      </c>
      <c r="E31" s="89">
        <f t="shared" ref="E31" si="14">D31/D30*100</f>
        <v>94.126731824996895</v>
      </c>
      <c r="F31" s="85">
        <f>SUM(月次!F188:F199)</f>
        <v>3809</v>
      </c>
      <c r="G31" s="89">
        <f t="shared" ref="G31" si="15">F31/F30*100</f>
        <v>105.71745767416043</v>
      </c>
      <c r="H31" s="85">
        <f>SUM(月次!H188:H199)</f>
        <v>15612</v>
      </c>
      <c r="I31" s="89">
        <f t="shared" ref="I31" si="16">H31/H30*100</f>
        <v>94.008550611188056</v>
      </c>
      <c r="J31" s="85">
        <f>SUM(月次!J188:J199)</f>
        <v>6621</v>
      </c>
      <c r="K31" s="89">
        <f t="shared" ref="K31" si="17">J31/J30*100</f>
        <v>57.419131038071292</v>
      </c>
      <c r="L31" s="85" t="s">
        <v>232</v>
      </c>
      <c r="M31" s="85" t="s">
        <v>33</v>
      </c>
      <c r="N31" s="85">
        <f t="shared" ref="N31" si="18">J31-P31</f>
        <v>3592</v>
      </c>
      <c r="O31" s="89">
        <f t="shared" ref="O31" si="19">N31/N30*100</f>
        <v>73.651835144556074</v>
      </c>
      <c r="P31" s="85">
        <f>SUM(月次!P188:P199)</f>
        <v>3029</v>
      </c>
      <c r="Q31" s="89">
        <f t="shared" ref="Q31" si="20">P31/P30*100</f>
        <v>45.521490832581904</v>
      </c>
      <c r="R31" s="85">
        <f>SUM(月次!R188:R199)</f>
        <v>90118</v>
      </c>
      <c r="S31" s="89">
        <f t="shared" ref="S31" si="21">R31/R30*100</f>
        <v>89.904028412378537</v>
      </c>
      <c r="T31" s="126">
        <f>SUM(月次!T188:T199)</f>
        <v>21586</v>
      </c>
      <c r="U31" s="127">
        <f t="shared" ref="U31" si="22">T31/T30*100</f>
        <v>99.37390663843108</v>
      </c>
      <c r="V31" s="126">
        <f>SUM(月次!V188:V199)</f>
        <v>46564</v>
      </c>
      <c r="W31" s="127">
        <f t="shared" ref="W31" si="23">V31/V30*100</f>
        <v>116.86284351863472</v>
      </c>
      <c r="X31" s="126">
        <f t="shared" ref="X31" si="24">V31-T31</f>
        <v>24978</v>
      </c>
      <c r="Y31" s="127">
        <f t="shared" ref="Y31" si="25">X31/X30*100</f>
        <v>137.82486343320642</v>
      </c>
      <c r="Z31" s="126">
        <f t="shared" ref="Z31" si="26">R31+X31</f>
        <v>115096</v>
      </c>
      <c r="AA31" s="128">
        <f t="shared" ref="AA31" si="27">Z31/Z30*100</f>
        <v>97.24149001782682</v>
      </c>
      <c r="AB31" s="62"/>
      <c r="AC31" s="62"/>
    </row>
    <row r="32" spans="1:36" s="65" customFormat="1" ht="12" customHeight="1">
      <c r="A32" s="64"/>
      <c r="B32" s="49" t="s">
        <v>211</v>
      </c>
      <c r="C32" s="50" t="s">
        <v>212</v>
      </c>
      <c r="D32" s="84">
        <f>SUM(月次!D200:D211)</f>
        <v>80908</v>
      </c>
      <c r="E32" s="89">
        <f t="shared" ref="E32" si="28">D32/D31*100</f>
        <v>96.899289794842929</v>
      </c>
      <c r="F32" s="85">
        <f>SUM(月次!F200:F211)</f>
        <v>4839</v>
      </c>
      <c r="G32" s="89">
        <f t="shared" ref="G32" si="29">F32/F31*100</f>
        <v>127.04121816749803</v>
      </c>
      <c r="H32" s="85">
        <f>SUM(月次!H200:H211)</f>
        <v>14959</v>
      </c>
      <c r="I32" s="89">
        <f t="shared" ref="I32" si="30">H32/H31*100</f>
        <v>95.817320010248537</v>
      </c>
      <c r="J32" s="85">
        <f>SUM(月次!J200:J211)</f>
        <v>3188</v>
      </c>
      <c r="K32" s="89">
        <f t="shared" ref="K32" si="31">J32/J31*100</f>
        <v>48.149826310225038</v>
      </c>
      <c r="L32" s="85" t="s">
        <v>232</v>
      </c>
      <c r="M32" s="85" t="s">
        <v>33</v>
      </c>
      <c r="N32" s="85">
        <f t="shared" ref="N32" si="32">J32-P32</f>
        <v>2398</v>
      </c>
      <c r="O32" s="89">
        <f t="shared" ref="O32" si="33">N32/N31*100</f>
        <v>66.759465478841875</v>
      </c>
      <c r="P32" s="85">
        <f>SUM(月次!P200:P211)</f>
        <v>790</v>
      </c>
      <c r="Q32" s="89">
        <f t="shared" ref="Q32" si="34">P32/P31*100</f>
        <v>26.081214922416642</v>
      </c>
      <c r="R32" s="85">
        <f>SUM(月次!R200:R211)</f>
        <v>84096</v>
      </c>
      <c r="S32" s="89">
        <f t="shared" ref="S32" si="35">R32/R31*100</f>
        <v>93.317650191970529</v>
      </c>
      <c r="T32" s="126">
        <f>SUM(月次!T200:T211)</f>
        <v>22758</v>
      </c>
      <c r="U32" s="127">
        <f t="shared" ref="U32" si="36">T32/T31*100</f>
        <v>105.42944501065506</v>
      </c>
      <c r="V32" s="126">
        <f>SUM(月次!V200:V211)</f>
        <v>53750</v>
      </c>
      <c r="W32" s="127">
        <f t="shared" ref="W32" si="37">V32/V31*100</f>
        <v>115.43252297912549</v>
      </c>
      <c r="X32" s="126">
        <f t="shared" ref="X32" si="38">V32-T32</f>
        <v>30992</v>
      </c>
      <c r="Y32" s="127">
        <f t="shared" ref="Y32" si="39">X32/X31*100</f>
        <v>124.07718792537432</v>
      </c>
      <c r="Z32" s="126">
        <f t="shared" ref="Z32" si="40">R32+X32</f>
        <v>115088</v>
      </c>
      <c r="AA32" s="128">
        <f t="shared" ref="AA32" si="41">Z32/Z31*100</f>
        <v>99.993049280600545</v>
      </c>
      <c r="AB32" s="62"/>
      <c r="AC32" s="62"/>
    </row>
    <row r="33" spans="1:36" s="65" customFormat="1" ht="12" customHeight="1">
      <c r="A33" s="64"/>
      <c r="B33" s="49" t="s">
        <v>217</v>
      </c>
      <c r="C33" s="50" t="s">
        <v>218</v>
      </c>
      <c r="D33" s="84">
        <f>SUM(月次!D212:D223)</f>
        <v>79909</v>
      </c>
      <c r="E33" s="194">
        <f t="shared" ref="E33:E34" si="42">D33/D32*100</f>
        <v>98.765264250753944</v>
      </c>
      <c r="F33" s="85">
        <f>SUM(月次!F212:F223)</f>
        <v>4812</v>
      </c>
      <c r="G33" s="89">
        <f t="shared" ref="G33:G34" si="43">F33/F32*100</f>
        <v>99.442033477991316</v>
      </c>
      <c r="H33" s="85">
        <f>SUM(月次!H212:H223)</f>
        <v>14747</v>
      </c>
      <c r="I33" s="89">
        <f t="shared" ref="I33:I34" si="44">H33/H32*100</f>
        <v>98.582792967444348</v>
      </c>
      <c r="J33" s="85">
        <f>SUM(月次!J212:J223)</f>
        <v>2380</v>
      </c>
      <c r="K33" s="89">
        <f t="shared" ref="K33:K34" si="45">J33/J32*100</f>
        <v>74.654956085319952</v>
      </c>
      <c r="L33" s="85" t="s">
        <v>232</v>
      </c>
      <c r="M33" s="85" t="s">
        <v>33</v>
      </c>
      <c r="N33" s="85">
        <f t="shared" ref="N33" si="46">J33-P33</f>
        <v>1524</v>
      </c>
      <c r="O33" s="89">
        <f t="shared" ref="O33:O34" si="47">N33/N32*100</f>
        <v>63.552960800667222</v>
      </c>
      <c r="P33" s="85">
        <f>SUM(月次!P212:P223)</f>
        <v>856</v>
      </c>
      <c r="Q33" s="89">
        <f t="shared" ref="Q33:Q34" si="48">P33/P32*100</f>
        <v>108.35443037974683</v>
      </c>
      <c r="R33" s="85">
        <f>SUM(月次!R212:R223)</f>
        <v>82289</v>
      </c>
      <c r="S33" s="89">
        <f t="shared" ref="S33:S34" si="49">R33/R32*100</f>
        <v>97.851265220700157</v>
      </c>
      <c r="T33" s="111">
        <f>SUM(月次!T212:T223)</f>
        <v>22250</v>
      </c>
      <c r="U33" s="110">
        <f t="shared" ref="U33:U34" si="50">T33/T32*100</f>
        <v>97.767817910185428</v>
      </c>
      <c r="V33" s="111">
        <f>SUM(月次!V212:V223)</f>
        <v>46421</v>
      </c>
      <c r="W33" s="110">
        <f t="shared" ref="W33:W34" si="51">V33/V32*100</f>
        <v>86.364651162790693</v>
      </c>
      <c r="X33" s="111">
        <f t="shared" ref="X33:X34" si="52">V33-T33</f>
        <v>24171</v>
      </c>
      <c r="Y33" s="110">
        <f t="shared" ref="Y33:Y34" si="53">X33/X32*100</f>
        <v>77.991094475993805</v>
      </c>
      <c r="Z33" s="111">
        <f t="shared" ref="Z33:Z34" si="54">R33+X33</f>
        <v>106460</v>
      </c>
      <c r="AA33" s="112">
        <f t="shared" ref="AA33:AA34" si="55">Z33/Z32*100</f>
        <v>92.503128041151115</v>
      </c>
      <c r="AB33" s="62"/>
      <c r="AC33" s="62"/>
    </row>
    <row r="34" spans="1:36" s="65" customFormat="1" ht="12" customHeight="1">
      <c r="A34" s="64"/>
      <c r="B34" s="142" t="s">
        <v>223</v>
      </c>
      <c r="C34" s="114" t="s">
        <v>224</v>
      </c>
      <c r="D34" s="179">
        <f>SUM(月次!D224:D235)</f>
        <v>79785</v>
      </c>
      <c r="E34" s="195">
        <f t="shared" si="42"/>
        <v>99.844823486716137</v>
      </c>
      <c r="F34" s="163">
        <f>SUM(月次!F224:F235)</f>
        <v>4287</v>
      </c>
      <c r="G34" s="162">
        <f t="shared" si="43"/>
        <v>89.089775561097255</v>
      </c>
      <c r="H34" s="163">
        <f>SUM(月次!H224:H235)</f>
        <v>14510</v>
      </c>
      <c r="I34" s="162">
        <f t="shared" si="44"/>
        <v>98.392893469858279</v>
      </c>
      <c r="J34" s="163">
        <f>SUM(月次!J224:J235)</f>
        <v>2186</v>
      </c>
      <c r="K34" s="162">
        <f t="shared" si="45"/>
        <v>91.848739495798313</v>
      </c>
      <c r="L34" s="163">
        <f>SUM(月次!L224:L235)</f>
        <v>0</v>
      </c>
      <c r="M34" s="163" t="s">
        <v>33</v>
      </c>
      <c r="N34" s="163">
        <f>J34-P34</f>
        <v>1379</v>
      </c>
      <c r="O34" s="162">
        <f t="shared" si="47"/>
        <v>90.485564304461946</v>
      </c>
      <c r="P34" s="163">
        <f>SUM(月次!P224:P235)</f>
        <v>807</v>
      </c>
      <c r="Q34" s="162">
        <f t="shared" si="48"/>
        <v>94.275700934579447</v>
      </c>
      <c r="R34" s="163">
        <f>SUM(月次!R224:R235)</f>
        <v>81971</v>
      </c>
      <c r="S34" s="162">
        <f t="shared" si="49"/>
        <v>99.613557097546462</v>
      </c>
      <c r="T34" s="144">
        <f>SUM(月次!T224:T235)</f>
        <v>22022</v>
      </c>
      <c r="U34" s="143">
        <f t="shared" si="50"/>
        <v>98.975280898876406</v>
      </c>
      <c r="V34" s="144">
        <f>SUM(月次!V224:V235)</f>
        <v>44961</v>
      </c>
      <c r="W34" s="143">
        <f t="shared" si="51"/>
        <v>96.854871717541641</v>
      </c>
      <c r="X34" s="144">
        <f t="shared" si="52"/>
        <v>22939</v>
      </c>
      <c r="Y34" s="143">
        <f t="shared" si="53"/>
        <v>94.902982913408636</v>
      </c>
      <c r="Z34" s="144">
        <f t="shared" si="54"/>
        <v>104910</v>
      </c>
      <c r="AA34" s="145">
        <f t="shared" si="55"/>
        <v>98.544054104828106</v>
      </c>
    </row>
    <row r="35" spans="1:36" s="65" customFormat="1" ht="12" customHeight="1">
      <c r="A35" s="64"/>
      <c r="B35" s="49" t="s">
        <v>237</v>
      </c>
      <c r="C35" s="43" t="s">
        <v>238</v>
      </c>
      <c r="D35" s="84">
        <f>SUM(月次!D236:D247)</f>
        <v>79877</v>
      </c>
      <c r="E35" s="194">
        <f t="shared" ref="E35" si="56">D35/D34*100</f>
        <v>100.11530989534374</v>
      </c>
      <c r="F35" s="85">
        <f>SUM(月次!F236:F247)</f>
        <v>4680</v>
      </c>
      <c r="G35" s="89">
        <f t="shared" ref="G35" si="57">F35/F34*100</f>
        <v>109.16724982505248</v>
      </c>
      <c r="H35" s="85">
        <f>SUM(月次!H236:H247)</f>
        <v>14130</v>
      </c>
      <c r="I35" s="89">
        <f t="shared" ref="I35" si="58">H35/H34*100</f>
        <v>97.381116471399025</v>
      </c>
      <c r="J35" s="85">
        <f>SUM(月次!J236:J247)</f>
        <v>2032</v>
      </c>
      <c r="K35" s="89">
        <f t="shared" ref="K35" si="59">J35/J34*100</f>
        <v>92.955169258920407</v>
      </c>
      <c r="L35" s="85">
        <f>SUM(月次!L225:L236)</f>
        <v>0</v>
      </c>
      <c r="M35" s="85" t="s">
        <v>31</v>
      </c>
      <c r="N35" s="85">
        <f>J35-P35</f>
        <v>1316</v>
      </c>
      <c r="O35" s="89">
        <f t="shared" ref="O35" si="60">N35/N34*100</f>
        <v>95.431472081218274</v>
      </c>
      <c r="P35" s="85">
        <f>SUM(月次!P236:P247)</f>
        <v>716</v>
      </c>
      <c r="Q35" s="89">
        <f t="shared" ref="Q35" si="61">P35/P34*100</f>
        <v>88.723667905824044</v>
      </c>
      <c r="R35" s="85">
        <f>SUM(月次!R236:R247)</f>
        <v>81909</v>
      </c>
      <c r="S35" s="89">
        <f t="shared" ref="S35" si="62">R35/R34*100</f>
        <v>99.924363494406549</v>
      </c>
      <c r="T35" s="111">
        <f>SUM(月次!T236:T247)</f>
        <v>24342</v>
      </c>
      <c r="U35" s="110">
        <f t="shared" ref="U35" si="63">T35/T34*100</f>
        <v>110.53491962582871</v>
      </c>
      <c r="V35" s="111">
        <f>SUM(月次!V236:V247)</f>
        <v>51669</v>
      </c>
      <c r="W35" s="110">
        <f t="shared" ref="W35" si="64">V35/V34*100</f>
        <v>114.91959698405284</v>
      </c>
      <c r="X35" s="111">
        <f t="shared" ref="X35" si="65">V35-T35</f>
        <v>27327</v>
      </c>
      <c r="Y35" s="110">
        <f t="shared" ref="Y35" si="66">X35/X34*100</f>
        <v>119.12899428920181</v>
      </c>
      <c r="Z35" s="111">
        <f t="shared" ref="Z35" si="67">R35+X35</f>
        <v>109236</v>
      </c>
      <c r="AA35" s="112">
        <f t="shared" ref="AA35" si="68">Z35/Z34*100</f>
        <v>104.12353445810696</v>
      </c>
      <c r="AB35" s="146"/>
      <c r="AC35" s="146"/>
      <c r="AD35" s="146"/>
      <c r="AE35" s="146"/>
      <c r="AF35" s="146"/>
      <c r="AG35" s="146"/>
      <c r="AH35" s="146"/>
      <c r="AI35" s="146"/>
      <c r="AJ35" s="146"/>
    </row>
    <row r="36" spans="1:36" s="65" customFormat="1" ht="12" customHeight="1">
      <c r="A36" s="64"/>
      <c r="B36" s="49" t="s">
        <v>249</v>
      </c>
      <c r="C36" s="43" t="s">
        <v>250</v>
      </c>
      <c r="D36" s="84">
        <f>SUM(月次!D248:D259)</f>
        <v>79730</v>
      </c>
      <c r="E36" s="194">
        <f t="shared" ref="E36" si="69">D36/D35*100</f>
        <v>99.815967049338354</v>
      </c>
      <c r="F36" s="85">
        <f>SUM(月次!F248:F259)</f>
        <v>5331</v>
      </c>
      <c r="G36" s="89">
        <f t="shared" ref="G36" si="70">F36/F35*100</f>
        <v>113.91025641025641</v>
      </c>
      <c r="H36" s="85">
        <f>SUM(月次!H248:H259)</f>
        <v>13610</v>
      </c>
      <c r="I36" s="89">
        <f t="shared" ref="I36" si="71">H36/H35*100</f>
        <v>96.319886765746645</v>
      </c>
      <c r="J36" s="85">
        <f>SUM(月次!J248:J259)</f>
        <v>1920</v>
      </c>
      <c r="K36" s="89">
        <f t="shared" ref="K36" si="72">J36/J35*100</f>
        <v>94.488188976377955</v>
      </c>
      <c r="L36" s="85">
        <f>SUM(月次!L248:L259)</f>
        <v>0</v>
      </c>
      <c r="M36" s="85" t="s">
        <v>31</v>
      </c>
      <c r="N36" s="85">
        <f t="shared" ref="N36:N38" si="73">J36-P36</f>
        <v>1191</v>
      </c>
      <c r="O36" s="89">
        <f t="shared" ref="O36" si="74">N36/N35*100</f>
        <v>90.501519756838917</v>
      </c>
      <c r="P36" s="85">
        <f>SUM(月次!P248:P259)</f>
        <v>729</v>
      </c>
      <c r="Q36" s="89">
        <f t="shared" ref="Q36" si="75">P36/P35*100</f>
        <v>101.81564245810056</v>
      </c>
      <c r="R36" s="85">
        <f>SUM(月次!R248:R259)</f>
        <v>81650</v>
      </c>
      <c r="S36" s="89">
        <f t="shared" ref="S36" si="76">R36/R35*100</f>
        <v>99.683795431515463</v>
      </c>
      <c r="T36" s="111">
        <f>SUM(月次!T248:T259)</f>
        <v>25454</v>
      </c>
      <c r="U36" s="110">
        <f t="shared" ref="U36" si="77">T36/T35*100</f>
        <v>104.56823597075014</v>
      </c>
      <c r="V36" s="111">
        <f>SUM(月次!V248:V259)</f>
        <v>51763</v>
      </c>
      <c r="W36" s="110">
        <f t="shared" ref="W36" si="78">V36/V35*100</f>
        <v>100.18192726780082</v>
      </c>
      <c r="X36" s="111">
        <f t="shared" ref="X36" si="79">V36-T36</f>
        <v>26309</v>
      </c>
      <c r="Y36" s="110">
        <f t="shared" ref="Y36" si="80">X36/X35*100</f>
        <v>96.274746587623966</v>
      </c>
      <c r="Z36" s="111">
        <f t="shared" ref="Z36" si="81">R36+X36</f>
        <v>107959</v>
      </c>
      <c r="AA36" s="112">
        <f t="shared" ref="AA36" si="82">Z36/Z35*100</f>
        <v>98.830971474605448</v>
      </c>
      <c r="AB36" s="146"/>
      <c r="AC36" s="146"/>
      <c r="AD36" s="146"/>
      <c r="AE36" s="146"/>
      <c r="AF36" s="146"/>
      <c r="AG36" s="146"/>
      <c r="AH36" s="146"/>
      <c r="AI36" s="146"/>
      <c r="AJ36" s="146"/>
    </row>
    <row r="37" spans="1:36" s="65" customFormat="1" ht="12" customHeight="1">
      <c r="A37" s="64"/>
      <c r="B37" s="49" t="s">
        <v>289</v>
      </c>
      <c r="C37" s="43" t="s">
        <v>290</v>
      </c>
      <c r="D37" s="84">
        <f>SUM(月次!D260:D271)</f>
        <v>72495</v>
      </c>
      <c r="E37" s="194">
        <f t="shared" ref="E37" si="83">D37/D36*100</f>
        <v>90.925623980935654</v>
      </c>
      <c r="F37" s="85">
        <f>SUM(月次!F260:F271)</f>
        <v>6237</v>
      </c>
      <c r="G37" s="89">
        <f t="shared" ref="G37" si="84">F37/F36*100</f>
        <v>116.99493528418682</v>
      </c>
      <c r="H37" s="85">
        <f>SUM(月次!H260:H271)</f>
        <v>12088</v>
      </c>
      <c r="I37" s="89">
        <f t="shared" ref="I37" si="85">H37/H36*100</f>
        <v>88.817046289493021</v>
      </c>
      <c r="J37" s="85">
        <f>SUM(月次!J260:J271)</f>
        <v>2019</v>
      </c>
      <c r="K37" s="89">
        <f t="shared" ref="K37" si="86">J37/J36*100</f>
        <v>105.15625</v>
      </c>
      <c r="L37" s="85">
        <f>SUM(月次!L260:L271)</f>
        <v>0</v>
      </c>
      <c r="M37" s="85" t="s">
        <v>31</v>
      </c>
      <c r="N37" s="85">
        <f t="shared" si="73"/>
        <v>1080</v>
      </c>
      <c r="O37" s="89">
        <f t="shared" ref="O37" si="87">N37/N36*100</f>
        <v>90.680100755667496</v>
      </c>
      <c r="P37" s="85">
        <f>SUM(月次!P260:P271)</f>
        <v>939</v>
      </c>
      <c r="Q37" s="89">
        <f t="shared" ref="Q37" si="88">P37/P36*100</f>
        <v>128.80658436213992</v>
      </c>
      <c r="R37" s="85">
        <f>SUM(月次!R260:R271)</f>
        <v>74514</v>
      </c>
      <c r="S37" s="89">
        <f t="shared" ref="S37" si="89">R37/R36*100</f>
        <v>91.260257195345986</v>
      </c>
      <c r="T37" s="111">
        <f>SUM(月次!T260:T271)</f>
        <v>20875</v>
      </c>
      <c r="U37" s="110">
        <f t="shared" ref="U37" si="90">T37/T36*100</f>
        <v>82.010685943270218</v>
      </c>
      <c r="V37" s="111">
        <f>SUM(月次!V260:V271)</f>
        <v>52889</v>
      </c>
      <c r="W37" s="110">
        <f t="shared" ref="W37" si="91">V37/V36*100</f>
        <v>102.17529895871569</v>
      </c>
      <c r="X37" s="111">
        <f t="shared" ref="X37" si="92">V37-T37</f>
        <v>32014</v>
      </c>
      <c r="Y37" s="110">
        <f t="shared" ref="Y37" si="93">X37/X36*100</f>
        <v>121.68459462541337</v>
      </c>
      <c r="Z37" s="111">
        <f t="shared" ref="Z37" si="94">R37+X37</f>
        <v>106528</v>
      </c>
      <c r="AA37" s="112">
        <f t="shared" ref="AA37" si="95">Z37/Z36*100</f>
        <v>98.674496799710994</v>
      </c>
      <c r="AB37" s="146"/>
      <c r="AC37" s="146"/>
      <c r="AD37" s="146"/>
      <c r="AE37" s="146"/>
      <c r="AF37" s="146"/>
      <c r="AG37" s="146"/>
      <c r="AH37" s="146"/>
      <c r="AI37" s="146"/>
      <c r="AJ37" s="146"/>
    </row>
    <row r="38" spans="1:36" s="65" customFormat="1" ht="12" customHeight="1">
      <c r="A38" s="64"/>
      <c r="B38" s="49" t="s">
        <v>291</v>
      </c>
      <c r="C38" s="43" t="s">
        <v>292</v>
      </c>
      <c r="D38" s="171">
        <f>SUM(月次!D272:D283)</f>
        <v>72498</v>
      </c>
      <c r="E38" s="196">
        <f t="shared" ref="E38" si="96">D38/D37*100</f>
        <v>100.00413821642873</v>
      </c>
      <c r="F38" s="111">
        <f>SUM(月次!F272:F283)</f>
        <v>5482</v>
      </c>
      <c r="G38" s="110">
        <f t="shared" ref="G38" si="97">F38/F37*100</f>
        <v>87.894821228154569</v>
      </c>
      <c r="H38" s="111">
        <f>SUM(月次!H272:H283)</f>
        <v>12220</v>
      </c>
      <c r="I38" s="110">
        <f t="shared" ref="I38" si="98">H38/H37*100</f>
        <v>101.09199205823958</v>
      </c>
      <c r="J38" s="111">
        <f>SUM(月次!J272:J283)</f>
        <v>2072</v>
      </c>
      <c r="K38" s="110">
        <f t="shared" ref="K38" si="99">J38/J37*100</f>
        <v>102.62506191183753</v>
      </c>
      <c r="L38" s="111">
        <f>SUM(月次!L261:L272)</f>
        <v>0</v>
      </c>
      <c r="M38" s="111" t="s">
        <v>31</v>
      </c>
      <c r="N38" s="111">
        <f t="shared" si="73"/>
        <v>985</v>
      </c>
      <c r="O38" s="110">
        <f t="shared" ref="O38" si="100">N38/N37*100</f>
        <v>91.203703703703709</v>
      </c>
      <c r="P38" s="111">
        <f>SUM(月次!P272:P283)</f>
        <v>1087</v>
      </c>
      <c r="Q38" s="110">
        <f t="shared" ref="Q38" si="101">P38/P37*100</f>
        <v>115.76144834930777</v>
      </c>
      <c r="R38" s="111">
        <f>SUM(月次!R272:R283)</f>
        <v>74570</v>
      </c>
      <c r="S38" s="110">
        <f t="shared" ref="S38" si="102">R38/R37*100</f>
        <v>100.075153662399</v>
      </c>
      <c r="T38" s="111">
        <f>SUM(月次!T272:T283)</f>
        <v>19666</v>
      </c>
      <c r="U38" s="110">
        <f t="shared" ref="U38" si="103">T38/T37*100</f>
        <v>94.208383233532928</v>
      </c>
      <c r="V38" s="111">
        <f>SUM(月次!V272:V283)</f>
        <v>51673</v>
      </c>
      <c r="W38" s="110">
        <f t="shared" ref="W38" si="104">V38/V37*100</f>
        <v>97.700845166291671</v>
      </c>
      <c r="X38" s="111">
        <f t="shared" ref="X38" si="105">V38-T38</f>
        <v>32007</v>
      </c>
      <c r="Y38" s="110">
        <f t="shared" ref="Y38" si="106">X38/X37*100</f>
        <v>99.978134566127324</v>
      </c>
      <c r="Z38" s="111">
        <f t="shared" ref="Z38" si="107">R38+X38</f>
        <v>106577</v>
      </c>
      <c r="AA38" s="112">
        <f t="shared" ref="AA38" si="108">Z38/Z37*100</f>
        <v>100.04599729648542</v>
      </c>
      <c r="AB38" s="146"/>
      <c r="AC38" s="146"/>
      <c r="AD38" s="146"/>
      <c r="AE38" s="146"/>
      <c r="AF38" s="146"/>
      <c r="AG38" s="146"/>
      <c r="AH38" s="146"/>
      <c r="AI38" s="146"/>
      <c r="AJ38" s="146"/>
    </row>
    <row r="39" spans="1:36" s="65" customFormat="1" ht="12" customHeight="1">
      <c r="A39" s="64"/>
      <c r="B39" s="52" t="s">
        <v>331</v>
      </c>
      <c r="C39" s="44" t="s">
        <v>332</v>
      </c>
      <c r="D39" s="188">
        <f>SUM(月次!D284:D295)</f>
        <v>74978</v>
      </c>
      <c r="E39" s="197">
        <f t="shared" ref="E39" si="109">D39/D38*100</f>
        <v>103.42078402162818</v>
      </c>
      <c r="F39" s="190">
        <f>SUM(月次!F284:F295)</f>
        <v>6123</v>
      </c>
      <c r="G39" s="189">
        <f t="shared" ref="G39" si="110">F39/F38*100</f>
        <v>111.69281284202846</v>
      </c>
      <c r="H39" s="190">
        <f>SUM(月次!H284:H295)</f>
        <v>12723</v>
      </c>
      <c r="I39" s="189">
        <f t="shared" ref="I39" si="111">H39/H38*100</f>
        <v>104.11620294599018</v>
      </c>
      <c r="J39" s="190">
        <f>SUM(月次!J284:J295)</f>
        <v>1763</v>
      </c>
      <c r="K39" s="189">
        <f t="shared" ref="K39" si="112">J39/J38*100</f>
        <v>85.086872586872587</v>
      </c>
      <c r="L39" s="190">
        <f>SUM(月次!L284:L295)</f>
        <v>0</v>
      </c>
      <c r="M39" s="190" t="s">
        <v>31</v>
      </c>
      <c r="N39" s="190">
        <f t="shared" ref="N39" si="113">J39-P39</f>
        <v>717</v>
      </c>
      <c r="O39" s="189">
        <f t="shared" ref="O39" si="114">N39/N38*100</f>
        <v>72.791878172588838</v>
      </c>
      <c r="P39" s="190">
        <f>SUM(月次!P284:P295)</f>
        <v>1046</v>
      </c>
      <c r="Q39" s="189">
        <f t="shared" ref="Q39" si="115">P39/P38*100</f>
        <v>96.228150873965049</v>
      </c>
      <c r="R39" s="190">
        <f>SUM(月次!R284:R295)</f>
        <v>76741</v>
      </c>
      <c r="S39" s="189">
        <f t="shared" ref="S39" si="116">R39/R38*100</f>
        <v>102.9113584551428</v>
      </c>
      <c r="T39" s="190">
        <f>SUM(月次!T284:T295)</f>
        <v>22546</v>
      </c>
      <c r="U39" s="189">
        <f t="shared" ref="U39" si="117">T39/T38*100</f>
        <v>114.64456422251601</v>
      </c>
      <c r="V39" s="190">
        <f>SUM(月次!V284:V295)</f>
        <v>50168</v>
      </c>
      <c r="W39" s="189">
        <f t="shared" ref="W39" si="118">V39/V38*100</f>
        <v>97.087453795986306</v>
      </c>
      <c r="X39" s="190">
        <f t="shared" ref="X39" si="119">V39-T39</f>
        <v>27622</v>
      </c>
      <c r="Y39" s="189">
        <f t="shared" ref="Y39" si="120">X39/X38*100</f>
        <v>86.299871903021213</v>
      </c>
      <c r="Z39" s="190">
        <f t="shared" ref="Z39" si="121">R39+X39</f>
        <v>104363</v>
      </c>
      <c r="AA39" s="191">
        <f t="shared" ref="AA39" si="122">Z39/Z38*100</f>
        <v>97.922628709759138</v>
      </c>
      <c r="AB39" s="146"/>
      <c r="AC39" s="146"/>
      <c r="AD39" s="146"/>
      <c r="AE39" s="146"/>
      <c r="AF39" s="146"/>
      <c r="AG39" s="146"/>
      <c r="AH39" s="146"/>
      <c r="AI39" s="146"/>
      <c r="AJ39" s="146"/>
    </row>
    <row r="40" spans="1:36" s="65" customFormat="1" ht="12" customHeight="1">
      <c r="A40" s="64"/>
      <c r="B40" s="49" t="s">
        <v>333</v>
      </c>
      <c r="C40" s="50" t="s">
        <v>334</v>
      </c>
      <c r="D40" s="171">
        <f>SUM(月次!D296:D307)</f>
        <v>72553</v>
      </c>
      <c r="E40" s="196">
        <f t="shared" ref="E40" si="123">D40/D39*100</f>
        <v>96.765717943930213</v>
      </c>
      <c r="F40" s="111">
        <f>SUM(月次!F296:F307)</f>
        <v>5087</v>
      </c>
      <c r="G40" s="110">
        <f t="shared" ref="G40" si="124">F40/F39*100</f>
        <v>83.080189449616199</v>
      </c>
      <c r="H40" s="111">
        <f>SUM(月次!H296:H307)</f>
        <v>12533</v>
      </c>
      <c r="I40" s="110">
        <f t="shared" ref="I40" si="125">H40/H39*100</f>
        <v>98.506641515365885</v>
      </c>
      <c r="J40" s="111">
        <f>SUM(月次!J296:J307)</f>
        <v>1508</v>
      </c>
      <c r="K40" s="110">
        <f t="shared" ref="K40" si="126">J40/J39*100</f>
        <v>85.536018150879173</v>
      </c>
      <c r="L40" s="111">
        <f>SUM(月次!L296:L307)</f>
        <v>0</v>
      </c>
      <c r="M40" s="111" t="s">
        <v>31</v>
      </c>
      <c r="N40" s="111">
        <f t="shared" ref="N40" si="127">J40-P40</f>
        <v>501</v>
      </c>
      <c r="O40" s="110">
        <f t="shared" ref="O40" si="128">N40/N39*100</f>
        <v>69.874476987447693</v>
      </c>
      <c r="P40" s="111">
        <f>SUM(月次!P296:P307)</f>
        <v>1007</v>
      </c>
      <c r="Q40" s="110">
        <f t="shared" ref="Q40" si="129">P40/P39*100</f>
        <v>96.271510516252391</v>
      </c>
      <c r="R40" s="111">
        <f>SUM(月次!R296:R307)</f>
        <v>74061</v>
      </c>
      <c r="S40" s="110">
        <f t="shared" ref="S40" si="130">R40/R39*100</f>
        <v>96.507733805918605</v>
      </c>
      <c r="T40" s="111">
        <f>SUM(月次!T296:T307)</f>
        <v>21969</v>
      </c>
      <c r="U40" s="110">
        <f t="shared" ref="U40" si="131">T40/T39*100</f>
        <v>97.440787722877673</v>
      </c>
      <c r="V40" s="111">
        <f>SUM(月次!V296:V307)</f>
        <v>46896</v>
      </c>
      <c r="W40" s="110">
        <f t="shared" ref="W40" si="132">V40/V39*100</f>
        <v>93.477914208260245</v>
      </c>
      <c r="X40" s="111">
        <f t="shared" ref="X40" si="133">V40-T40</f>
        <v>24927</v>
      </c>
      <c r="Y40" s="110">
        <f t="shared" ref="Y40" si="134">X40/X39*100</f>
        <v>90.243284338570703</v>
      </c>
      <c r="Z40" s="111">
        <f t="shared" ref="Z40" si="135">R40+X40</f>
        <v>98988</v>
      </c>
      <c r="AA40" s="112">
        <f t="shared" ref="AA40" si="136">Z40/Z39*100</f>
        <v>94.849707271734246</v>
      </c>
      <c r="AB40" s="146"/>
      <c r="AC40" s="146"/>
      <c r="AD40" s="146"/>
      <c r="AE40" s="146"/>
      <c r="AF40" s="146"/>
      <c r="AG40" s="146"/>
      <c r="AH40" s="146"/>
      <c r="AI40" s="146"/>
      <c r="AJ40" s="146"/>
    </row>
    <row r="41" spans="1:36" s="65" customFormat="1" ht="12" customHeight="1">
      <c r="A41" s="64"/>
      <c r="B41" s="192" t="s">
        <v>355</v>
      </c>
      <c r="C41" s="193" t="s">
        <v>356</v>
      </c>
      <c r="D41" s="181">
        <f>SUM(月次!D308:D319)</f>
        <v>72806</v>
      </c>
      <c r="E41" s="198">
        <f t="shared" ref="E41" si="137">D41/D40*100</f>
        <v>100.34871059776991</v>
      </c>
      <c r="F41" s="181">
        <f>SUM(月次!F308:F319)</f>
        <v>4317</v>
      </c>
      <c r="G41" s="182">
        <f t="shared" ref="G41" si="138">F41/F40*100</f>
        <v>84.863377236091992</v>
      </c>
      <c r="H41" s="181">
        <f>SUM(月次!H308:H319)</f>
        <v>12102</v>
      </c>
      <c r="I41" s="182">
        <f t="shared" ref="I41" si="139">H41/H40*100</f>
        <v>96.561078752094474</v>
      </c>
      <c r="J41" s="181">
        <f>SUM(月次!J308:J319)</f>
        <v>1500</v>
      </c>
      <c r="K41" s="182">
        <f t="shared" ref="K41" si="140">J41/J40*100</f>
        <v>99.469496021220166</v>
      </c>
      <c r="L41" s="181">
        <f>SUM(月次!L308:L319)</f>
        <v>0</v>
      </c>
      <c r="M41" s="186" t="s">
        <v>31</v>
      </c>
      <c r="N41" s="186">
        <f t="shared" ref="N41" si="141">J41-P41</f>
        <v>469</v>
      </c>
      <c r="O41" s="182">
        <f t="shared" ref="O41" si="142">N41/N40*100</f>
        <v>93.612774451097806</v>
      </c>
      <c r="P41" s="181">
        <f>SUM(月次!P308:P319)</f>
        <v>1031</v>
      </c>
      <c r="Q41" s="182">
        <f t="shared" ref="Q41" si="143">P41/P40*100</f>
        <v>102.38331678252234</v>
      </c>
      <c r="R41" s="181">
        <f>SUM(月次!R308:R319)</f>
        <v>74306</v>
      </c>
      <c r="S41" s="182">
        <f t="shared" ref="S41" si="144">R41/R40*100</f>
        <v>100.33080838768042</v>
      </c>
      <c r="T41" s="181">
        <f>SUM(月次!T308:T319)</f>
        <v>23188</v>
      </c>
      <c r="U41" s="182">
        <f t="shared" ref="U41" si="145">T41/T40*100</f>
        <v>105.54872775274251</v>
      </c>
      <c r="V41" s="181">
        <f>SUM(月次!V308:V319)</f>
        <v>46100</v>
      </c>
      <c r="W41" s="182">
        <f t="shared" ref="W41" si="146">V41/V40*100</f>
        <v>98.302627089730464</v>
      </c>
      <c r="X41" s="186">
        <f t="shared" ref="X41" si="147">V41-T41</f>
        <v>22912</v>
      </c>
      <c r="Y41" s="182">
        <f t="shared" ref="Y41" si="148">X41/X40*100</f>
        <v>91.916395875957804</v>
      </c>
      <c r="Z41" s="186">
        <f t="shared" ref="Z41" si="149">R41+X41</f>
        <v>97218</v>
      </c>
      <c r="AA41" s="187">
        <f t="shared" ref="AA41" si="150">Z41/Z40*100</f>
        <v>98.211904473269485</v>
      </c>
      <c r="AB41" s="146"/>
      <c r="AC41" s="146"/>
      <c r="AD41" s="146"/>
      <c r="AE41" s="146"/>
      <c r="AF41" s="146"/>
      <c r="AG41" s="146"/>
      <c r="AH41" s="146"/>
      <c r="AI41" s="146"/>
      <c r="AJ41" s="146"/>
    </row>
    <row r="42" spans="1:36" ht="12" customHeight="1">
      <c r="B42" s="66" t="s">
        <v>16</v>
      </c>
      <c r="C42" s="61"/>
      <c r="D42" s="61"/>
      <c r="E42" s="61"/>
      <c r="F42" s="61"/>
      <c r="G42" s="61"/>
      <c r="H42" s="61"/>
      <c r="I42" s="61"/>
      <c r="J42" s="61"/>
      <c r="K42" s="62"/>
      <c r="L42" s="62"/>
      <c r="M42" s="67"/>
      <c r="N42" s="67"/>
      <c r="O42" s="67"/>
      <c r="P42" s="67"/>
      <c r="Q42" s="67"/>
      <c r="R42" s="67"/>
      <c r="S42" s="67"/>
      <c r="T42" s="67"/>
      <c r="U42" s="67"/>
      <c r="V42" s="67"/>
      <c r="W42" s="67"/>
      <c r="X42" s="67"/>
      <c r="Y42" s="67"/>
      <c r="Z42" s="67"/>
      <c r="AA42" s="67"/>
    </row>
    <row r="43" spans="1:36" ht="12" customHeight="1">
      <c r="B43" s="14" t="s">
        <v>231</v>
      </c>
      <c r="D43" s="39"/>
      <c r="E43" s="39"/>
      <c r="F43" s="39"/>
      <c r="G43" s="39"/>
      <c r="H43" s="39"/>
      <c r="I43" s="39"/>
      <c r="J43" s="39"/>
      <c r="K43" s="39"/>
      <c r="L43" s="39"/>
      <c r="M43" s="39"/>
      <c r="N43" s="39"/>
      <c r="O43" s="39"/>
      <c r="P43" s="39"/>
      <c r="Q43" s="39"/>
      <c r="R43" s="39"/>
      <c r="S43" s="39"/>
      <c r="T43" s="39"/>
      <c r="U43" s="39"/>
      <c r="V43" s="39"/>
      <c r="W43" s="39"/>
      <c r="X43" s="39"/>
      <c r="Y43" s="39"/>
      <c r="Z43" s="39"/>
    </row>
    <row r="44" spans="1:36" ht="12" customHeight="1">
      <c r="B44" s="15" t="s">
        <v>178</v>
      </c>
    </row>
    <row r="45" spans="1:36" ht="12" customHeight="1">
      <c r="B45" s="152" t="s">
        <v>246</v>
      </c>
    </row>
    <row r="46" spans="1:36" ht="12" customHeight="1">
      <c r="B46" s="152" t="s">
        <v>247</v>
      </c>
      <c r="K46" s="5"/>
      <c r="L46" s="5"/>
      <c r="M46" s="5"/>
      <c r="N46" s="5"/>
      <c r="O46" s="5"/>
      <c r="P46" s="5"/>
      <c r="Q46" s="5"/>
      <c r="R46" s="5"/>
      <c r="S46" s="5"/>
      <c r="T46" s="5"/>
      <c r="U46" s="5"/>
      <c r="V46" s="5"/>
      <c r="W46" s="5"/>
      <c r="AA46" s="151" t="s">
        <v>354</v>
      </c>
    </row>
    <row r="47" spans="1:36" s="57" customFormat="1" ht="12" customHeight="1">
      <c r="A47" s="54"/>
      <c r="B47" s="100" t="s">
        <v>248</v>
      </c>
      <c r="C47" s="54"/>
      <c r="D47" s="54">
        <v>79869</v>
      </c>
      <c r="E47" s="54"/>
      <c r="F47" s="54">
        <v>4672</v>
      </c>
      <c r="G47" s="54"/>
      <c r="H47" s="54">
        <v>14130</v>
      </c>
      <c r="I47" s="54"/>
      <c r="J47" s="54">
        <v>2032</v>
      </c>
      <c r="L47" s="57">
        <v>0</v>
      </c>
      <c r="M47" s="147"/>
      <c r="N47" s="147">
        <v>1316</v>
      </c>
      <c r="O47" s="147"/>
      <c r="P47" s="147">
        <v>716</v>
      </c>
      <c r="Q47" s="147"/>
      <c r="R47" s="147">
        <v>81901</v>
      </c>
      <c r="S47" s="147"/>
      <c r="T47" s="147">
        <v>24342</v>
      </c>
      <c r="U47" s="147"/>
      <c r="V47" s="147">
        <v>51669</v>
      </c>
      <c r="W47" s="147"/>
      <c r="X47" s="147"/>
      <c r="Y47" s="147"/>
      <c r="Z47" s="147"/>
      <c r="AA47" s="147"/>
      <c r="AB47" s="147"/>
      <c r="AC47" s="147"/>
      <c r="AD47" s="147"/>
      <c r="AE47" s="147"/>
      <c r="AF47" s="147"/>
      <c r="AG47" s="147"/>
      <c r="AH47" s="147"/>
      <c r="AI47" s="147"/>
      <c r="AJ47" s="147"/>
    </row>
    <row r="48" spans="1:36" s="57" customFormat="1" ht="12" customHeight="1">
      <c r="A48" s="54"/>
      <c r="B48" s="100" t="s">
        <v>245</v>
      </c>
      <c r="C48" s="54"/>
      <c r="D48" s="56">
        <f>D35-D47</f>
        <v>8</v>
      </c>
      <c r="E48" s="54"/>
      <c r="F48" s="56">
        <f t="shared" ref="F48" si="151">F35-F47</f>
        <v>8</v>
      </c>
      <c r="G48" s="54"/>
      <c r="H48" s="56">
        <f t="shared" ref="H48" si="152">H35-H47</f>
        <v>0</v>
      </c>
      <c r="I48" s="54"/>
      <c r="J48" s="56">
        <f t="shared" ref="J48" si="153">J35-J47</f>
        <v>0</v>
      </c>
      <c r="K48" s="54"/>
      <c r="L48" s="56">
        <f t="shared" ref="L48" si="154">L35-L47</f>
        <v>0</v>
      </c>
      <c r="M48" s="54"/>
      <c r="N48" s="56">
        <f t="shared" ref="N48" si="155">N35-N47</f>
        <v>0</v>
      </c>
      <c r="O48" s="54"/>
      <c r="P48" s="56">
        <f t="shared" ref="P48" si="156">P35-P47</f>
        <v>0</v>
      </c>
      <c r="Q48" s="54"/>
      <c r="R48" s="56">
        <f t="shared" ref="R48" si="157">R35-R47</f>
        <v>8</v>
      </c>
      <c r="S48" s="54"/>
      <c r="T48" s="56">
        <f t="shared" ref="T48" si="158">T35-T47</f>
        <v>0</v>
      </c>
      <c r="U48" s="54"/>
      <c r="V48" s="56">
        <f t="shared" ref="V48" si="159">V35-V47</f>
        <v>0</v>
      </c>
      <c r="W48" s="54"/>
      <c r="X48" s="147"/>
      <c r="Y48" s="147"/>
      <c r="Z48" s="147"/>
      <c r="AA48" s="147"/>
      <c r="AB48" s="147"/>
      <c r="AC48" s="147"/>
      <c r="AD48" s="147"/>
      <c r="AE48" s="147"/>
      <c r="AF48" s="147"/>
      <c r="AG48" s="147"/>
      <c r="AH48" s="147"/>
      <c r="AI48" s="147"/>
      <c r="AJ48" s="147"/>
    </row>
    <row r="49" spans="2:27" ht="12" customHeight="1">
      <c r="K49" s="5"/>
      <c r="L49" s="5"/>
      <c r="M49" s="5"/>
      <c r="N49" s="5"/>
      <c r="O49" s="5"/>
      <c r="P49" s="5"/>
      <c r="Q49" s="5"/>
      <c r="R49" s="5"/>
      <c r="S49" s="5"/>
      <c r="T49" s="5"/>
      <c r="U49" s="5"/>
      <c r="V49" s="5"/>
      <c r="W49" s="5"/>
      <c r="X49" s="5"/>
      <c r="Y49" s="5"/>
      <c r="Z49" s="5"/>
      <c r="AA49" s="5"/>
    </row>
    <row r="50" spans="2:27" ht="12" customHeight="1">
      <c r="K50" s="5"/>
      <c r="L50" s="5"/>
      <c r="M50" s="5"/>
      <c r="N50" s="5"/>
      <c r="O50" s="5"/>
      <c r="P50" s="5"/>
      <c r="Q50" s="5"/>
      <c r="R50" s="5"/>
      <c r="S50" s="5"/>
      <c r="T50" s="5"/>
      <c r="U50" s="5"/>
      <c r="V50" s="5"/>
      <c r="W50" s="5"/>
      <c r="X50" s="5"/>
      <c r="Y50" s="5"/>
      <c r="Z50" s="5"/>
      <c r="AA50" s="5"/>
    </row>
    <row r="51" spans="2:27" ht="12" customHeight="1">
      <c r="K51" s="5"/>
      <c r="L51" s="5"/>
      <c r="M51" s="5"/>
      <c r="N51" s="5"/>
      <c r="O51" s="5"/>
      <c r="P51" s="5"/>
      <c r="Q51" s="5"/>
      <c r="R51" s="5"/>
      <c r="S51" s="5"/>
      <c r="T51" s="5"/>
      <c r="U51" s="5"/>
      <c r="V51" s="5"/>
      <c r="W51" s="5"/>
      <c r="X51" s="5"/>
      <c r="Y51" s="5"/>
      <c r="Z51" s="5"/>
      <c r="AA51" s="5"/>
    </row>
    <row r="52" spans="2:27" ht="12" customHeight="1">
      <c r="K52" s="5"/>
      <c r="L52" s="5"/>
      <c r="M52" s="5"/>
      <c r="N52" s="5"/>
      <c r="O52" s="5"/>
      <c r="P52" s="5"/>
      <c r="Q52" s="5"/>
      <c r="R52" s="5"/>
      <c r="S52" s="5"/>
      <c r="T52" s="5"/>
      <c r="U52" s="5"/>
      <c r="V52" s="5"/>
      <c r="W52" s="5"/>
      <c r="X52" s="5"/>
      <c r="Y52" s="5"/>
      <c r="Z52" s="5"/>
      <c r="AA52" s="5"/>
    </row>
    <row r="57" spans="2:27" ht="12" customHeight="1">
      <c r="B57" s="14"/>
    </row>
    <row r="146" spans="2:9" ht="12" customHeight="1">
      <c r="B146" s="8"/>
      <c r="C146" s="8"/>
      <c r="D146" s="8"/>
      <c r="E146" s="8"/>
      <c r="F146" s="8"/>
      <c r="G146" s="8"/>
      <c r="H146" s="8"/>
      <c r="I146" s="8"/>
    </row>
    <row r="147" spans="2:9" ht="12" customHeight="1">
      <c r="B147" s="8"/>
      <c r="C147" s="8"/>
      <c r="D147" s="8"/>
      <c r="E147" s="8"/>
      <c r="F147" s="8"/>
      <c r="G147" s="8"/>
      <c r="H147" s="8"/>
      <c r="I147" s="8"/>
    </row>
    <row r="148" spans="2:9" ht="12" customHeight="1">
      <c r="B148" s="8"/>
      <c r="C148" s="8"/>
      <c r="D148" s="8"/>
      <c r="E148" s="8"/>
      <c r="F148" s="8"/>
      <c r="G148" s="8"/>
      <c r="H148" s="8"/>
      <c r="I148" s="8"/>
    </row>
    <row r="151" spans="2:9" ht="12" customHeight="1">
      <c r="B151" s="8"/>
      <c r="C151" s="8"/>
      <c r="D151" s="8"/>
      <c r="E151" s="8"/>
      <c r="F151" s="8"/>
      <c r="G151" s="8"/>
      <c r="H151" s="8"/>
      <c r="I151" s="8"/>
    </row>
    <row r="152" spans="2:9" ht="12" customHeight="1">
      <c r="B152" s="8"/>
      <c r="C152" s="8"/>
      <c r="D152" s="8"/>
      <c r="E152" s="8"/>
      <c r="F152" s="8"/>
      <c r="G152" s="8"/>
      <c r="H152" s="8"/>
      <c r="I152" s="8"/>
    </row>
    <row r="153" spans="2:9" ht="12" customHeight="1">
      <c r="B153" s="8"/>
      <c r="C153" s="8"/>
      <c r="D153" s="8"/>
      <c r="E153" s="8"/>
      <c r="F153" s="8"/>
      <c r="G153" s="8"/>
      <c r="H153" s="8"/>
      <c r="I153" s="8"/>
    </row>
    <row r="154" spans="2:9" ht="12" customHeight="1">
      <c r="B154" s="8"/>
      <c r="C154" s="8"/>
      <c r="D154" s="8"/>
      <c r="E154" s="8"/>
      <c r="F154" s="8"/>
      <c r="G154" s="8"/>
      <c r="H154" s="8"/>
      <c r="I154" s="8"/>
    </row>
    <row r="155" spans="2:9" ht="12" customHeight="1">
      <c r="B155" s="8"/>
      <c r="C155" s="8"/>
      <c r="D155" s="8"/>
      <c r="E155" s="8"/>
      <c r="F155" s="8"/>
      <c r="G155" s="8"/>
      <c r="H155" s="8"/>
      <c r="I155" s="8"/>
    </row>
    <row r="156" spans="2:9" ht="12" customHeight="1">
      <c r="B156" s="8"/>
      <c r="C156" s="8"/>
      <c r="D156" s="8"/>
      <c r="E156" s="8"/>
      <c r="F156" s="8"/>
      <c r="G156" s="8"/>
      <c r="H156" s="8"/>
      <c r="I156" s="8"/>
    </row>
    <row r="157" spans="2:9" ht="12" customHeight="1">
      <c r="B157" s="8"/>
      <c r="C157" s="8"/>
      <c r="D157" s="8"/>
      <c r="E157" s="8"/>
      <c r="F157" s="8"/>
      <c r="G157" s="8"/>
      <c r="H157" s="8"/>
      <c r="I157" s="8"/>
    </row>
    <row r="168" spans="2:9" ht="12" customHeight="1">
      <c r="B168" s="8"/>
      <c r="C168" s="8"/>
      <c r="D168" s="8"/>
      <c r="E168" s="8"/>
      <c r="F168" s="8"/>
      <c r="G168" s="8"/>
      <c r="H168" s="8"/>
      <c r="I168" s="8"/>
    </row>
    <row r="169" spans="2:9" ht="12" customHeight="1">
      <c r="B169" s="8"/>
      <c r="C169" s="8"/>
      <c r="D169" s="8"/>
      <c r="E169" s="8"/>
      <c r="F169" s="8"/>
      <c r="G169" s="8"/>
      <c r="H169" s="8"/>
      <c r="I169" s="8"/>
    </row>
    <row r="170" spans="2:9" ht="12" customHeight="1">
      <c r="B170" s="8"/>
      <c r="C170" s="8"/>
      <c r="D170" s="8"/>
      <c r="E170" s="8"/>
      <c r="F170" s="8"/>
      <c r="G170" s="8"/>
      <c r="H170" s="8"/>
      <c r="I170" s="8"/>
    </row>
    <row r="173" spans="2:9" ht="12" customHeight="1">
      <c r="B173" s="8"/>
      <c r="C173" s="8"/>
      <c r="D173" s="8"/>
      <c r="E173" s="8"/>
      <c r="F173" s="8"/>
      <c r="G173" s="8"/>
      <c r="H173" s="8"/>
      <c r="I173" s="8"/>
    </row>
    <row r="174" spans="2:9" ht="12" customHeight="1">
      <c r="B174" s="8"/>
      <c r="C174" s="8"/>
      <c r="D174" s="8"/>
      <c r="E174" s="8"/>
      <c r="F174" s="8"/>
      <c r="G174" s="8"/>
      <c r="H174" s="8"/>
      <c r="I174" s="8"/>
    </row>
    <row r="175" spans="2:9" ht="12" customHeight="1">
      <c r="B175" s="8"/>
      <c r="C175" s="8"/>
      <c r="D175" s="8"/>
      <c r="E175" s="8"/>
      <c r="F175" s="8"/>
      <c r="G175" s="8"/>
      <c r="H175" s="8"/>
      <c r="I175" s="8"/>
    </row>
    <row r="176" spans="2:9" ht="12" customHeight="1">
      <c r="B176" s="8"/>
      <c r="C176" s="8"/>
      <c r="D176" s="8"/>
      <c r="E176" s="8"/>
      <c r="F176" s="8"/>
      <c r="G176" s="8"/>
      <c r="H176" s="8"/>
      <c r="I176" s="8"/>
    </row>
    <row r="177" spans="2:9" ht="12" customHeight="1">
      <c r="B177" s="8"/>
      <c r="C177" s="8"/>
      <c r="D177" s="8"/>
      <c r="E177" s="8"/>
      <c r="F177" s="8"/>
      <c r="G177" s="8"/>
      <c r="H177" s="8"/>
      <c r="I177" s="8"/>
    </row>
    <row r="178" spans="2:9" ht="12" customHeight="1">
      <c r="B178" s="8"/>
      <c r="C178" s="8"/>
      <c r="D178" s="8"/>
      <c r="E178" s="8"/>
      <c r="F178" s="8"/>
      <c r="G178" s="8"/>
      <c r="H178" s="8"/>
      <c r="I178" s="8"/>
    </row>
    <row r="179" spans="2:9" ht="12" customHeight="1">
      <c r="B179" s="8"/>
      <c r="C179" s="8"/>
      <c r="D179" s="8"/>
      <c r="E179" s="8"/>
      <c r="F179" s="8"/>
      <c r="G179" s="8"/>
      <c r="H179" s="8"/>
      <c r="I179" s="8"/>
    </row>
    <row r="190" spans="2:9" ht="12" customHeight="1">
      <c r="B190" s="8"/>
      <c r="C190" s="8"/>
      <c r="D190" s="8"/>
      <c r="E190" s="8"/>
      <c r="F190" s="8"/>
      <c r="G190" s="8"/>
      <c r="H190" s="8"/>
      <c r="I190" s="8"/>
    </row>
    <row r="191" spans="2:9" ht="12" customHeight="1">
      <c r="B191" s="8"/>
      <c r="C191" s="8"/>
      <c r="D191" s="8"/>
      <c r="E191" s="8"/>
      <c r="F191" s="8"/>
      <c r="G191" s="8"/>
      <c r="H191" s="8"/>
      <c r="I191" s="8"/>
    </row>
    <row r="192" spans="2:9" ht="12" customHeight="1">
      <c r="B192" s="8"/>
      <c r="C192" s="8"/>
      <c r="D192" s="8"/>
      <c r="E192" s="8"/>
      <c r="F192" s="8"/>
      <c r="G192" s="8"/>
      <c r="H192" s="8"/>
      <c r="I192" s="8"/>
    </row>
    <row r="193" spans="1:10" ht="12" customHeight="1">
      <c r="A193" s="8"/>
    </row>
    <row r="194" spans="1:10" ht="12" customHeight="1">
      <c r="A194" s="8"/>
      <c r="J194" s="8"/>
    </row>
    <row r="195" spans="1:10" ht="12" customHeight="1">
      <c r="A195" s="8"/>
      <c r="B195" s="8"/>
      <c r="C195" s="8"/>
      <c r="D195" s="8"/>
      <c r="E195" s="8"/>
      <c r="F195" s="8"/>
      <c r="G195" s="8"/>
      <c r="H195" s="8"/>
      <c r="I195" s="8"/>
      <c r="J195" s="8"/>
    </row>
    <row r="196" spans="1:10" ht="12" customHeight="1">
      <c r="B196" s="8"/>
      <c r="C196" s="8"/>
      <c r="D196" s="8"/>
      <c r="E196" s="8"/>
      <c r="F196" s="8"/>
      <c r="G196" s="8"/>
      <c r="H196" s="8"/>
      <c r="I196" s="8"/>
      <c r="J196" s="8"/>
    </row>
    <row r="197" spans="1:10" ht="12" customHeight="1">
      <c r="B197" s="8"/>
      <c r="C197" s="8"/>
      <c r="D197" s="8"/>
      <c r="E197" s="8"/>
      <c r="F197" s="8"/>
      <c r="G197" s="8"/>
      <c r="H197" s="8"/>
      <c r="I197" s="8"/>
    </row>
    <row r="198" spans="1:10" ht="12" customHeight="1">
      <c r="A198" s="8"/>
      <c r="B198" s="8"/>
      <c r="C198" s="8"/>
      <c r="D198" s="8"/>
      <c r="E198" s="8"/>
      <c r="F198" s="8"/>
      <c r="G198" s="8"/>
      <c r="H198" s="8"/>
      <c r="I198" s="8"/>
    </row>
    <row r="199" spans="1:10" ht="12" customHeight="1">
      <c r="A199" s="8"/>
      <c r="B199" s="8"/>
      <c r="C199" s="8"/>
      <c r="D199" s="8"/>
      <c r="E199" s="8"/>
      <c r="F199" s="8"/>
      <c r="G199" s="8"/>
      <c r="H199" s="8"/>
      <c r="I199" s="8"/>
      <c r="J199" s="8"/>
    </row>
    <row r="200" spans="1:10" ht="12" customHeight="1">
      <c r="A200" s="8"/>
      <c r="B200" s="8"/>
      <c r="C200" s="8"/>
      <c r="D200" s="8"/>
      <c r="E200" s="8"/>
      <c r="F200" s="8"/>
      <c r="G200" s="8"/>
      <c r="H200" s="8"/>
      <c r="I200" s="8"/>
      <c r="J200" s="8"/>
    </row>
    <row r="201" spans="1:10" ht="12" customHeight="1">
      <c r="A201" s="8"/>
      <c r="B201" s="8"/>
      <c r="C201" s="8"/>
      <c r="D201" s="8"/>
      <c r="E201" s="8"/>
      <c r="F201" s="8"/>
      <c r="G201" s="8"/>
      <c r="H201" s="8"/>
      <c r="I201" s="8"/>
      <c r="J201" s="8"/>
    </row>
    <row r="202" spans="1:10" ht="12" customHeight="1">
      <c r="A202" s="8"/>
      <c r="J202" s="8"/>
    </row>
    <row r="203" spans="1:10" ht="12" customHeight="1">
      <c r="A203" s="8"/>
      <c r="J203" s="8"/>
    </row>
    <row r="204" spans="1:10" ht="12" customHeight="1">
      <c r="A204" s="8"/>
      <c r="J204" s="8"/>
    </row>
    <row r="205" spans="1:10" ht="12" customHeight="1">
      <c r="J205" s="8"/>
    </row>
    <row r="212" spans="1:10" ht="12" customHeight="1">
      <c r="B212" s="8"/>
      <c r="C212" s="8"/>
      <c r="D212" s="8"/>
      <c r="E212" s="8"/>
      <c r="F212" s="8"/>
      <c r="G212" s="8"/>
      <c r="H212" s="8"/>
      <c r="I212" s="8"/>
    </row>
    <row r="213" spans="1:10" ht="12" customHeight="1">
      <c r="B213" s="14" t="s">
        <v>179</v>
      </c>
      <c r="C213" s="8"/>
      <c r="D213" s="8"/>
      <c r="E213" s="8"/>
      <c r="F213" s="8"/>
      <c r="G213" s="8"/>
      <c r="H213" s="8"/>
      <c r="I213" s="8"/>
    </row>
    <row r="214" spans="1:10" ht="12" customHeight="1">
      <c r="B214" s="8"/>
      <c r="C214" s="8"/>
      <c r="D214" s="8"/>
      <c r="E214" s="8"/>
      <c r="F214" s="8"/>
      <c r="G214" s="8"/>
      <c r="H214" s="8"/>
      <c r="I214" s="8"/>
    </row>
    <row r="215" spans="1:10" ht="12" customHeight="1">
      <c r="A215" s="8"/>
    </row>
    <row r="216" spans="1:10" ht="12" customHeight="1">
      <c r="A216" s="8"/>
      <c r="J216" s="8"/>
    </row>
    <row r="217" spans="1:10" ht="12" customHeight="1">
      <c r="A217" s="8"/>
      <c r="B217" s="8"/>
      <c r="C217" s="8"/>
      <c r="D217" s="8"/>
      <c r="E217" s="8"/>
      <c r="F217" s="8"/>
      <c r="G217" s="8"/>
      <c r="H217" s="8"/>
      <c r="I217" s="8"/>
      <c r="J217" s="8"/>
    </row>
    <row r="218" spans="1:10" ht="12" customHeight="1">
      <c r="B218" s="8"/>
      <c r="C218" s="8"/>
      <c r="D218" s="8"/>
      <c r="E218" s="8"/>
      <c r="F218" s="8"/>
      <c r="G218" s="8"/>
      <c r="H218" s="8"/>
      <c r="I218" s="8"/>
      <c r="J218" s="8"/>
    </row>
    <row r="219" spans="1:10" ht="12" customHeight="1">
      <c r="B219" s="8"/>
      <c r="C219" s="8"/>
      <c r="D219" s="8"/>
      <c r="E219" s="8"/>
      <c r="F219" s="8"/>
      <c r="G219" s="8"/>
      <c r="H219" s="8"/>
      <c r="I219" s="8"/>
    </row>
    <row r="220" spans="1:10" ht="12" customHeight="1">
      <c r="A220" s="8"/>
      <c r="B220" s="8"/>
      <c r="C220" s="8"/>
      <c r="D220" s="8"/>
      <c r="E220" s="8"/>
      <c r="F220" s="8"/>
      <c r="G220" s="8"/>
      <c r="H220" s="8"/>
      <c r="I220" s="8"/>
    </row>
    <row r="221" spans="1:10" ht="12" customHeight="1">
      <c r="A221" s="8"/>
      <c r="B221" s="8"/>
      <c r="C221" s="8"/>
      <c r="D221" s="8"/>
      <c r="E221" s="8"/>
      <c r="F221" s="8"/>
      <c r="G221" s="8"/>
      <c r="H221" s="8"/>
      <c r="I221" s="8"/>
      <c r="J221" s="8"/>
    </row>
    <row r="222" spans="1:10" ht="12" customHeight="1">
      <c r="A222" s="8"/>
      <c r="B222" s="8"/>
      <c r="C222" s="8"/>
      <c r="D222" s="8"/>
      <c r="E222" s="8"/>
      <c r="F222" s="8"/>
      <c r="G222" s="8"/>
      <c r="H222" s="8"/>
      <c r="I222" s="8"/>
      <c r="J222" s="8"/>
    </row>
    <row r="223" spans="1:10" ht="12" customHeight="1">
      <c r="A223" s="8"/>
      <c r="B223" s="8"/>
      <c r="C223" s="8"/>
      <c r="D223" s="8"/>
      <c r="E223" s="8"/>
      <c r="F223" s="8"/>
      <c r="G223" s="8"/>
      <c r="H223" s="8"/>
      <c r="I223" s="8"/>
      <c r="J223" s="8"/>
    </row>
    <row r="224" spans="1:10" ht="12" customHeight="1">
      <c r="A224" s="8"/>
      <c r="J224" s="8"/>
    </row>
    <row r="225" spans="1:10" ht="12" customHeight="1">
      <c r="A225" s="8"/>
      <c r="J225" s="8"/>
    </row>
    <row r="226" spans="1:10" ht="12" customHeight="1">
      <c r="A226" s="8"/>
      <c r="J226" s="8"/>
    </row>
    <row r="227" spans="1:10" ht="12" customHeight="1">
      <c r="J227" s="8"/>
    </row>
    <row r="234" spans="1:10" ht="12" customHeight="1">
      <c r="B234" s="8"/>
      <c r="C234" s="8"/>
      <c r="D234" s="8"/>
      <c r="E234" s="8"/>
      <c r="F234" s="8"/>
      <c r="G234" s="8"/>
      <c r="H234" s="8"/>
      <c r="I234" s="8"/>
    </row>
    <row r="235" spans="1:10" ht="12" customHeight="1">
      <c r="B235" s="8"/>
      <c r="C235" s="8"/>
      <c r="D235" s="8"/>
      <c r="E235" s="8"/>
      <c r="F235" s="8"/>
      <c r="G235" s="8"/>
      <c r="H235" s="8"/>
      <c r="I235" s="8"/>
    </row>
    <row r="236" spans="1:10" ht="12" customHeight="1">
      <c r="B236" s="8"/>
      <c r="C236" s="8"/>
      <c r="D236" s="8"/>
      <c r="E236" s="8"/>
      <c r="F236" s="8"/>
      <c r="G236" s="8"/>
      <c r="H236" s="8"/>
      <c r="I236" s="8"/>
    </row>
    <row r="237" spans="1:10" ht="12" customHeight="1">
      <c r="A237" s="8"/>
    </row>
    <row r="238" spans="1:10" ht="12" customHeight="1">
      <c r="A238" s="8"/>
      <c r="J238" s="8"/>
    </row>
    <row r="239" spans="1:10" ht="12" customHeight="1">
      <c r="A239" s="8"/>
      <c r="B239" s="8"/>
      <c r="C239" s="8"/>
      <c r="D239" s="8"/>
      <c r="E239" s="8"/>
      <c r="F239" s="8"/>
      <c r="G239" s="8"/>
      <c r="H239" s="8"/>
      <c r="I239" s="8"/>
      <c r="J239" s="8"/>
    </row>
    <row r="240" spans="1:10" ht="12" customHeight="1">
      <c r="B240" s="8"/>
      <c r="C240" s="8"/>
      <c r="D240" s="8"/>
      <c r="E240" s="8"/>
      <c r="F240" s="8"/>
      <c r="G240" s="8"/>
      <c r="H240" s="8"/>
      <c r="I240" s="8"/>
      <c r="J240" s="8"/>
    </row>
    <row r="241" spans="1:10" ht="12" customHeight="1">
      <c r="B241" s="8"/>
      <c r="C241" s="8"/>
      <c r="D241" s="8"/>
      <c r="E241" s="8"/>
      <c r="F241" s="8"/>
      <c r="G241" s="8"/>
      <c r="H241" s="8"/>
      <c r="I241" s="8"/>
    </row>
    <row r="242" spans="1:10" ht="12" customHeight="1">
      <c r="A242" s="8"/>
      <c r="B242" s="8"/>
      <c r="C242" s="8"/>
      <c r="D242" s="8"/>
      <c r="E242" s="8"/>
      <c r="F242" s="8"/>
      <c r="G242" s="8"/>
      <c r="H242" s="8"/>
      <c r="I242" s="8"/>
    </row>
    <row r="243" spans="1:10" ht="12" customHeight="1">
      <c r="A243" s="8"/>
      <c r="B243" s="8"/>
      <c r="C243" s="8"/>
      <c r="D243" s="8"/>
      <c r="E243" s="8"/>
      <c r="F243" s="8"/>
      <c r="G243" s="8"/>
      <c r="H243" s="8"/>
      <c r="I243" s="8"/>
      <c r="J243" s="8"/>
    </row>
    <row r="244" spans="1:10" ht="12" customHeight="1">
      <c r="A244" s="8"/>
      <c r="B244" s="8"/>
      <c r="C244" s="8"/>
      <c r="D244" s="8"/>
      <c r="E244" s="8"/>
      <c r="F244" s="8"/>
      <c r="G244" s="8"/>
      <c r="H244" s="8"/>
      <c r="I244" s="8"/>
      <c r="J244" s="8"/>
    </row>
    <row r="245" spans="1:10" ht="12" customHeight="1">
      <c r="A245" s="8"/>
      <c r="B245" s="8"/>
      <c r="C245" s="8"/>
      <c r="D245" s="8"/>
      <c r="E245" s="8"/>
      <c r="F245" s="8"/>
      <c r="G245" s="8"/>
      <c r="H245" s="8"/>
      <c r="I245" s="8"/>
      <c r="J245" s="8"/>
    </row>
    <row r="246" spans="1:10" ht="12" customHeight="1">
      <c r="A246" s="8"/>
      <c r="J246" s="8"/>
    </row>
    <row r="247" spans="1:10" ht="12" customHeight="1">
      <c r="A247" s="8"/>
      <c r="J247" s="8"/>
    </row>
    <row r="248" spans="1:10" ht="12" customHeight="1">
      <c r="A248" s="8"/>
      <c r="J248" s="8"/>
    </row>
    <row r="249" spans="1:10" ht="12" customHeight="1">
      <c r="J249" s="8"/>
    </row>
    <row r="259" spans="1:10" ht="12" customHeight="1">
      <c r="A259" s="8"/>
    </row>
    <row r="260" spans="1:10" ht="12" customHeight="1">
      <c r="A260" s="8"/>
      <c r="J260" s="8"/>
    </row>
    <row r="261" spans="1:10" ht="12" customHeight="1">
      <c r="A261" s="8"/>
      <c r="J261" s="8"/>
    </row>
    <row r="262" spans="1:10" ht="12" customHeight="1">
      <c r="J262" s="8"/>
    </row>
    <row r="264" spans="1:10" ht="12" customHeight="1">
      <c r="A264" s="8"/>
    </row>
    <row r="265" spans="1:10" ht="12" customHeight="1">
      <c r="A265" s="8"/>
      <c r="J265" s="8"/>
    </row>
    <row r="266" spans="1:10" ht="12" customHeight="1">
      <c r="A266" s="8"/>
      <c r="J266" s="8"/>
    </row>
    <row r="267" spans="1:10" ht="12" customHeight="1">
      <c r="A267" s="8"/>
      <c r="J267" s="8"/>
    </row>
    <row r="268" spans="1:10" ht="12" customHeight="1">
      <c r="A268" s="8"/>
      <c r="J268" s="8"/>
    </row>
    <row r="269" spans="1:10" ht="12" customHeight="1">
      <c r="A269" s="8"/>
      <c r="J269" s="8"/>
    </row>
    <row r="270" spans="1:10" ht="12" customHeight="1">
      <c r="A270" s="8"/>
      <c r="J270" s="8"/>
    </row>
    <row r="271" spans="1:10" ht="12" customHeight="1">
      <c r="J271" s="8"/>
    </row>
    <row r="281" spans="1:10" ht="12" customHeight="1">
      <c r="A281" s="8"/>
    </row>
    <row r="282" spans="1:10" ht="12" customHeight="1">
      <c r="A282" s="8"/>
      <c r="J282" s="8"/>
    </row>
    <row r="283" spans="1:10" ht="12" customHeight="1">
      <c r="A283" s="8"/>
      <c r="J283" s="8"/>
    </row>
    <row r="284" spans="1:10" ht="12" customHeight="1">
      <c r="J284" s="8"/>
    </row>
    <row r="286" spans="1:10" ht="12" customHeight="1">
      <c r="A286" s="8"/>
    </row>
    <row r="287" spans="1:10" ht="12" customHeight="1">
      <c r="A287" s="8"/>
      <c r="J287" s="8"/>
    </row>
    <row r="288" spans="1:10" ht="12" customHeight="1">
      <c r="A288" s="8"/>
      <c r="J288" s="8"/>
    </row>
    <row r="289" spans="1:10" ht="12" customHeight="1">
      <c r="A289" s="8"/>
      <c r="J289" s="8"/>
    </row>
    <row r="290" spans="1:10" ht="12" customHeight="1">
      <c r="A290" s="8"/>
      <c r="J290" s="8"/>
    </row>
    <row r="291" spans="1:10" ht="12" customHeight="1">
      <c r="A291" s="8"/>
      <c r="J291" s="8"/>
    </row>
    <row r="292" spans="1:10" ht="12" customHeight="1">
      <c r="A292" s="8"/>
      <c r="J292" s="8"/>
    </row>
    <row r="293" spans="1:10" ht="12" customHeight="1">
      <c r="J293" s="8"/>
    </row>
  </sheetData>
  <mergeCells count="15">
    <mergeCell ref="B5:C7"/>
    <mergeCell ref="D5:E6"/>
    <mergeCell ref="F5:I5"/>
    <mergeCell ref="J5:K6"/>
    <mergeCell ref="L5:Q5"/>
    <mergeCell ref="T5:U6"/>
    <mergeCell ref="V5:W6"/>
    <mergeCell ref="X5:Y6"/>
    <mergeCell ref="Z5:AA6"/>
    <mergeCell ref="F6:G6"/>
    <mergeCell ref="H6:I6"/>
    <mergeCell ref="L6:M6"/>
    <mergeCell ref="P6:Q6"/>
    <mergeCell ref="R5:S6"/>
    <mergeCell ref="N6:O6"/>
  </mergeCells>
  <phoneticPr fontId="2"/>
  <pageMargins left="0.59055118110236227" right="0" top="0.59055118110236227" bottom="0" header="0" footer="0"/>
  <pageSetup paperSize="9" scale="95" orientation="landscape" horizontalDpi="4294967294" r:id="rId1"/>
  <headerFooter alignWithMargins="0"/>
  <ignoredErrors>
    <ignoredError sqref="B9:C30 B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3"/>
  <sheetViews>
    <sheetView showGridLines="0" tabSelected="1" zoomScale="90" zoomScaleNormal="90" workbookViewId="0">
      <pane xSplit="3" ySplit="7" topLeftCell="D308" activePane="bottomRight" state="frozen"/>
      <selection pane="topRight" activeCell="D1" sqref="D1"/>
      <selection pane="bottomLeft" activeCell="A8" sqref="A8"/>
      <selection pane="bottomRight" activeCell="T340" sqref="T340"/>
    </sheetView>
  </sheetViews>
  <sheetFormatPr defaultColWidth="9" defaultRowHeight="12" customHeight="1"/>
  <cols>
    <col min="1" max="1" width="5.625" style="5" customWidth="1"/>
    <col min="2" max="2" width="7.625" style="5" customWidth="1"/>
    <col min="3" max="3" width="10.625" style="34" customWidth="1"/>
    <col min="4" max="4" width="7.625" style="5" customWidth="1"/>
    <col min="5" max="5" width="10.625" style="5" customWidth="1"/>
    <col min="6" max="6" width="7.625" style="5" customWidth="1"/>
    <col min="7" max="7" width="10.625" style="5" customWidth="1"/>
    <col min="8" max="8" width="7.625" style="5" customWidth="1"/>
    <col min="9" max="9" width="10.625" style="5" customWidth="1"/>
    <col min="10" max="10" width="7.625" style="5" customWidth="1"/>
    <col min="11" max="11" width="10.625" style="6" customWidth="1"/>
    <col min="12" max="12" width="7.625" style="6" customWidth="1"/>
    <col min="13" max="17" width="10.625" style="18" customWidth="1"/>
    <col min="18" max="18" width="7.625" style="18" customWidth="1"/>
    <col min="19" max="19" width="10.625" style="18" customWidth="1"/>
    <col min="20" max="20" width="7.625" style="18" customWidth="1"/>
    <col min="21" max="21" width="10.625" style="18" customWidth="1"/>
    <col min="22" max="22" width="7.625" style="18" customWidth="1"/>
    <col min="23" max="23" width="10.625" style="18" customWidth="1"/>
    <col min="24" max="24" width="7.625" style="18" customWidth="1"/>
    <col min="25" max="25" width="10.625" style="18" customWidth="1"/>
    <col min="26" max="26" width="7.625" style="18" customWidth="1"/>
    <col min="27" max="27" width="10.625" style="18" customWidth="1"/>
    <col min="28" max="28" width="6.375" style="61" customWidth="1"/>
    <col min="29" max="29" width="9" style="63"/>
    <col min="30" max="16384" width="9" style="6"/>
  </cols>
  <sheetData>
    <row r="1" spans="1:29" s="2" customFormat="1" ht="12" customHeight="1">
      <c r="A1" s="1"/>
      <c r="B1" s="5"/>
      <c r="C1" s="34"/>
      <c r="D1" s="5"/>
      <c r="E1" s="5"/>
      <c r="F1" s="5"/>
      <c r="G1" s="5"/>
      <c r="H1" s="5"/>
      <c r="I1" s="5"/>
      <c r="J1" s="5"/>
      <c r="K1" s="6"/>
      <c r="L1" s="6"/>
      <c r="M1" s="18"/>
      <c r="N1" s="18"/>
      <c r="O1" s="18"/>
      <c r="P1" s="18"/>
      <c r="Q1" s="18"/>
      <c r="R1" s="18"/>
      <c r="S1" s="18"/>
      <c r="T1" s="18"/>
      <c r="U1" s="18"/>
      <c r="V1" s="18"/>
      <c r="W1" s="18"/>
      <c r="X1" s="18"/>
      <c r="Y1" s="18"/>
      <c r="Z1" s="18"/>
      <c r="AA1" s="18"/>
      <c r="AB1" s="167"/>
      <c r="AC1" s="164"/>
    </row>
    <row r="2" spans="1:29" s="2" customFormat="1" ht="15" customHeight="1">
      <c r="A2" s="1"/>
      <c r="B2" s="16" t="s">
        <v>186</v>
      </c>
      <c r="C2" s="35"/>
      <c r="D2" s="1"/>
      <c r="E2" s="1"/>
      <c r="F2" s="1"/>
      <c r="G2" s="1"/>
      <c r="H2" s="1"/>
      <c r="I2" s="1"/>
      <c r="J2" s="1"/>
      <c r="M2" s="17"/>
      <c r="N2" s="17"/>
      <c r="O2" s="17"/>
      <c r="P2" s="17"/>
      <c r="Q2" s="17"/>
      <c r="R2" s="17"/>
      <c r="S2" s="17"/>
      <c r="T2" s="17"/>
      <c r="U2" s="17"/>
      <c r="V2" s="17"/>
      <c r="W2" s="17"/>
      <c r="X2" s="17"/>
      <c r="Y2" s="17"/>
      <c r="Z2" s="17"/>
      <c r="AA2" s="17"/>
      <c r="AB2" s="167"/>
      <c r="AC2" s="164"/>
    </row>
    <row r="3" spans="1:29" s="2" customFormat="1" ht="12" customHeight="1">
      <c r="A3" s="1"/>
      <c r="B3" s="4"/>
      <c r="C3" s="36"/>
      <c r="D3" s="3"/>
      <c r="E3" s="3"/>
      <c r="F3" s="3"/>
      <c r="G3" s="58"/>
      <c r="H3" s="58"/>
      <c r="I3" s="58"/>
      <c r="J3" s="58"/>
      <c r="K3" s="58"/>
      <c r="L3" s="6"/>
      <c r="M3" s="18"/>
      <c r="N3" s="18"/>
      <c r="O3" s="18"/>
      <c r="P3" s="18"/>
      <c r="Q3" s="18"/>
      <c r="R3" s="18"/>
      <c r="S3" s="18"/>
      <c r="T3" s="161"/>
      <c r="U3" s="161"/>
      <c r="V3" s="18"/>
      <c r="W3" s="18"/>
      <c r="X3" s="18"/>
      <c r="Y3" s="18"/>
      <c r="Z3" s="18"/>
      <c r="AA3" s="18"/>
      <c r="AB3" s="167"/>
      <c r="AC3" s="164"/>
    </row>
    <row r="4" spans="1:29" ht="12" customHeight="1">
      <c r="A4" s="6"/>
      <c r="B4" s="9"/>
      <c r="C4" s="37"/>
      <c r="D4" s="9"/>
      <c r="E4" s="9"/>
      <c r="F4" s="9"/>
      <c r="G4" s="9"/>
      <c r="H4" s="9"/>
      <c r="I4" s="9"/>
      <c r="J4" s="10"/>
      <c r="W4" s="33"/>
      <c r="X4" s="33"/>
      <c r="Y4" s="33"/>
      <c r="Z4" s="33"/>
      <c r="AA4" s="31" t="s">
        <v>64</v>
      </c>
      <c r="AB4" s="62"/>
    </row>
    <row r="5" spans="1:29" ht="12" customHeight="1">
      <c r="A5" s="6"/>
      <c r="B5" s="216" t="s">
        <v>65</v>
      </c>
      <c r="C5" s="217"/>
      <c r="D5" s="222" t="s">
        <v>18</v>
      </c>
      <c r="E5" s="223"/>
      <c r="F5" s="225"/>
      <c r="G5" s="226"/>
      <c r="H5" s="226"/>
      <c r="I5" s="226"/>
      <c r="J5" s="211" t="s">
        <v>19</v>
      </c>
      <c r="K5" s="227"/>
      <c r="L5" s="225"/>
      <c r="M5" s="226"/>
      <c r="N5" s="228"/>
      <c r="O5" s="228"/>
      <c r="P5" s="226"/>
      <c r="Q5" s="226"/>
      <c r="R5" s="211" t="s">
        <v>20</v>
      </c>
      <c r="S5" s="211"/>
      <c r="T5" s="203" t="s">
        <v>243</v>
      </c>
      <c r="U5" s="203"/>
      <c r="V5" s="203" t="s">
        <v>244</v>
      </c>
      <c r="W5" s="203"/>
      <c r="X5" s="229" t="s">
        <v>0</v>
      </c>
      <c r="Y5" s="206"/>
      <c r="Z5" s="206" t="s">
        <v>1</v>
      </c>
      <c r="AA5" s="209"/>
      <c r="AB5" s="62"/>
    </row>
    <row r="6" spans="1:29" ht="12" customHeight="1">
      <c r="A6" s="6"/>
      <c r="B6" s="218"/>
      <c r="C6" s="219"/>
      <c r="D6" s="224"/>
      <c r="E6" s="205"/>
      <c r="F6" s="204" t="s">
        <v>3</v>
      </c>
      <c r="G6" s="205"/>
      <c r="H6" s="204" t="s">
        <v>21</v>
      </c>
      <c r="I6" s="205"/>
      <c r="J6" s="212"/>
      <c r="K6" s="213"/>
      <c r="L6" s="204" t="s">
        <v>3</v>
      </c>
      <c r="M6" s="205"/>
      <c r="N6" s="214" t="s">
        <v>187</v>
      </c>
      <c r="O6" s="215"/>
      <c r="P6" s="204" t="s">
        <v>66</v>
      </c>
      <c r="Q6" s="205"/>
      <c r="R6" s="212"/>
      <c r="S6" s="213"/>
      <c r="T6" s="204"/>
      <c r="U6" s="205"/>
      <c r="V6" s="204"/>
      <c r="W6" s="205"/>
      <c r="X6" s="230"/>
      <c r="Y6" s="208"/>
      <c r="Z6" s="207"/>
      <c r="AA6" s="210"/>
      <c r="AB6" s="62"/>
    </row>
    <row r="7" spans="1:29" ht="12" customHeight="1">
      <c r="A7" s="6"/>
      <c r="B7" s="220"/>
      <c r="C7" s="221"/>
      <c r="D7" s="19"/>
      <c r="E7" s="20" t="s">
        <v>190</v>
      </c>
      <c r="F7" s="21"/>
      <c r="G7" s="20" t="s">
        <v>191</v>
      </c>
      <c r="H7" s="21"/>
      <c r="I7" s="20" t="s">
        <v>192</v>
      </c>
      <c r="J7" s="21"/>
      <c r="K7" s="20" t="s">
        <v>192</v>
      </c>
      <c r="L7" s="21"/>
      <c r="M7" s="20" t="s">
        <v>192</v>
      </c>
      <c r="N7" s="40"/>
      <c r="O7" s="20" t="s">
        <v>192</v>
      </c>
      <c r="P7" s="21"/>
      <c r="Q7" s="20" t="s">
        <v>192</v>
      </c>
      <c r="R7" s="21"/>
      <c r="S7" s="20" t="s">
        <v>192</v>
      </c>
      <c r="T7" s="22"/>
      <c r="U7" s="20" t="s">
        <v>192</v>
      </c>
      <c r="V7" s="22"/>
      <c r="W7" s="20" t="s">
        <v>192</v>
      </c>
      <c r="X7" s="32"/>
      <c r="Y7" s="20" t="s">
        <v>191</v>
      </c>
      <c r="Z7" s="32"/>
      <c r="AA7" s="23" t="s">
        <v>191</v>
      </c>
      <c r="AB7" s="62"/>
    </row>
    <row r="8" spans="1:29" ht="12" hidden="1" customHeight="1">
      <c r="A8" s="6"/>
      <c r="B8" s="41" t="s">
        <v>79</v>
      </c>
      <c r="C8" s="42" t="s">
        <v>185</v>
      </c>
      <c r="D8" s="95">
        <v>12511</v>
      </c>
      <c r="E8" s="96" t="s">
        <v>31</v>
      </c>
      <c r="F8" s="96"/>
      <c r="G8" s="96"/>
      <c r="H8" s="96"/>
      <c r="I8" s="96"/>
      <c r="J8" s="96">
        <v>3171</v>
      </c>
      <c r="K8" s="96" t="s">
        <v>80</v>
      </c>
      <c r="L8" s="96"/>
      <c r="M8" s="96"/>
      <c r="N8" s="96"/>
      <c r="O8" s="96"/>
      <c r="P8" s="96"/>
      <c r="Q8" s="96"/>
      <c r="R8" s="96">
        <v>15682</v>
      </c>
      <c r="S8" s="96" t="s">
        <v>80</v>
      </c>
      <c r="T8" s="118">
        <v>1694</v>
      </c>
      <c r="U8" s="118" t="s">
        <v>31</v>
      </c>
      <c r="V8" s="118">
        <v>2709</v>
      </c>
      <c r="W8" s="118" t="s">
        <v>80</v>
      </c>
      <c r="X8" s="118">
        <f>V8-T8</f>
        <v>1015</v>
      </c>
      <c r="Y8" s="118" t="s">
        <v>80</v>
      </c>
      <c r="Z8" s="118">
        <f t="shared" ref="Z8:Z71" si="0">R8+X8</f>
        <v>16697</v>
      </c>
      <c r="AA8" s="119" t="s">
        <v>31</v>
      </c>
      <c r="AB8" s="62"/>
      <c r="AC8" s="165"/>
    </row>
    <row r="9" spans="1:29" ht="12" hidden="1" customHeight="1">
      <c r="A9" s="6"/>
      <c r="B9" s="28" t="s">
        <v>81</v>
      </c>
      <c r="C9" s="43" t="s">
        <v>82</v>
      </c>
      <c r="D9" s="68">
        <v>12928</v>
      </c>
      <c r="E9" s="71" t="s">
        <v>31</v>
      </c>
      <c r="F9" s="71"/>
      <c r="G9" s="71"/>
      <c r="H9" s="71"/>
      <c r="I9" s="71"/>
      <c r="J9" s="71">
        <v>3250</v>
      </c>
      <c r="K9" s="71" t="s">
        <v>80</v>
      </c>
      <c r="L9" s="71"/>
      <c r="M9" s="71"/>
      <c r="N9" s="71"/>
      <c r="O9" s="71"/>
      <c r="P9" s="71"/>
      <c r="Q9" s="71"/>
      <c r="R9" s="71">
        <v>16178</v>
      </c>
      <c r="S9" s="71" t="s">
        <v>80</v>
      </c>
      <c r="T9" s="102">
        <v>1733</v>
      </c>
      <c r="U9" s="102" t="s">
        <v>31</v>
      </c>
      <c r="V9" s="102">
        <v>2751</v>
      </c>
      <c r="W9" s="102" t="s">
        <v>80</v>
      </c>
      <c r="X9" s="102">
        <f t="shared" ref="X9:X72" si="1">V9-T9</f>
        <v>1018</v>
      </c>
      <c r="Y9" s="102" t="s">
        <v>80</v>
      </c>
      <c r="Z9" s="102">
        <f t="shared" si="0"/>
        <v>17196</v>
      </c>
      <c r="AA9" s="138" t="s">
        <v>31</v>
      </c>
      <c r="AB9" s="62"/>
      <c r="AC9" s="165"/>
    </row>
    <row r="10" spans="1:29" ht="12" hidden="1" customHeight="1">
      <c r="A10" s="6"/>
      <c r="B10" s="28" t="s">
        <v>83</v>
      </c>
      <c r="C10" s="43" t="s">
        <v>84</v>
      </c>
      <c r="D10" s="68">
        <v>13216</v>
      </c>
      <c r="E10" s="71" t="s">
        <v>31</v>
      </c>
      <c r="F10" s="71"/>
      <c r="G10" s="71"/>
      <c r="H10" s="71"/>
      <c r="I10" s="71"/>
      <c r="J10" s="71">
        <v>3337</v>
      </c>
      <c r="K10" s="71" t="s">
        <v>80</v>
      </c>
      <c r="L10" s="71"/>
      <c r="M10" s="71"/>
      <c r="N10" s="71"/>
      <c r="O10" s="71"/>
      <c r="P10" s="71"/>
      <c r="Q10" s="71"/>
      <c r="R10" s="71">
        <v>16553</v>
      </c>
      <c r="S10" s="71" t="s">
        <v>80</v>
      </c>
      <c r="T10" s="102">
        <v>1916</v>
      </c>
      <c r="U10" s="102" t="s">
        <v>31</v>
      </c>
      <c r="V10" s="102">
        <v>3018</v>
      </c>
      <c r="W10" s="102" t="s">
        <v>80</v>
      </c>
      <c r="X10" s="102">
        <f t="shared" si="1"/>
        <v>1102</v>
      </c>
      <c r="Y10" s="102" t="s">
        <v>80</v>
      </c>
      <c r="Z10" s="102">
        <f t="shared" si="0"/>
        <v>17655</v>
      </c>
      <c r="AA10" s="138" t="s">
        <v>31</v>
      </c>
      <c r="AB10" s="62"/>
      <c r="AC10" s="165"/>
    </row>
    <row r="11" spans="1:29" ht="12" hidden="1" customHeight="1">
      <c r="A11" s="6"/>
      <c r="B11" s="28" t="s">
        <v>68</v>
      </c>
      <c r="C11" s="43" t="s">
        <v>77</v>
      </c>
      <c r="D11" s="68">
        <v>13152</v>
      </c>
      <c r="E11" s="71" t="s">
        <v>31</v>
      </c>
      <c r="F11" s="71"/>
      <c r="G11" s="71"/>
      <c r="H11" s="71"/>
      <c r="I11" s="71"/>
      <c r="J11" s="71">
        <v>3445</v>
      </c>
      <c r="K11" s="71" t="s">
        <v>31</v>
      </c>
      <c r="L11" s="71"/>
      <c r="M11" s="71"/>
      <c r="N11" s="71"/>
      <c r="O11" s="71"/>
      <c r="P11" s="71"/>
      <c r="Q11" s="71"/>
      <c r="R11" s="71">
        <v>16597</v>
      </c>
      <c r="S11" s="71" t="s">
        <v>31</v>
      </c>
      <c r="T11" s="102">
        <v>1934</v>
      </c>
      <c r="U11" s="102" t="s">
        <v>31</v>
      </c>
      <c r="V11" s="102">
        <v>3017</v>
      </c>
      <c r="W11" s="102" t="s">
        <v>31</v>
      </c>
      <c r="X11" s="102">
        <f t="shared" si="1"/>
        <v>1083</v>
      </c>
      <c r="Y11" s="102" t="s">
        <v>31</v>
      </c>
      <c r="Z11" s="102">
        <f t="shared" si="0"/>
        <v>17680</v>
      </c>
      <c r="AA11" s="138" t="s">
        <v>31</v>
      </c>
      <c r="AB11" s="62"/>
      <c r="AC11" s="165"/>
    </row>
    <row r="12" spans="1:29" ht="12" hidden="1" customHeight="1">
      <c r="A12" s="6"/>
      <c r="B12" s="28" t="s">
        <v>85</v>
      </c>
      <c r="C12" s="43" t="s">
        <v>86</v>
      </c>
      <c r="D12" s="68">
        <v>11500</v>
      </c>
      <c r="E12" s="71" t="s">
        <v>87</v>
      </c>
      <c r="F12" s="71"/>
      <c r="G12" s="71"/>
      <c r="H12" s="71"/>
      <c r="I12" s="71"/>
      <c r="J12" s="71">
        <v>3261</v>
      </c>
      <c r="K12" s="71" t="s">
        <v>34</v>
      </c>
      <c r="L12" s="71"/>
      <c r="M12" s="71"/>
      <c r="N12" s="71"/>
      <c r="O12" s="71"/>
      <c r="P12" s="71"/>
      <c r="Q12" s="71"/>
      <c r="R12" s="71">
        <v>14761</v>
      </c>
      <c r="S12" s="71" t="s">
        <v>31</v>
      </c>
      <c r="T12" s="102">
        <v>1705</v>
      </c>
      <c r="U12" s="102" t="s">
        <v>31</v>
      </c>
      <c r="V12" s="102">
        <v>2779</v>
      </c>
      <c r="W12" s="102" t="s">
        <v>31</v>
      </c>
      <c r="X12" s="102">
        <f t="shared" si="1"/>
        <v>1074</v>
      </c>
      <c r="Y12" s="102" t="s">
        <v>31</v>
      </c>
      <c r="Z12" s="102">
        <f t="shared" si="0"/>
        <v>15835</v>
      </c>
      <c r="AA12" s="138" t="s">
        <v>31</v>
      </c>
      <c r="AB12" s="62"/>
      <c r="AC12" s="165"/>
    </row>
    <row r="13" spans="1:29" ht="12" hidden="1" customHeight="1">
      <c r="A13" s="6"/>
      <c r="B13" s="28" t="s">
        <v>71</v>
      </c>
      <c r="C13" s="43" t="s">
        <v>70</v>
      </c>
      <c r="D13" s="68">
        <v>13348</v>
      </c>
      <c r="E13" s="71" t="s">
        <v>31</v>
      </c>
      <c r="F13" s="71"/>
      <c r="G13" s="71"/>
      <c r="H13" s="71"/>
      <c r="I13" s="71"/>
      <c r="J13" s="71">
        <v>3277</v>
      </c>
      <c r="K13" s="71" t="s">
        <v>31</v>
      </c>
      <c r="L13" s="71"/>
      <c r="M13" s="71"/>
      <c r="N13" s="71"/>
      <c r="O13" s="71"/>
      <c r="P13" s="71"/>
      <c r="Q13" s="71"/>
      <c r="R13" s="71">
        <v>16625</v>
      </c>
      <c r="S13" s="71" t="s">
        <v>31</v>
      </c>
      <c r="T13" s="102">
        <v>1915</v>
      </c>
      <c r="U13" s="102" t="s">
        <v>88</v>
      </c>
      <c r="V13" s="102">
        <v>2935</v>
      </c>
      <c r="W13" s="102" t="s">
        <v>88</v>
      </c>
      <c r="X13" s="102">
        <f t="shared" si="1"/>
        <v>1020</v>
      </c>
      <c r="Y13" s="102" t="s">
        <v>88</v>
      </c>
      <c r="Z13" s="102">
        <f t="shared" si="0"/>
        <v>17645</v>
      </c>
      <c r="AA13" s="138" t="s">
        <v>88</v>
      </c>
      <c r="AB13" s="62"/>
      <c r="AC13" s="165"/>
    </row>
    <row r="14" spans="1:29" ht="12" hidden="1" customHeight="1">
      <c r="A14" s="6"/>
      <c r="B14" s="28" t="s">
        <v>89</v>
      </c>
      <c r="C14" s="43" t="s">
        <v>90</v>
      </c>
      <c r="D14" s="68">
        <v>13402</v>
      </c>
      <c r="E14" s="71" t="s">
        <v>88</v>
      </c>
      <c r="F14" s="71"/>
      <c r="G14" s="71"/>
      <c r="H14" s="71"/>
      <c r="I14" s="71"/>
      <c r="J14" s="71">
        <v>3257</v>
      </c>
      <c r="K14" s="71" t="s">
        <v>88</v>
      </c>
      <c r="L14" s="71"/>
      <c r="M14" s="71"/>
      <c r="N14" s="71"/>
      <c r="O14" s="71"/>
      <c r="P14" s="71"/>
      <c r="Q14" s="71"/>
      <c r="R14" s="71">
        <v>16659</v>
      </c>
      <c r="S14" s="71" t="s">
        <v>88</v>
      </c>
      <c r="T14" s="102">
        <v>1848</v>
      </c>
      <c r="U14" s="102" t="s">
        <v>88</v>
      </c>
      <c r="V14" s="102">
        <v>2873</v>
      </c>
      <c r="W14" s="102" t="s">
        <v>88</v>
      </c>
      <c r="X14" s="102">
        <f t="shared" si="1"/>
        <v>1025</v>
      </c>
      <c r="Y14" s="102" t="s">
        <v>88</v>
      </c>
      <c r="Z14" s="102">
        <f t="shared" si="0"/>
        <v>17684</v>
      </c>
      <c r="AA14" s="138" t="s">
        <v>88</v>
      </c>
      <c r="AB14" s="62"/>
      <c r="AC14" s="165"/>
    </row>
    <row r="15" spans="1:29" ht="12" hidden="1" customHeight="1">
      <c r="A15" s="6"/>
      <c r="B15" s="28" t="s">
        <v>91</v>
      </c>
      <c r="C15" s="43" t="s">
        <v>92</v>
      </c>
      <c r="D15" s="68">
        <v>12139</v>
      </c>
      <c r="E15" s="71" t="s">
        <v>88</v>
      </c>
      <c r="F15" s="71"/>
      <c r="G15" s="71"/>
      <c r="H15" s="71"/>
      <c r="I15" s="71"/>
      <c r="J15" s="71">
        <v>2941</v>
      </c>
      <c r="K15" s="71" t="s">
        <v>88</v>
      </c>
      <c r="L15" s="71"/>
      <c r="M15" s="71"/>
      <c r="N15" s="71"/>
      <c r="O15" s="71"/>
      <c r="P15" s="71"/>
      <c r="Q15" s="71"/>
      <c r="R15" s="71">
        <v>15080</v>
      </c>
      <c r="S15" s="71" t="s">
        <v>88</v>
      </c>
      <c r="T15" s="102">
        <v>1705</v>
      </c>
      <c r="U15" s="102" t="s">
        <v>88</v>
      </c>
      <c r="V15" s="102">
        <v>2614</v>
      </c>
      <c r="W15" s="102" t="s">
        <v>88</v>
      </c>
      <c r="X15" s="102">
        <f t="shared" si="1"/>
        <v>909</v>
      </c>
      <c r="Y15" s="102" t="s">
        <v>88</v>
      </c>
      <c r="Z15" s="102">
        <f t="shared" si="0"/>
        <v>15989</v>
      </c>
      <c r="AA15" s="138" t="s">
        <v>88</v>
      </c>
      <c r="AB15" s="62"/>
      <c r="AC15" s="165"/>
    </row>
    <row r="16" spans="1:29" s="11" customFormat="1" ht="12" hidden="1" customHeight="1">
      <c r="B16" s="28" t="s">
        <v>93</v>
      </c>
      <c r="C16" s="43" t="s">
        <v>94</v>
      </c>
      <c r="D16" s="68">
        <v>11942</v>
      </c>
      <c r="E16" s="71" t="s">
        <v>88</v>
      </c>
      <c r="F16" s="71"/>
      <c r="G16" s="71"/>
      <c r="H16" s="71"/>
      <c r="I16" s="71"/>
      <c r="J16" s="71">
        <v>3045</v>
      </c>
      <c r="K16" s="71" t="s">
        <v>88</v>
      </c>
      <c r="L16" s="71"/>
      <c r="M16" s="71"/>
      <c r="N16" s="71"/>
      <c r="O16" s="71"/>
      <c r="P16" s="71"/>
      <c r="Q16" s="71"/>
      <c r="R16" s="71">
        <v>14987</v>
      </c>
      <c r="S16" s="71" t="s">
        <v>88</v>
      </c>
      <c r="T16" s="102">
        <v>1910</v>
      </c>
      <c r="U16" s="102" t="s">
        <v>88</v>
      </c>
      <c r="V16" s="102">
        <v>2718</v>
      </c>
      <c r="W16" s="102" t="s">
        <v>88</v>
      </c>
      <c r="X16" s="102">
        <f t="shared" si="1"/>
        <v>808</v>
      </c>
      <c r="Y16" s="102" t="s">
        <v>88</v>
      </c>
      <c r="Z16" s="102">
        <f t="shared" si="0"/>
        <v>15795</v>
      </c>
      <c r="AA16" s="138" t="s">
        <v>88</v>
      </c>
      <c r="AB16" s="62"/>
      <c r="AC16" s="165"/>
    </row>
    <row r="17" spans="1:29" s="11" customFormat="1" ht="12" hidden="1" customHeight="1">
      <c r="B17" s="28" t="s">
        <v>95</v>
      </c>
      <c r="C17" s="43" t="s">
        <v>96</v>
      </c>
      <c r="D17" s="68">
        <v>11449</v>
      </c>
      <c r="E17" s="71" t="s">
        <v>88</v>
      </c>
      <c r="F17" s="71"/>
      <c r="G17" s="71"/>
      <c r="H17" s="71"/>
      <c r="I17" s="71"/>
      <c r="J17" s="71">
        <v>2840</v>
      </c>
      <c r="K17" s="71" t="s">
        <v>88</v>
      </c>
      <c r="L17" s="71"/>
      <c r="M17" s="71"/>
      <c r="N17" s="71"/>
      <c r="O17" s="71"/>
      <c r="P17" s="71"/>
      <c r="Q17" s="71"/>
      <c r="R17" s="71">
        <v>14289</v>
      </c>
      <c r="S17" s="71" t="s">
        <v>88</v>
      </c>
      <c r="T17" s="102">
        <v>2221</v>
      </c>
      <c r="U17" s="102" t="s">
        <v>88</v>
      </c>
      <c r="V17" s="102">
        <v>2832</v>
      </c>
      <c r="W17" s="102" t="s">
        <v>88</v>
      </c>
      <c r="X17" s="102">
        <f t="shared" si="1"/>
        <v>611</v>
      </c>
      <c r="Y17" s="102" t="s">
        <v>88</v>
      </c>
      <c r="Z17" s="102">
        <f t="shared" si="0"/>
        <v>14900</v>
      </c>
      <c r="AA17" s="138" t="s">
        <v>88</v>
      </c>
      <c r="AB17" s="62"/>
      <c r="AC17" s="165"/>
    </row>
    <row r="18" spans="1:29" s="11" customFormat="1" ht="12" hidden="1" customHeight="1">
      <c r="A18" s="5"/>
      <c r="B18" s="28" t="s">
        <v>97</v>
      </c>
      <c r="C18" s="43" t="s">
        <v>98</v>
      </c>
      <c r="D18" s="68">
        <v>11554</v>
      </c>
      <c r="E18" s="71" t="s">
        <v>88</v>
      </c>
      <c r="F18" s="71"/>
      <c r="G18" s="71"/>
      <c r="H18" s="71"/>
      <c r="I18" s="71"/>
      <c r="J18" s="71">
        <v>2674</v>
      </c>
      <c r="K18" s="71" t="s">
        <v>88</v>
      </c>
      <c r="L18" s="71"/>
      <c r="M18" s="71"/>
      <c r="N18" s="71"/>
      <c r="O18" s="71"/>
      <c r="P18" s="71"/>
      <c r="Q18" s="71"/>
      <c r="R18" s="71">
        <v>14228</v>
      </c>
      <c r="S18" s="71" t="s">
        <v>88</v>
      </c>
      <c r="T18" s="102">
        <v>2183</v>
      </c>
      <c r="U18" s="102" t="s">
        <v>88</v>
      </c>
      <c r="V18" s="102">
        <v>2839</v>
      </c>
      <c r="W18" s="102" t="s">
        <v>88</v>
      </c>
      <c r="X18" s="102">
        <f t="shared" si="1"/>
        <v>656</v>
      </c>
      <c r="Y18" s="102" t="s">
        <v>88</v>
      </c>
      <c r="Z18" s="102">
        <f t="shared" si="0"/>
        <v>14884</v>
      </c>
      <c r="AA18" s="138" t="s">
        <v>88</v>
      </c>
      <c r="AB18" s="61"/>
      <c r="AC18" s="165"/>
    </row>
    <row r="19" spans="1:29" s="11" customFormat="1" ht="12" hidden="1" customHeight="1">
      <c r="A19" s="5"/>
      <c r="B19" s="29" t="s">
        <v>99</v>
      </c>
      <c r="C19" s="43" t="s">
        <v>100</v>
      </c>
      <c r="D19" s="68">
        <v>12186</v>
      </c>
      <c r="E19" s="71" t="s">
        <v>88</v>
      </c>
      <c r="F19" s="71"/>
      <c r="G19" s="71"/>
      <c r="H19" s="71"/>
      <c r="I19" s="71"/>
      <c r="J19" s="71">
        <v>3031</v>
      </c>
      <c r="K19" s="71" t="s">
        <v>88</v>
      </c>
      <c r="L19" s="71"/>
      <c r="M19" s="71"/>
      <c r="N19" s="71"/>
      <c r="O19" s="71"/>
      <c r="P19" s="71"/>
      <c r="Q19" s="71"/>
      <c r="R19" s="71">
        <v>15217</v>
      </c>
      <c r="S19" s="71" t="s">
        <v>88</v>
      </c>
      <c r="T19" s="102">
        <v>2690</v>
      </c>
      <c r="U19" s="102" t="s">
        <v>88</v>
      </c>
      <c r="V19" s="102">
        <v>3251</v>
      </c>
      <c r="W19" s="102" t="s">
        <v>88</v>
      </c>
      <c r="X19" s="123">
        <f t="shared" si="1"/>
        <v>561</v>
      </c>
      <c r="Y19" s="102" t="s">
        <v>88</v>
      </c>
      <c r="Z19" s="123">
        <f t="shared" si="0"/>
        <v>15778</v>
      </c>
      <c r="AA19" s="138" t="s">
        <v>88</v>
      </c>
      <c r="AB19" s="61"/>
      <c r="AC19" s="165"/>
    </row>
    <row r="20" spans="1:29" s="11" customFormat="1" ht="12" hidden="1" customHeight="1">
      <c r="A20" s="5"/>
      <c r="B20" s="27" t="s">
        <v>101</v>
      </c>
      <c r="C20" s="44" t="s">
        <v>102</v>
      </c>
      <c r="D20" s="74">
        <v>12238</v>
      </c>
      <c r="E20" s="93">
        <f>D20/D8*100</f>
        <v>97.81792023019743</v>
      </c>
      <c r="F20" s="75"/>
      <c r="G20" s="93"/>
      <c r="H20" s="75"/>
      <c r="I20" s="93"/>
      <c r="J20" s="75">
        <v>2990</v>
      </c>
      <c r="K20" s="93">
        <f>J20/J8*100</f>
        <v>94.292021444339326</v>
      </c>
      <c r="L20" s="75"/>
      <c r="M20" s="93"/>
      <c r="N20" s="75"/>
      <c r="O20" s="93"/>
      <c r="P20" s="75"/>
      <c r="Q20" s="93"/>
      <c r="R20" s="75">
        <v>15228</v>
      </c>
      <c r="S20" s="93">
        <f t="shared" ref="S20:S83" si="2">R20/R8*100</f>
        <v>97.104961101900273</v>
      </c>
      <c r="T20" s="120">
        <v>2245</v>
      </c>
      <c r="U20" s="121">
        <f>T20/T8*100</f>
        <v>132.52656434474616</v>
      </c>
      <c r="V20" s="120">
        <v>3009</v>
      </c>
      <c r="W20" s="121">
        <f>V20/V8*100</f>
        <v>111.07419712070875</v>
      </c>
      <c r="X20" s="120">
        <f t="shared" si="1"/>
        <v>764</v>
      </c>
      <c r="Y20" s="121">
        <f>X20/X8*100</f>
        <v>75.270935960591132</v>
      </c>
      <c r="Z20" s="120">
        <f t="shared" si="0"/>
        <v>15992</v>
      </c>
      <c r="AA20" s="122">
        <f>Z20/Z8*100</f>
        <v>95.77768461400251</v>
      </c>
      <c r="AB20" s="61"/>
      <c r="AC20" s="165"/>
    </row>
    <row r="21" spans="1:29" s="11" customFormat="1" ht="12" hidden="1" customHeight="1">
      <c r="A21" s="5"/>
      <c r="B21" s="28" t="s">
        <v>103</v>
      </c>
      <c r="C21" s="43" t="s">
        <v>104</v>
      </c>
      <c r="D21" s="68">
        <v>12719</v>
      </c>
      <c r="E21" s="90">
        <f t="shared" ref="E21:E84" si="3">D21/D9*100</f>
        <v>98.383353960396036</v>
      </c>
      <c r="F21" s="71"/>
      <c r="G21" s="90"/>
      <c r="H21" s="71"/>
      <c r="I21" s="90"/>
      <c r="J21" s="71">
        <v>3055</v>
      </c>
      <c r="K21" s="90">
        <f t="shared" ref="K21:K84" si="4">J21/J9*100</f>
        <v>94</v>
      </c>
      <c r="L21" s="71"/>
      <c r="M21" s="90"/>
      <c r="N21" s="71"/>
      <c r="O21" s="90"/>
      <c r="P21" s="71"/>
      <c r="Q21" s="90"/>
      <c r="R21" s="71">
        <v>15774</v>
      </c>
      <c r="S21" s="90">
        <f t="shared" si="2"/>
        <v>97.502781555198411</v>
      </c>
      <c r="T21" s="102">
        <v>2311</v>
      </c>
      <c r="U21" s="101">
        <f t="shared" ref="U21:U84" si="5">T21/T9*100</f>
        <v>133.3525678015003</v>
      </c>
      <c r="V21" s="102">
        <v>3161</v>
      </c>
      <c r="W21" s="101">
        <f t="shared" ref="W21:W84" si="6">V21/V9*100</f>
        <v>114.90367139222101</v>
      </c>
      <c r="X21" s="102">
        <f t="shared" si="1"/>
        <v>850</v>
      </c>
      <c r="Y21" s="101">
        <f t="shared" ref="Y21:Y83" si="7">X21/X9*100</f>
        <v>83.497053045186647</v>
      </c>
      <c r="Z21" s="102">
        <f t="shared" si="0"/>
        <v>16624</v>
      </c>
      <c r="AA21" s="103">
        <f t="shared" ref="AA21:AA84" si="8">Z21/Z9*100</f>
        <v>96.673645033728775</v>
      </c>
      <c r="AB21" s="61"/>
      <c r="AC21" s="165"/>
    </row>
    <row r="22" spans="1:29" s="11" customFormat="1" ht="12" hidden="1" customHeight="1">
      <c r="A22" s="5"/>
      <c r="B22" s="28" t="s">
        <v>105</v>
      </c>
      <c r="C22" s="43" t="s">
        <v>106</v>
      </c>
      <c r="D22" s="68">
        <v>13197</v>
      </c>
      <c r="E22" s="90">
        <f t="shared" si="3"/>
        <v>99.856234866828089</v>
      </c>
      <c r="F22" s="71"/>
      <c r="G22" s="90"/>
      <c r="H22" s="71"/>
      <c r="I22" s="90"/>
      <c r="J22" s="71">
        <v>3065</v>
      </c>
      <c r="K22" s="90">
        <f t="shared" si="4"/>
        <v>91.848966137249022</v>
      </c>
      <c r="L22" s="71"/>
      <c r="M22" s="90"/>
      <c r="N22" s="71"/>
      <c r="O22" s="90"/>
      <c r="P22" s="71"/>
      <c r="Q22" s="90"/>
      <c r="R22" s="71">
        <v>16262</v>
      </c>
      <c r="S22" s="90">
        <f t="shared" si="2"/>
        <v>98.242010511689728</v>
      </c>
      <c r="T22" s="102">
        <v>2548</v>
      </c>
      <c r="U22" s="101">
        <f t="shared" si="5"/>
        <v>132.98538622129436</v>
      </c>
      <c r="V22" s="102">
        <v>3221</v>
      </c>
      <c r="W22" s="101">
        <f t="shared" si="6"/>
        <v>106.72630881378396</v>
      </c>
      <c r="X22" s="102">
        <f t="shared" si="1"/>
        <v>673</v>
      </c>
      <c r="Y22" s="101">
        <f t="shared" si="7"/>
        <v>61.070780399274049</v>
      </c>
      <c r="Z22" s="102">
        <f t="shared" si="0"/>
        <v>16935</v>
      </c>
      <c r="AA22" s="103">
        <f t="shared" si="8"/>
        <v>95.921835174171619</v>
      </c>
      <c r="AB22" s="61"/>
      <c r="AC22" s="165"/>
    </row>
    <row r="23" spans="1:29" s="11" customFormat="1" ht="12" hidden="1" customHeight="1">
      <c r="A23" s="5"/>
      <c r="B23" s="28" t="s">
        <v>107</v>
      </c>
      <c r="C23" s="43" t="s">
        <v>108</v>
      </c>
      <c r="D23" s="68">
        <v>12841</v>
      </c>
      <c r="E23" s="90">
        <f t="shared" si="3"/>
        <v>97.635340632603402</v>
      </c>
      <c r="F23" s="71"/>
      <c r="G23" s="90"/>
      <c r="H23" s="71"/>
      <c r="I23" s="90"/>
      <c r="J23" s="71">
        <v>3258</v>
      </c>
      <c r="K23" s="90">
        <f t="shared" si="4"/>
        <v>94.571843251088538</v>
      </c>
      <c r="L23" s="71"/>
      <c r="M23" s="90"/>
      <c r="N23" s="71"/>
      <c r="O23" s="90"/>
      <c r="P23" s="71"/>
      <c r="Q23" s="90"/>
      <c r="R23" s="71">
        <v>16099</v>
      </c>
      <c r="S23" s="90">
        <f t="shared" si="2"/>
        <v>96.999457733325301</v>
      </c>
      <c r="T23" s="102">
        <v>2620</v>
      </c>
      <c r="U23" s="101">
        <f t="shared" si="5"/>
        <v>135.47052740434333</v>
      </c>
      <c r="V23" s="102">
        <v>3325</v>
      </c>
      <c r="W23" s="101">
        <f t="shared" si="6"/>
        <v>110.20881670533642</v>
      </c>
      <c r="X23" s="102">
        <f t="shared" si="1"/>
        <v>705</v>
      </c>
      <c r="Y23" s="101">
        <f t="shared" si="7"/>
        <v>65.096952908587255</v>
      </c>
      <c r="Z23" s="102">
        <f t="shared" si="0"/>
        <v>16804</v>
      </c>
      <c r="AA23" s="103">
        <f t="shared" si="8"/>
        <v>95.045248868778273</v>
      </c>
      <c r="AB23" s="61"/>
      <c r="AC23" s="165"/>
    </row>
    <row r="24" spans="1:29" s="11" customFormat="1" ht="12" hidden="1" customHeight="1">
      <c r="A24" s="5"/>
      <c r="B24" s="28" t="s">
        <v>109</v>
      </c>
      <c r="C24" s="43" t="s">
        <v>110</v>
      </c>
      <c r="D24" s="68">
        <v>11740</v>
      </c>
      <c r="E24" s="90">
        <f t="shared" si="3"/>
        <v>102.08695652173914</v>
      </c>
      <c r="F24" s="71"/>
      <c r="G24" s="90"/>
      <c r="H24" s="71"/>
      <c r="I24" s="90"/>
      <c r="J24" s="71">
        <v>3259</v>
      </c>
      <c r="K24" s="90">
        <f t="shared" si="4"/>
        <v>99.938669119901874</v>
      </c>
      <c r="L24" s="71"/>
      <c r="M24" s="90"/>
      <c r="N24" s="71"/>
      <c r="O24" s="90"/>
      <c r="P24" s="71"/>
      <c r="Q24" s="90"/>
      <c r="R24" s="71">
        <v>14999</v>
      </c>
      <c r="S24" s="90">
        <f t="shared" si="2"/>
        <v>101.6123568863898</v>
      </c>
      <c r="T24" s="102">
        <v>2700</v>
      </c>
      <c r="U24" s="101">
        <f t="shared" si="5"/>
        <v>158.35777126099705</v>
      </c>
      <c r="V24" s="102">
        <v>3524</v>
      </c>
      <c r="W24" s="101">
        <f t="shared" si="6"/>
        <v>126.80820439006837</v>
      </c>
      <c r="X24" s="102">
        <f t="shared" si="1"/>
        <v>824</v>
      </c>
      <c r="Y24" s="101">
        <f t="shared" si="7"/>
        <v>76.722532588454371</v>
      </c>
      <c r="Z24" s="102">
        <f t="shared" si="0"/>
        <v>15823</v>
      </c>
      <c r="AA24" s="103">
        <f t="shared" si="8"/>
        <v>99.924218503315444</v>
      </c>
      <c r="AB24" s="61"/>
      <c r="AC24" s="165"/>
    </row>
    <row r="25" spans="1:29" s="11" customFormat="1" ht="12" hidden="1" customHeight="1">
      <c r="A25" s="5"/>
      <c r="B25" s="28" t="s">
        <v>111</v>
      </c>
      <c r="C25" s="43" t="s">
        <v>112</v>
      </c>
      <c r="D25" s="68">
        <v>13072</v>
      </c>
      <c r="E25" s="90">
        <f t="shared" si="3"/>
        <v>97.932274498052138</v>
      </c>
      <c r="F25" s="71"/>
      <c r="G25" s="90"/>
      <c r="H25" s="71"/>
      <c r="I25" s="90"/>
      <c r="J25" s="71">
        <v>3218</v>
      </c>
      <c r="K25" s="90">
        <f t="shared" si="4"/>
        <v>98.199572779981693</v>
      </c>
      <c r="L25" s="71"/>
      <c r="M25" s="90"/>
      <c r="N25" s="71"/>
      <c r="O25" s="90"/>
      <c r="P25" s="71"/>
      <c r="Q25" s="90"/>
      <c r="R25" s="71">
        <v>16290</v>
      </c>
      <c r="S25" s="90">
        <f t="shared" si="2"/>
        <v>97.984962406015043</v>
      </c>
      <c r="T25" s="102">
        <v>2635</v>
      </c>
      <c r="U25" s="101">
        <f t="shared" si="5"/>
        <v>137.59791122715404</v>
      </c>
      <c r="V25" s="102">
        <v>3368</v>
      </c>
      <c r="W25" s="101">
        <f t="shared" si="6"/>
        <v>114.75298126064737</v>
      </c>
      <c r="X25" s="102">
        <f t="shared" si="1"/>
        <v>733</v>
      </c>
      <c r="Y25" s="101">
        <f t="shared" si="7"/>
        <v>71.862745098039213</v>
      </c>
      <c r="Z25" s="102">
        <f t="shared" si="0"/>
        <v>17023</v>
      </c>
      <c r="AA25" s="103">
        <f t="shared" si="8"/>
        <v>96.474922074242002</v>
      </c>
      <c r="AB25" s="61"/>
      <c r="AC25" s="165"/>
    </row>
    <row r="26" spans="1:29" s="11" customFormat="1" ht="12" hidden="1" customHeight="1">
      <c r="A26" s="5"/>
      <c r="B26" s="28" t="s">
        <v>9</v>
      </c>
      <c r="C26" s="43" t="s">
        <v>90</v>
      </c>
      <c r="D26" s="68">
        <v>12676</v>
      </c>
      <c r="E26" s="90">
        <f t="shared" si="3"/>
        <v>94.582898074914183</v>
      </c>
      <c r="F26" s="71"/>
      <c r="G26" s="90"/>
      <c r="H26" s="71"/>
      <c r="I26" s="90"/>
      <c r="J26" s="71">
        <v>3125</v>
      </c>
      <c r="K26" s="90">
        <f t="shared" si="4"/>
        <v>95.947190666257285</v>
      </c>
      <c r="L26" s="71"/>
      <c r="M26" s="90"/>
      <c r="N26" s="71"/>
      <c r="O26" s="90"/>
      <c r="P26" s="71"/>
      <c r="Q26" s="90"/>
      <c r="R26" s="71">
        <v>15801</v>
      </c>
      <c r="S26" s="90">
        <f t="shared" si="2"/>
        <v>94.84963083018188</v>
      </c>
      <c r="T26" s="102">
        <v>2481</v>
      </c>
      <c r="U26" s="101">
        <f t="shared" si="5"/>
        <v>134.25324675324674</v>
      </c>
      <c r="V26" s="102">
        <v>3156</v>
      </c>
      <c r="W26" s="101">
        <f t="shared" si="6"/>
        <v>109.85033066481029</v>
      </c>
      <c r="X26" s="102">
        <f t="shared" si="1"/>
        <v>675</v>
      </c>
      <c r="Y26" s="101">
        <f t="shared" si="7"/>
        <v>65.853658536585371</v>
      </c>
      <c r="Z26" s="102">
        <f t="shared" si="0"/>
        <v>16476</v>
      </c>
      <c r="AA26" s="103">
        <f t="shared" si="8"/>
        <v>93.168966297217821</v>
      </c>
      <c r="AB26" s="61"/>
      <c r="AC26" s="165"/>
    </row>
    <row r="27" spans="1:29" s="11" customFormat="1" ht="12" hidden="1" customHeight="1">
      <c r="A27" s="5"/>
      <c r="B27" s="28" t="s">
        <v>91</v>
      </c>
      <c r="C27" s="43" t="s">
        <v>92</v>
      </c>
      <c r="D27" s="68">
        <v>12195</v>
      </c>
      <c r="E27" s="90">
        <f t="shared" si="3"/>
        <v>100.46132300848505</v>
      </c>
      <c r="F27" s="71"/>
      <c r="G27" s="90"/>
      <c r="H27" s="71"/>
      <c r="I27" s="90"/>
      <c r="J27" s="71">
        <v>2764</v>
      </c>
      <c r="K27" s="90">
        <f t="shared" si="4"/>
        <v>93.981638898333898</v>
      </c>
      <c r="L27" s="71"/>
      <c r="M27" s="90"/>
      <c r="N27" s="71"/>
      <c r="O27" s="90"/>
      <c r="P27" s="71"/>
      <c r="Q27" s="90"/>
      <c r="R27" s="71">
        <v>14959</v>
      </c>
      <c r="S27" s="90">
        <f t="shared" si="2"/>
        <v>99.197612732095479</v>
      </c>
      <c r="T27" s="102">
        <v>2391</v>
      </c>
      <c r="U27" s="101">
        <f t="shared" si="5"/>
        <v>140.23460410557186</v>
      </c>
      <c r="V27" s="102">
        <v>2902</v>
      </c>
      <c r="W27" s="101">
        <f t="shared" si="6"/>
        <v>111.017597551645</v>
      </c>
      <c r="X27" s="102">
        <f t="shared" si="1"/>
        <v>511</v>
      </c>
      <c r="Y27" s="101">
        <f t="shared" si="7"/>
        <v>56.215621562156215</v>
      </c>
      <c r="Z27" s="102">
        <f t="shared" si="0"/>
        <v>15470</v>
      </c>
      <c r="AA27" s="103">
        <f t="shared" si="8"/>
        <v>96.754018387641509</v>
      </c>
      <c r="AB27" s="61"/>
      <c r="AC27" s="165"/>
    </row>
    <row r="28" spans="1:29" s="11" customFormat="1" ht="12" hidden="1" customHeight="1">
      <c r="A28" s="5"/>
      <c r="B28" s="28" t="s">
        <v>93</v>
      </c>
      <c r="C28" s="43" t="s">
        <v>94</v>
      </c>
      <c r="D28" s="68">
        <v>11491</v>
      </c>
      <c r="E28" s="90">
        <f t="shared" si="3"/>
        <v>96.223413163624187</v>
      </c>
      <c r="F28" s="71"/>
      <c r="G28" s="90"/>
      <c r="H28" s="71"/>
      <c r="I28" s="90"/>
      <c r="J28" s="71">
        <v>2833</v>
      </c>
      <c r="K28" s="90">
        <f t="shared" si="4"/>
        <v>93.037766830870282</v>
      </c>
      <c r="L28" s="71"/>
      <c r="M28" s="90"/>
      <c r="N28" s="71"/>
      <c r="O28" s="90"/>
      <c r="P28" s="71"/>
      <c r="Q28" s="90"/>
      <c r="R28" s="71">
        <v>14324</v>
      </c>
      <c r="S28" s="90">
        <f t="shared" si="2"/>
        <v>95.57616601054248</v>
      </c>
      <c r="T28" s="102">
        <v>2376</v>
      </c>
      <c r="U28" s="101">
        <f t="shared" si="5"/>
        <v>124.3979057591623</v>
      </c>
      <c r="V28" s="102">
        <v>2963</v>
      </c>
      <c r="W28" s="101">
        <f t="shared" si="6"/>
        <v>109.01398086828551</v>
      </c>
      <c r="X28" s="102">
        <f t="shared" si="1"/>
        <v>587</v>
      </c>
      <c r="Y28" s="101">
        <f t="shared" si="7"/>
        <v>72.648514851485146</v>
      </c>
      <c r="Z28" s="102">
        <f t="shared" si="0"/>
        <v>14911</v>
      </c>
      <c r="AA28" s="103">
        <f t="shared" si="8"/>
        <v>94.403292181069958</v>
      </c>
      <c r="AB28" s="61"/>
      <c r="AC28" s="165"/>
    </row>
    <row r="29" spans="1:29" s="11" customFormat="1" ht="12" hidden="1" customHeight="1">
      <c r="A29" s="5"/>
      <c r="B29" s="28" t="s">
        <v>113</v>
      </c>
      <c r="C29" s="43" t="s">
        <v>114</v>
      </c>
      <c r="D29" s="68">
        <v>11268</v>
      </c>
      <c r="E29" s="90">
        <f t="shared" si="3"/>
        <v>98.419075901825494</v>
      </c>
      <c r="F29" s="71"/>
      <c r="G29" s="90"/>
      <c r="H29" s="71"/>
      <c r="I29" s="90"/>
      <c r="J29" s="71">
        <v>2656</v>
      </c>
      <c r="K29" s="90">
        <f t="shared" si="4"/>
        <v>93.521126760563376</v>
      </c>
      <c r="L29" s="71"/>
      <c r="M29" s="90"/>
      <c r="N29" s="71"/>
      <c r="O29" s="90"/>
      <c r="P29" s="71"/>
      <c r="Q29" s="90"/>
      <c r="R29" s="71">
        <v>13924</v>
      </c>
      <c r="S29" s="90">
        <f t="shared" si="2"/>
        <v>97.445587514871576</v>
      </c>
      <c r="T29" s="102">
        <v>2208</v>
      </c>
      <c r="U29" s="101">
        <f t="shared" si="5"/>
        <v>99.41467807294012</v>
      </c>
      <c r="V29" s="102">
        <v>2628</v>
      </c>
      <c r="W29" s="101">
        <f t="shared" si="6"/>
        <v>92.796610169491515</v>
      </c>
      <c r="X29" s="102">
        <f t="shared" si="1"/>
        <v>420</v>
      </c>
      <c r="Y29" s="101">
        <f t="shared" si="7"/>
        <v>68.739770867430437</v>
      </c>
      <c r="Z29" s="102">
        <f t="shared" si="0"/>
        <v>14344</v>
      </c>
      <c r="AA29" s="103">
        <f t="shared" si="8"/>
        <v>96.268456375838923</v>
      </c>
      <c r="AB29" s="61"/>
      <c r="AC29" s="165"/>
    </row>
    <row r="30" spans="1:29" s="11" customFormat="1" ht="12" hidden="1" customHeight="1">
      <c r="A30" s="5"/>
      <c r="B30" s="28" t="s">
        <v>97</v>
      </c>
      <c r="C30" s="43" t="s">
        <v>98</v>
      </c>
      <c r="D30" s="68">
        <v>11763</v>
      </c>
      <c r="E30" s="90">
        <f t="shared" si="3"/>
        <v>101.80889735156656</v>
      </c>
      <c r="F30" s="71"/>
      <c r="G30" s="90"/>
      <c r="H30" s="71"/>
      <c r="I30" s="90"/>
      <c r="J30" s="71">
        <v>2606</v>
      </c>
      <c r="K30" s="90">
        <f t="shared" si="4"/>
        <v>97.456993268511596</v>
      </c>
      <c r="L30" s="71"/>
      <c r="M30" s="90"/>
      <c r="N30" s="71"/>
      <c r="O30" s="90"/>
      <c r="P30" s="71"/>
      <c r="Q30" s="90"/>
      <c r="R30" s="71">
        <v>14369</v>
      </c>
      <c r="S30" s="90">
        <f t="shared" si="2"/>
        <v>100.99100365476525</v>
      </c>
      <c r="T30" s="102">
        <v>2235</v>
      </c>
      <c r="U30" s="101">
        <f t="shared" si="5"/>
        <v>102.38204306000915</v>
      </c>
      <c r="V30" s="102">
        <v>2653</v>
      </c>
      <c r="W30" s="101">
        <f t="shared" si="6"/>
        <v>93.448397323001046</v>
      </c>
      <c r="X30" s="102">
        <f t="shared" si="1"/>
        <v>418</v>
      </c>
      <c r="Y30" s="101">
        <f t="shared" si="7"/>
        <v>63.719512195121951</v>
      </c>
      <c r="Z30" s="102">
        <f t="shared" si="0"/>
        <v>14787</v>
      </c>
      <c r="AA30" s="103">
        <f t="shared" si="8"/>
        <v>99.348293469497449</v>
      </c>
      <c r="AB30" s="61"/>
      <c r="AC30" s="165"/>
    </row>
    <row r="31" spans="1:29" s="11" customFormat="1" ht="12" hidden="1" customHeight="1">
      <c r="A31" s="5"/>
      <c r="B31" s="29" t="s">
        <v>99</v>
      </c>
      <c r="C31" s="45" t="s">
        <v>100</v>
      </c>
      <c r="D31" s="69">
        <v>11600</v>
      </c>
      <c r="E31" s="91">
        <f t="shared" si="3"/>
        <v>95.191203019858847</v>
      </c>
      <c r="F31" s="97"/>
      <c r="G31" s="91"/>
      <c r="H31" s="97"/>
      <c r="I31" s="91"/>
      <c r="J31" s="72">
        <v>2907</v>
      </c>
      <c r="K31" s="91">
        <f t="shared" si="4"/>
        <v>95.908940943582977</v>
      </c>
      <c r="L31" s="98"/>
      <c r="M31" s="91"/>
      <c r="N31" s="99"/>
      <c r="O31" s="91"/>
      <c r="P31" s="99"/>
      <c r="Q31" s="91"/>
      <c r="R31" s="72">
        <v>14507</v>
      </c>
      <c r="S31" s="91">
        <f t="shared" si="2"/>
        <v>95.334165735690348</v>
      </c>
      <c r="T31" s="123">
        <v>2247</v>
      </c>
      <c r="U31" s="124">
        <f t="shared" si="5"/>
        <v>83.531598513011147</v>
      </c>
      <c r="V31" s="123">
        <v>2790</v>
      </c>
      <c r="W31" s="124">
        <f t="shared" si="6"/>
        <v>85.819747769916944</v>
      </c>
      <c r="X31" s="123">
        <f t="shared" si="1"/>
        <v>543</v>
      </c>
      <c r="Y31" s="124">
        <f t="shared" si="7"/>
        <v>96.791443850267385</v>
      </c>
      <c r="Z31" s="123">
        <f t="shared" si="0"/>
        <v>15050</v>
      </c>
      <c r="AA31" s="125">
        <f t="shared" si="8"/>
        <v>95.385980479148174</v>
      </c>
      <c r="AB31" s="61"/>
      <c r="AC31" s="165"/>
    </row>
    <row r="32" spans="1:29" s="11" customFormat="1" ht="12" hidden="1" customHeight="1">
      <c r="A32" s="5"/>
      <c r="B32" s="27" t="s">
        <v>115</v>
      </c>
      <c r="C32" s="43" t="s">
        <v>116</v>
      </c>
      <c r="D32" s="74">
        <v>11728</v>
      </c>
      <c r="E32" s="93">
        <f t="shared" si="3"/>
        <v>95.832652394182062</v>
      </c>
      <c r="F32" s="75"/>
      <c r="G32" s="93"/>
      <c r="H32" s="75"/>
      <c r="I32" s="93"/>
      <c r="J32" s="75">
        <v>2869</v>
      </c>
      <c r="K32" s="93">
        <f t="shared" si="4"/>
        <v>95.953177257525084</v>
      </c>
      <c r="L32" s="75"/>
      <c r="M32" s="93"/>
      <c r="N32" s="75"/>
      <c r="O32" s="93"/>
      <c r="P32" s="75"/>
      <c r="Q32" s="93"/>
      <c r="R32" s="75">
        <v>14597</v>
      </c>
      <c r="S32" s="93">
        <f t="shared" si="2"/>
        <v>95.856317310218017</v>
      </c>
      <c r="T32" s="120">
        <v>1949</v>
      </c>
      <c r="U32" s="121">
        <f t="shared" si="5"/>
        <v>86.815144766146986</v>
      </c>
      <c r="V32" s="120">
        <v>2441</v>
      </c>
      <c r="W32" s="121">
        <f t="shared" si="6"/>
        <v>81.123296776337654</v>
      </c>
      <c r="X32" s="120">
        <f t="shared" si="1"/>
        <v>492</v>
      </c>
      <c r="Y32" s="121">
        <f t="shared" si="7"/>
        <v>64.397905759162299</v>
      </c>
      <c r="Z32" s="120">
        <f t="shared" si="0"/>
        <v>15089</v>
      </c>
      <c r="AA32" s="122">
        <f t="shared" si="8"/>
        <v>94.353426713356683</v>
      </c>
      <c r="AB32" s="61"/>
      <c r="AC32" s="165"/>
    </row>
    <row r="33" spans="1:29" s="11" customFormat="1" ht="12" hidden="1" customHeight="1">
      <c r="A33" s="5"/>
      <c r="B33" s="28" t="s">
        <v>103</v>
      </c>
      <c r="C33" s="43" t="s">
        <v>104</v>
      </c>
      <c r="D33" s="68">
        <v>12570</v>
      </c>
      <c r="E33" s="90">
        <f t="shared" si="3"/>
        <v>98.828524255051491</v>
      </c>
      <c r="F33" s="71"/>
      <c r="G33" s="90"/>
      <c r="H33" s="71"/>
      <c r="I33" s="90"/>
      <c r="J33" s="71">
        <v>2922</v>
      </c>
      <c r="K33" s="90">
        <f t="shared" si="4"/>
        <v>95.646481178396073</v>
      </c>
      <c r="L33" s="71"/>
      <c r="M33" s="90"/>
      <c r="N33" s="71"/>
      <c r="O33" s="90"/>
      <c r="P33" s="71"/>
      <c r="Q33" s="90"/>
      <c r="R33" s="71">
        <v>15492</v>
      </c>
      <c r="S33" s="90">
        <f t="shared" si="2"/>
        <v>98.212248003042973</v>
      </c>
      <c r="T33" s="102">
        <v>2021</v>
      </c>
      <c r="U33" s="101">
        <f t="shared" si="5"/>
        <v>87.451319774989173</v>
      </c>
      <c r="V33" s="102">
        <v>2668</v>
      </c>
      <c r="W33" s="101">
        <f t="shared" si="6"/>
        <v>84.403669724770651</v>
      </c>
      <c r="X33" s="102">
        <f t="shared" si="1"/>
        <v>647</v>
      </c>
      <c r="Y33" s="101">
        <f t="shared" si="7"/>
        <v>76.117647058823536</v>
      </c>
      <c r="Z33" s="102">
        <f t="shared" si="0"/>
        <v>16139</v>
      </c>
      <c r="AA33" s="103">
        <f t="shared" si="8"/>
        <v>97.082531280077006</v>
      </c>
      <c r="AB33" s="61"/>
      <c r="AC33" s="165"/>
    </row>
    <row r="34" spans="1:29" s="11" customFormat="1" ht="12" hidden="1" customHeight="1">
      <c r="A34" s="5"/>
      <c r="B34" s="28" t="s">
        <v>105</v>
      </c>
      <c r="C34" s="43" t="s">
        <v>106</v>
      </c>
      <c r="D34" s="68">
        <v>12738</v>
      </c>
      <c r="E34" s="90">
        <f t="shared" si="3"/>
        <v>96.521936803819059</v>
      </c>
      <c r="F34" s="71"/>
      <c r="G34" s="90"/>
      <c r="H34" s="71"/>
      <c r="I34" s="90"/>
      <c r="J34" s="71">
        <v>3012</v>
      </c>
      <c r="K34" s="90">
        <f t="shared" si="4"/>
        <v>98.270799347471453</v>
      </c>
      <c r="L34" s="71"/>
      <c r="M34" s="90"/>
      <c r="N34" s="71"/>
      <c r="O34" s="90"/>
      <c r="P34" s="71"/>
      <c r="Q34" s="90"/>
      <c r="R34" s="71">
        <v>15750</v>
      </c>
      <c r="S34" s="90">
        <f t="shared" si="2"/>
        <v>96.851555774197521</v>
      </c>
      <c r="T34" s="102">
        <v>2036</v>
      </c>
      <c r="U34" s="101">
        <f t="shared" si="5"/>
        <v>79.905808477237045</v>
      </c>
      <c r="V34" s="102">
        <v>2752</v>
      </c>
      <c r="W34" s="101">
        <f t="shared" si="6"/>
        <v>85.439304563800064</v>
      </c>
      <c r="X34" s="102">
        <f t="shared" si="1"/>
        <v>716</v>
      </c>
      <c r="Y34" s="101">
        <f t="shared" si="7"/>
        <v>106.38930163447252</v>
      </c>
      <c r="Z34" s="102">
        <f t="shared" si="0"/>
        <v>16466</v>
      </c>
      <c r="AA34" s="103">
        <f t="shared" si="8"/>
        <v>97.230587540596403</v>
      </c>
      <c r="AB34" s="61"/>
      <c r="AC34" s="165"/>
    </row>
    <row r="35" spans="1:29" s="11" customFormat="1" ht="12" hidden="1" customHeight="1">
      <c r="A35" s="5"/>
      <c r="B35" s="28" t="s">
        <v>107</v>
      </c>
      <c r="C35" s="43" t="s">
        <v>108</v>
      </c>
      <c r="D35" s="68">
        <v>12847</v>
      </c>
      <c r="E35" s="90">
        <f t="shared" si="3"/>
        <v>100.046725332918</v>
      </c>
      <c r="F35" s="71"/>
      <c r="G35" s="90"/>
      <c r="H35" s="71"/>
      <c r="I35" s="90"/>
      <c r="J35" s="71">
        <v>2684</v>
      </c>
      <c r="K35" s="90">
        <f t="shared" si="4"/>
        <v>82.381829343155317</v>
      </c>
      <c r="L35" s="71"/>
      <c r="M35" s="90"/>
      <c r="N35" s="71"/>
      <c r="O35" s="90"/>
      <c r="P35" s="71"/>
      <c r="Q35" s="90"/>
      <c r="R35" s="71">
        <v>15531</v>
      </c>
      <c r="S35" s="90">
        <f t="shared" si="2"/>
        <v>96.471830548481279</v>
      </c>
      <c r="T35" s="102">
        <v>2753</v>
      </c>
      <c r="U35" s="101">
        <f t="shared" si="5"/>
        <v>105.0763358778626</v>
      </c>
      <c r="V35" s="102">
        <v>3386</v>
      </c>
      <c r="W35" s="101">
        <f t="shared" si="6"/>
        <v>101.8345864661654</v>
      </c>
      <c r="X35" s="102">
        <f t="shared" si="1"/>
        <v>633</v>
      </c>
      <c r="Y35" s="101">
        <f t="shared" si="7"/>
        <v>89.787234042553195</v>
      </c>
      <c r="Z35" s="102">
        <f t="shared" si="0"/>
        <v>16164</v>
      </c>
      <c r="AA35" s="103">
        <f t="shared" si="8"/>
        <v>96.191383004046656</v>
      </c>
      <c r="AB35" s="61"/>
      <c r="AC35" s="165"/>
    </row>
    <row r="36" spans="1:29" s="11" customFormat="1" ht="12" hidden="1" customHeight="1">
      <c r="A36" s="5"/>
      <c r="B36" s="28" t="s">
        <v>109</v>
      </c>
      <c r="C36" s="43" t="s">
        <v>110</v>
      </c>
      <c r="D36" s="68">
        <v>12257</v>
      </c>
      <c r="E36" s="90">
        <f t="shared" si="3"/>
        <v>104.40374787052811</v>
      </c>
      <c r="F36" s="71"/>
      <c r="G36" s="90"/>
      <c r="H36" s="71"/>
      <c r="I36" s="90"/>
      <c r="J36" s="71">
        <v>2539</v>
      </c>
      <c r="K36" s="90">
        <f t="shared" si="4"/>
        <v>77.907333537895056</v>
      </c>
      <c r="L36" s="71"/>
      <c r="M36" s="90"/>
      <c r="N36" s="71"/>
      <c r="O36" s="90"/>
      <c r="P36" s="71"/>
      <c r="Q36" s="90"/>
      <c r="R36" s="71">
        <v>14796</v>
      </c>
      <c r="S36" s="90">
        <f t="shared" si="2"/>
        <v>98.646576438429221</v>
      </c>
      <c r="T36" s="102">
        <v>2697</v>
      </c>
      <c r="U36" s="101">
        <f t="shared" si="5"/>
        <v>99.8888888888889</v>
      </c>
      <c r="V36" s="102">
        <v>3481</v>
      </c>
      <c r="W36" s="101">
        <f t="shared" si="6"/>
        <v>98.779795686719638</v>
      </c>
      <c r="X36" s="102">
        <f t="shared" si="1"/>
        <v>784</v>
      </c>
      <c r="Y36" s="101">
        <f t="shared" si="7"/>
        <v>95.145631067961162</v>
      </c>
      <c r="Z36" s="102">
        <f t="shared" si="0"/>
        <v>15580</v>
      </c>
      <c r="AA36" s="103">
        <f t="shared" si="8"/>
        <v>98.464260886051946</v>
      </c>
      <c r="AB36" s="61"/>
      <c r="AC36" s="165"/>
    </row>
    <row r="37" spans="1:29" s="11" customFormat="1" ht="12" hidden="1" customHeight="1">
      <c r="A37" s="5"/>
      <c r="B37" s="28" t="s">
        <v>111</v>
      </c>
      <c r="C37" s="43" t="s">
        <v>112</v>
      </c>
      <c r="D37" s="68">
        <v>13231</v>
      </c>
      <c r="E37" s="90">
        <f t="shared" si="3"/>
        <v>101.21634026927784</v>
      </c>
      <c r="F37" s="71"/>
      <c r="G37" s="90"/>
      <c r="H37" s="71"/>
      <c r="I37" s="90"/>
      <c r="J37" s="71">
        <v>2295</v>
      </c>
      <c r="K37" s="90">
        <f t="shared" si="4"/>
        <v>71.317588564325675</v>
      </c>
      <c r="L37" s="71"/>
      <c r="M37" s="90"/>
      <c r="N37" s="71"/>
      <c r="O37" s="90"/>
      <c r="P37" s="71"/>
      <c r="Q37" s="90"/>
      <c r="R37" s="71">
        <v>15526</v>
      </c>
      <c r="S37" s="90">
        <f t="shared" si="2"/>
        <v>95.310006138735432</v>
      </c>
      <c r="T37" s="102">
        <v>2842</v>
      </c>
      <c r="U37" s="101">
        <f t="shared" si="5"/>
        <v>107.85578747628084</v>
      </c>
      <c r="V37" s="102">
        <v>3082</v>
      </c>
      <c r="W37" s="101">
        <f t="shared" si="6"/>
        <v>91.5083135391924</v>
      </c>
      <c r="X37" s="102">
        <f t="shared" si="1"/>
        <v>240</v>
      </c>
      <c r="Y37" s="101">
        <f t="shared" si="7"/>
        <v>32.742155525238751</v>
      </c>
      <c r="Z37" s="102">
        <f t="shared" si="0"/>
        <v>15766</v>
      </c>
      <c r="AA37" s="103">
        <f t="shared" si="8"/>
        <v>92.6158726428949</v>
      </c>
      <c r="AB37" s="61"/>
      <c r="AC37" s="165"/>
    </row>
    <row r="38" spans="1:29" s="11" customFormat="1" ht="12" hidden="1" customHeight="1">
      <c r="A38" s="5"/>
      <c r="B38" s="28" t="s">
        <v>89</v>
      </c>
      <c r="C38" s="43" t="s">
        <v>90</v>
      </c>
      <c r="D38" s="68">
        <v>12453</v>
      </c>
      <c r="E38" s="90">
        <f t="shared" si="3"/>
        <v>98.240769958977594</v>
      </c>
      <c r="F38" s="71"/>
      <c r="G38" s="90"/>
      <c r="H38" s="71"/>
      <c r="I38" s="90"/>
      <c r="J38" s="71">
        <v>2274</v>
      </c>
      <c r="K38" s="90">
        <f t="shared" si="4"/>
        <v>72.768000000000001</v>
      </c>
      <c r="L38" s="71"/>
      <c r="M38" s="90"/>
      <c r="N38" s="71"/>
      <c r="O38" s="90"/>
      <c r="P38" s="71"/>
      <c r="Q38" s="90"/>
      <c r="R38" s="71">
        <v>14727</v>
      </c>
      <c r="S38" s="90">
        <f t="shared" si="2"/>
        <v>93.202961837858368</v>
      </c>
      <c r="T38" s="102">
        <v>2570</v>
      </c>
      <c r="U38" s="101">
        <f t="shared" si="5"/>
        <v>103.58726320032245</v>
      </c>
      <c r="V38" s="102">
        <v>2891</v>
      </c>
      <c r="W38" s="101">
        <f t="shared" si="6"/>
        <v>91.603295310519655</v>
      </c>
      <c r="X38" s="102">
        <f t="shared" si="1"/>
        <v>321</v>
      </c>
      <c r="Y38" s="101">
        <f t="shared" si="7"/>
        <v>47.555555555555557</v>
      </c>
      <c r="Z38" s="102">
        <f t="shared" si="0"/>
        <v>15048</v>
      </c>
      <c r="AA38" s="103">
        <f t="shared" si="8"/>
        <v>91.332847778587038</v>
      </c>
      <c r="AB38" s="61"/>
      <c r="AC38" s="165"/>
    </row>
    <row r="39" spans="1:29" s="11" customFormat="1" ht="12" hidden="1" customHeight="1">
      <c r="A39" s="5"/>
      <c r="B39" s="28" t="s">
        <v>91</v>
      </c>
      <c r="C39" s="43" t="s">
        <v>92</v>
      </c>
      <c r="D39" s="68">
        <v>11829</v>
      </c>
      <c r="E39" s="90">
        <f t="shared" si="3"/>
        <v>96.998769987699873</v>
      </c>
      <c r="F39" s="71"/>
      <c r="G39" s="90"/>
      <c r="H39" s="71"/>
      <c r="I39" s="90"/>
      <c r="J39" s="71">
        <v>2200</v>
      </c>
      <c r="K39" s="90">
        <f t="shared" si="4"/>
        <v>79.594790159189571</v>
      </c>
      <c r="L39" s="71"/>
      <c r="M39" s="90"/>
      <c r="N39" s="71"/>
      <c r="O39" s="90"/>
      <c r="P39" s="71"/>
      <c r="Q39" s="90"/>
      <c r="R39" s="71">
        <v>14029</v>
      </c>
      <c r="S39" s="90">
        <f t="shared" si="2"/>
        <v>93.783006885486998</v>
      </c>
      <c r="T39" s="102">
        <v>2424</v>
      </c>
      <c r="U39" s="101">
        <f t="shared" si="5"/>
        <v>101.38017565872019</v>
      </c>
      <c r="V39" s="102">
        <v>2663</v>
      </c>
      <c r="W39" s="101">
        <f t="shared" si="6"/>
        <v>91.764300482425909</v>
      </c>
      <c r="X39" s="102">
        <f t="shared" si="1"/>
        <v>239</v>
      </c>
      <c r="Y39" s="101">
        <f t="shared" si="7"/>
        <v>46.771037181996086</v>
      </c>
      <c r="Z39" s="102">
        <f t="shared" si="0"/>
        <v>14268</v>
      </c>
      <c r="AA39" s="103">
        <f t="shared" si="8"/>
        <v>92.230122818358112</v>
      </c>
      <c r="AB39" s="61"/>
      <c r="AC39" s="165"/>
    </row>
    <row r="40" spans="1:29" s="11" customFormat="1" ht="12" hidden="1" customHeight="1">
      <c r="A40" s="5"/>
      <c r="B40" s="28" t="s">
        <v>74</v>
      </c>
      <c r="C40" s="43" t="s">
        <v>94</v>
      </c>
      <c r="D40" s="68">
        <v>11452</v>
      </c>
      <c r="E40" s="90">
        <f t="shared" si="3"/>
        <v>99.660603950918116</v>
      </c>
      <c r="F40" s="71"/>
      <c r="G40" s="90"/>
      <c r="H40" s="71"/>
      <c r="I40" s="90"/>
      <c r="J40" s="71">
        <v>2180</v>
      </c>
      <c r="K40" s="90">
        <f t="shared" si="4"/>
        <v>76.950229438757503</v>
      </c>
      <c r="L40" s="71"/>
      <c r="M40" s="90"/>
      <c r="N40" s="71"/>
      <c r="O40" s="90"/>
      <c r="P40" s="71"/>
      <c r="Q40" s="90"/>
      <c r="R40" s="71">
        <v>13632</v>
      </c>
      <c r="S40" s="90">
        <f t="shared" si="2"/>
        <v>95.168947221446516</v>
      </c>
      <c r="T40" s="102">
        <v>2174</v>
      </c>
      <c r="U40" s="101">
        <f t="shared" si="5"/>
        <v>91.498316498316498</v>
      </c>
      <c r="V40" s="102">
        <v>2682</v>
      </c>
      <c r="W40" s="101">
        <f t="shared" si="6"/>
        <v>90.516368545393178</v>
      </c>
      <c r="X40" s="102">
        <f t="shared" si="1"/>
        <v>508</v>
      </c>
      <c r="Y40" s="101">
        <f t="shared" si="7"/>
        <v>86.541737649063037</v>
      </c>
      <c r="Z40" s="102">
        <f t="shared" si="0"/>
        <v>14140</v>
      </c>
      <c r="AA40" s="103">
        <f t="shared" si="8"/>
        <v>94.829320635772248</v>
      </c>
      <c r="AB40" s="61"/>
      <c r="AC40" s="165"/>
    </row>
    <row r="41" spans="1:29" s="11" customFormat="1" ht="12" hidden="1" customHeight="1">
      <c r="A41" s="5"/>
      <c r="B41" s="28" t="s">
        <v>180</v>
      </c>
      <c r="C41" s="43" t="s">
        <v>182</v>
      </c>
      <c r="D41" s="68">
        <v>11066</v>
      </c>
      <c r="E41" s="90">
        <f t="shared" si="3"/>
        <v>98.207312744053951</v>
      </c>
      <c r="F41" s="71"/>
      <c r="G41" s="90"/>
      <c r="H41" s="71"/>
      <c r="I41" s="90"/>
      <c r="J41" s="71">
        <v>1939</v>
      </c>
      <c r="K41" s="90">
        <f t="shared" si="4"/>
        <v>73.004518072289159</v>
      </c>
      <c r="L41" s="71"/>
      <c r="M41" s="90"/>
      <c r="N41" s="71"/>
      <c r="O41" s="90"/>
      <c r="P41" s="71"/>
      <c r="Q41" s="90"/>
      <c r="R41" s="71">
        <v>13005</v>
      </c>
      <c r="S41" s="90">
        <f t="shared" si="2"/>
        <v>93.399885090491239</v>
      </c>
      <c r="T41" s="102">
        <v>2151</v>
      </c>
      <c r="U41" s="101">
        <f t="shared" si="5"/>
        <v>97.418478260869563</v>
      </c>
      <c r="V41" s="102">
        <v>2577</v>
      </c>
      <c r="W41" s="101">
        <f t="shared" si="6"/>
        <v>98.059360730593596</v>
      </c>
      <c r="X41" s="102">
        <f t="shared" si="1"/>
        <v>426</v>
      </c>
      <c r="Y41" s="101">
        <f t="shared" si="7"/>
        <v>101.42857142857142</v>
      </c>
      <c r="Z41" s="102">
        <f t="shared" si="0"/>
        <v>13431</v>
      </c>
      <c r="AA41" s="103">
        <f t="shared" si="8"/>
        <v>93.634969325153378</v>
      </c>
      <c r="AB41" s="61"/>
      <c r="AC41" s="165"/>
    </row>
    <row r="42" spans="1:29" s="11" customFormat="1" ht="12" hidden="1" customHeight="1">
      <c r="A42" s="5"/>
      <c r="B42" s="28" t="s">
        <v>75</v>
      </c>
      <c r="C42" s="43" t="s">
        <v>98</v>
      </c>
      <c r="D42" s="68">
        <v>10421</v>
      </c>
      <c r="E42" s="90">
        <f t="shared" si="3"/>
        <v>88.59134574513304</v>
      </c>
      <c r="F42" s="71"/>
      <c r="G42" s="90"/>
      <c r="H42" s="71"/>
      <c r="I42" s="90"/>
      <c r="J42" s="71">
        <v>1964</v>
      </c>
      <c r="K42" s="90">
        <f t="shared" si="4"/>
        <v>75.364543361473523</v>
      </c>
      <c r="L42" s="71"/>
      <c r="M42" s="90"/>
      <c r="N42" s="71"/>
      <c r="O42" s="90"/>
      <c r="P42" s="71"/>
      <c r="Q42" s="90"/>
      <c r="R42" s="71">
        <v>12385</v>
      </c>
      <c r="S42" s="90">
        <f t="shared" si="2"/>
        <v>86.192497738186375</v>
      </c>
      <c r="T42" s="102">
        <v>1919</v>
      </c>
      <c r="U42" s="101">
        <f t="shared" si="5"/>
        <v>85.861297539149888</v>
      </c>
      <c r="V42" s="102">
        <v>2556</v>
      </c>
      <c r="W42" s="101">
        <f t="shared" si="6"/>
        <v>96.343761779117969</v>
      </c>
      <c r="X42" s="102">
        <f t="shared" si="1"/>
        <v>637</v>
      </c>
      <c r="Y42" s="101">
        <f t="shared" si="7"/>
        <v>152.39234449760767</v>
      </c>
      <c r="Z42" s="102">
        <f t="shared" si="0"/>
        <v>13022</v>
      </c>
      <c r="AA42" s="103">
        <f t="shared" si="8"/>
        <v>88.0638398593359</v>
      </c>
      <c r="AB42" s="61"/>
      <c r="AC42" s="165"/>
    </row>
    <row r="43" spans="1:29" s="11" customFormat="1" ht="12" hidden="1" customHeight="1">
      <c r="A43" s="5"/>
      <c r="B43" s="29" t="s">
        <v>99</v>
      </c>
      <c r="C43" s="45" t="s">
        <v>100</v>
      </c>
      <c r="D43" s="69">
        <v>10248</v>
      </c>
      <c r="E43" s="91">
        <f t="shared" si="3"/>
        <v>88.344827586206904</v>
      </c>
      <c r="F43" s="97"/>
      <c r="G43" s="91"/>
      <c r="H43" s="97"/>
      <c r="I43" s="91"/>
      <c r="J43" s="72">
        <v>2112</v>
      </c>
      <c r="K43" s="91">
        <f t="shared" si="4"/>
        <v>72.652218782249747</v>
      </c>
      <c r="L43" s="98"/>
      <c r="M43" s="91"/>
      <c r="N43" s="99"/>
      <c r="O43" s="91"/>
      <c r="P43" s="99"/>
      <c r="Q43" s="91"/>
      <c r="R43" s="72">
        <v>12360</v>
      </c>
      <c r="S43" s="91">
        <f t="shared" si="2"/>
        <v>85.200248156062585</v>
      </c>
      <c r="T43" s="123">
        <v>1881</v>
      </c>
      <c r="U43" s="124">
        <f t="shared" si="5"/>
        <v>83.711615487316422</v>
      </c>
      <c r="V43" s="123">
        <v>2826</v>
      </c>
      <c r="W43" s="124">
        <f t="shared" si="6"/>
        <v>101.29032258064517</v>
      </c>
      <c r="X43" s="123">
        <f t="shared" si="1"/>
        <v>945</v>
      </c>
      <c r="Y43" s="124">
        <f t="shared" si="7"/>
        <v>174.03314917127074</v>
      </c>
      <c r="Z43" s="123">
        <f t="shared" si="0"/>
        <v>13305</v>
      </c>
      <c r="AA43" s="125">
        <f t="shared" si="8"/>
        <v>88.405315614617948</v>
      </c>
      <c r="AB43" s="61"/>
      <c r="AC43" s="165"/>
    </row>
    <row r="44" spans="1:29" s="9" customFormat="1" ht="12" hidden="1" customHeight="1">
      <c r="A44" s="8">
        <v>42793</v>
      </c>
      <c r="B44" s="27" t="s">
        <v>181</v>
      </c>
      <c r="C44" s="43" t="s">
        <v>183</v>
      </c>
      <c r="D44" s="74">
        <v>10646</v>
      </c>
      <c r="E44" s="90">
        <f t="shared" si="3"/>
        <v>90.77421555252387</v>
      </c>
      <c r="F44" s="75"/>
      <c r="G44" s="93"/>
      <c r="H44" s="75"/>
      <c r="I44" s="93"/>
      <c r="J44" s="75">
        <v>1979</v>
      </c>
      <c r="K44" s="93">
        <f t="shared" si="4"/>
        <v>68.978738236319273</v>
      </c>
      <c r="L44" s="75"/>
      <c r="M44" s="93"/>
      <c r="N44" s="75"/>
      <c r="O44" s="93"/>
      <c r="P44" s="75"/>
      <c r="Q44" s="93"/>
      <c r="R44" s="75">
        <v>12625</v>
      </c>
      <c r="S44" s="93">
        <f t="shared" si="2"/>
        <v>86.490374734534498</v>
      </c>
      <c r="T44" s="120">
        <v>1850</v>
      </c>
      <c r="U44" s="121">
        <f t="shared" si="5"/>
        <v>94.920472036942016</v>
      </c>
      <c r="V44" s="120">
        <v>2681</v>
      </c>
      <c r="W44" s="121">
        <f t="shared" si="6"/>
        <v>109.83203605079885</v>
      </c>
      <c r="X44" s="120">
        <f t="shared" si="1"/>
        <v>831</v>
      </c>
      <c r="Y44" s="121">
        <f t="shared" si="7"/>
        <v>168.90243902439025</v>
      </c>
      <c r="Z44" s="120">
        <f t="shared" si="0"/>
        <v>13456</v>
      </c>
      <c r="AA44" s="122">
        <f t="shared" si="8"/>
        <v>89.177546557094573</v>
      </c>
      <c r="AB44" s="61"/>
      <c r="AC44" s="165"/>
    </row>
    <row r="45" spans="1:29" s="11" customFormat="1" ht="12" hidden="1" customHeight="1">
      <c r="A45" s="5"/>
      <c r="B45" s="28" t="s">
        <v>103</v>
      </c>
      <c r="C45" s="43" t="s">
        <v>82</v>
      </c>
      <c r="D45" s="68">
        <v>11989</v>
      </c>
      <c r="E45" s="90">
        <f t="shared" si="3"/>
        <v>95.377883850437556</v>
      </c>
      <c r="F45" s="71"/>
      <c r="G45" s="90"/>
      <c r="H45" s="71"/>
      <c r="I45" s="90"/>
      <c r="J45" s="71">
        <v>2026</v>
      </c>
      <c r="K45" s="90">
        <f t="shared" si="4"/>
        <v>69.336071184120456</v>
      </c>
      <c r="L45" s="71"/>
      <c r="M45" s="90"/>
      <c r="N45" s="71"/>
      <c r="O45" s="90"/>
      <c r="P45" s="71"/>
      <c r="Q45" s="90"/>
      <c r="R45" s="71">
        <v>14015</v>
      </c>
      <c r="S45" s="90">
        <f t="shared" si="2"/>
        <v>90.466046991995881</v>
      </c>
      <c r="T45" s="102">
        <v>2075</v>
      </c>
      <c r="U45" s="101">
        <f t="shared" si="5"/>
        <v>102.67194458189014</v>
      </c>
      <c r="V45" s="102">
        <v>2885</v>
      </c>
      <c r="W45" s="101">
        <f t="shared" si="6"/>
        <v>108.13343328335831</v>
      </c>
      <c r="X45" s="102">
        <f t="shared" si="1"/>
        <v>810</v>
      </c>
      <c r="Y45" s="101">
        <f t="shared" si="7"/>
        <v>125.19319938176199</v>
      </c>
      <c r="Z45" s="102">
        <f t="shared" si="0"/>
        <v>14825</v>
      </c>
      <c r="AA45" s="103">
        <f t="shared" si="8"/>
        <v>91.85823161286325</v>
      </c>
      <c r="AB45" s="61"/>
      <c r="AC45" s="165"/>
    </row>
    <row r="46" spans="1:29" s="11" customFormat="1" ht="12" hidden="1" customHeight="1">
      <c r="A46" s="5"/>
      <c r="B46" s="28" t="s">
        <v>67</v>
      </c>
      <c r="C46" s="43" t="s">
        <v>106</v>
      </c>
      <c r="D46" s="68">
        <v>11755</v>
      </c>
      <c r="E46" s="90">
        <f t="shared" si="3"/>
        <v>92.282932956508091</v>
      </c>
      <c r="F46" s="71"/>
      <c r="G46" s="90"/>
      <c r="H46" s="71"/>
      <c r="I46" s="90"/>
      <c r="J46" s="71">
        <v>1932</v>
      </c>
      <c r="K46" s="90">
        <f t="shared" si="4"/>
        <v>64.143426294820713</v>
      </c>
      <c r="L46" s="71"/>
      <c r="M46" s="90"/>
      <c r="N46" s="71"/>
      <c r="O46" s="90"/>
      <c r="P46" s="71"/>
      <c r="Q46" s="90"/>
      <c r="R46" s="71">
        <v>13687</v>
      </c>
      <c r="S46" s="90">
        <f t="shared" si="2"/>
        <v>86.901587301587298</v>
      </c>
      <c r="T46" s="102">
        <v>2029</v>
      </c>
      <c r="U46" s="101">
        <f t="shared" si="5"/>
        <v>99.656188605108056</v>
      </c>
      <c r="V46" s="102">
        <v>2779</v>
      </c>
      <c r="W46" s="101">
        <f t="shared" si="6"/>
        <v>100.98110465116279</v>
      </c>
      <c r="X46" s="102">
        <f t="shared" si="1"/>
        <v>750</v>
      </c>
      <c r="Y46" s="101">
        <f t="shared" si="7"/>
        <v>104.74860335195531</v>
      </c>
      <c r="Z46" s="102">
        <f t="shared" si="0"/>
        <v>14437</v>
      </c>
      <c r="AA46" s="103">
        <f t="shared" si="8"/>
        <v>87.677638770800442</v>
      </c>
      <c r="AB46" s="61"/>
      <c r="AC46" s="165"/>
    </row>
    <row r="47" spans="1:29" s="11" customFormat="1" ht="12" hidden="1" customHeight="1">
      <c r="A47" s="5"/>
      <c r="B47" s="28" t="s">
        <v>68</v>
      </c>
      <c r="C47" s="43" t="s">
        <v>77</v>
      </c>
      <c r="D47" s="68">
        <v>11704</v>
      </c>
      <c r="E47" s="90">
        <f t="shared" si="3"/>
        <v>91.102981240756591</v>
      </c>
      <c r="F47" s="71"/>
      <c r="G47" s="90"/>
      <c r="H47" s="71"/>
      <c r="I47" s="90"/>
      <c r="J47" s="71">
        <v>2043</v>
      </c>
      <c r="K47" s="90">
        <f t="shared" si="4"/>
        <v>76.117734724292092</v>
      </c>
      <c r="L47" s="71"/>
      <c r="M47" s="90"/>
      <c r="N47" s="71"/>
      <c r="O47" s="90"/>
      <c r="P47" s="71"/>
      <c r="Q47" s="90"/>
      <c r="R47" s="71">
        <v>13747</v>
      </c>
      <c r="S47" s="90">
        <f t="shared" si="2"/>
        <v>88.513295988667835</v>
      </c>
      <c r="T47" s="102">
        <v>2279</v>
      </c>
      <c r="U47" s="101">
        <f t="shared" si="5"/>
        <v>82.782419179077365</v>
      </c>
      <c r="V47" s="102">
        <v>3074</v>
      </c>
      <c r="W47" s="101">
        <f t="shared" si="6"/>
        <v>90.785587714116957</v>
      </c>
      <c r="X47" s="102">
        <f t="shared" si="1"/>
        <v>795</v>
      </c>
      <c r="Y47" s="101">
        <f t="shared" si="7"/>
        <v>125.59241706161137</v>
      </c>
      <c r="Z47" s="102">
        <f t="shared" si="0"/>
        <v>14542</v>
      </c>
      <c r="AA47" s="103">
        <f t="shared" si="8"/>
        <v>89.965355110121266</v>
      </c>
      <c r="AB47" s="61"/>
      <c r="AC47" s="165"/>
    </row>
    <row r="48" spans="1:29" ht="12" hidden="1" customHeight="1">
      <c r="B48" s="28" t="s">
        <v>69</v>
      </c>
      <c r="C48" s="43" t="s">
        <v>110</v>
      </c>
      <c r="D48" s="68">
        <v>10303</v>
      </c>
      <c r="E48" s="90">
        <f t="shared" si="3"/>
        <v>84.058089255119526</v>
      </c>
      <c r="F48" s="71"/>
      <c r="G48" s="90"/>
      <c r="H48" s="71"/>
      <c r="I48" s="90"/>
      <c r="J48" s="71">
        <v>1929</v>
      </c>
      <c r="K48" s="90">
        <f t="shared" si="4"/>
        <v>75.974793225679406</v>
      </c>
      <c r="L48" s="71"/>
      <c r="M48" s="90"/>
      <c r="N48" s="71"/>
      <c r="O48" s="90"/>
      <c r="P48" s="71"/>
      <c r="Q48" s="90"/>
      <c r="R48" s="71">
        <v>12232</v>
      </c>
      <c r="S48" s="90">
        <f t="shared" si="2"/>
        <v>82.670992160043255</v>
      </c>
      <c r="T48" s="102">
        <v>2197</v>
      </c>
      <c r="U48" s="101">
        <f t="shared" si="5"/>
        <v>81.460882461994814</v>
      </c>
      <c r="V48" s="102">
        <v>3102</v>
      </c>
      <c r="W48" s="101">
        <f t="shared" si="6"/>
        <v>89.112324044814699</v>
      </c>
      <c r="X48" s="102">
        <f t="shared" si="1"/>
        <v>905</v>
      </c>
      <c r="Y48" s="101">
        <f t="shared" si="7"/>
        <v>115.43367346938776</v>
      </c>
      <c r="Z48" s="102">
        <f t="shared" si="0"/>
        <v>13137</v>
      </c>
      <c r="AA48" s="103">
        <f t="shared" si="8"/>
        <v>84.319640564826699</v>
      </c>
      <c r="AC48" s="165"/>
    </row>
    <row r="49" spans="1:29" ht="12" hidden="1" customHeight="1">
      <c r="B49" s="28" t="s">
        <v>111</v>
      </c>
      <c r="C49" s="43" t="s">
        <v>112</v>
      </c>
      <c r="D49" s="68">
        <v>10626</v>
      </c>
      <c r="E49" s="90">
        <f t="shared" si="3"/>
        <v>80.311389917617717</v>
      </c>
      <c r="F49" s="71"/>
      <c r="G49" s="90"/>
      <c r="H49" s="71"/>
      <c r="I49" s="90"/>
      <c r="J49" s="71">
        <v>1798</v>
      </c>
      <c r="K49" s="90">
        <f t="shared" si="4"/>
        <v>78.344226579520694</v>
      </c>
      <c r="L49" s="71"/>
      <c r="M49" s="90"/>
      <c r="N49" s="71"/>
      <c r="O49" s="90"/>
      <c r="P49" s="71"/>
      <c r="Q49" s="90"/>
      <c r="R49" s="71">
        <v>12424</v>
      </c>
      <c r="S49" s="90">
        <f t="shared" si="2"/>
        <v>80.020610588689948</v>
      </c>
      <c r="T49" s="102">
        <v>2118</v>
      </c>
      <c r="U49" s="101">
        <f t="shared" si="5"/>
        <v>74.524982406755797</v>
      </c>
      <c r="V49" s="102">
        <v>3758</v>
      </c>
      <c r="W49" s="101">
        <f t="shared" si="6"/>
        <v>121.9338092147956</v>
      </c>
      <c r="X49" s="102">
        <f t="shared" si="1"/>
        <v>1640</v>
      </c>
      <c r="Y49" s="101">
        <f>X49/X37*100</f>
        <v>683.33333333333326</v>
      </c>
      <c r="Z49" s="102">
        <f t="shared" si="0"/>
        <v>14064</v>
      </c>
      <c r="AA49" s="103">
        <f t="shared" si="8"/>
        <v>89.204617531396678</v>
      </c>
      <c r="AC49" s="165"/>
    </row>
    <row r="50" spans="1:29" ht="12" hidden="1" customHeight="1">
      <c r="B50" s="28" t="s">
        <v>72</v>
      </c>
      <c r="C50" s="43" t="s">
        <v>90</v>
      </c>
      <c r="D50" s="68">
        <v>10492</v>
      </c>
      <c r="E50" s="90">
        <f t="shared" si="3"/>
        <v>84.252790492250867</v>
      </c>
      <c r="F50" s="71"/>
      <c r="G50" s="90"/>
      <c r="H50" s="71"/>
      <c r="I50" s="90"/>
      <c r="J50" s="71">
        <v>1783</v>
      </c>
      <c r="K50" s="90">
        <f t="shared" si="4"/>
        <v>78.408091468777485</v>
      </c>
      <c r="L50" s="71"/>
      <c r="M50" s="90"/>
      <c r="N50" s="71"/>
      <c r="O50" s="90"/>
      <c r="P50" s="71"/>
      <c r="Q50" s="90"/>
      <c r="R50" s="71">
        <v>12275</v>
      </c>
      <c r="S50" s="90">
        <f t="shared" si="2"/>
        <v>83.350308956338694</v>
      </c>
      <c r="T50" s="102">
        <v>2056</v>
      </c>
      <c r="U50" s="101">
        <f t="shared" si="5"/>
        <v>80</v>
      </c>
      <c r="V50" s="102">
        <v>3267</v>
      </c>
      <c r="W50" s="101">
        <f t="shared" si="6"/>
        <v>113.00588031822898</v>
      </c>
      <c r="X50" s="102">
        <f t="shared" si="1"/>
        <v>1211</v>
      </c>
      <c r="Y50" s="101">
        <f>X50/X38*100</f>
        <v>377.25856697819313</v>
      </c>
      <c r="Z50" s="102">
        <f t="shared" si="0"/>
        <v>13486</v>
      </c>
      <c r="AA50" s="103">
        <f t="shared" si="8"/>
        <v>89.619883040935676</v>
      </c>
      <c r="AC50" s="165"/>
    </row>
    <row r="51" spans="1:29" ht="12" hidden="1" customHeight="1">
      <c r="B51" s="28" t="s">
        <v>73</v>
      </c>
      <c r="C51" s="43" t="s">
        <v>92</v>
      </c>
      <c r="D51" s="68">
        <v>9999</v>
      </c>
      <c r="E51" s="90">
        <f t="shared" si="3"/>
        <v>84.529546030940907</v>
      </c>
      <c r="F51" s="71"/>
      <c r="G51" s="90"/>
      <c r="H51" s="71"/>
      <c r="I51" s="90"/>
      <c r="J51" s="71">
        <v>1663</v>
      </c>
      <c r="K51" s="90">
        <f t="shared" si="4"/>
        <v>75.590909090909093</v>
      </c>
      <c r="L51" s="71"/>
      <c r="M51" s="90"/>
      <c r="N51" s="71"/>
      <c r="O51" s="90"/>
      <c r="P51" s="71"/>
      <c r="Q51" s="90"/>
      <c r="R51" s="71">
        <v>11662</v>
      </c>
      <c r="S51" s="90">
        <f t="shared" si="2"/>
        <v>83.127806686150123</v>
      </c>
      <c r="T51" s="102">
        <v>2042</v>
      </c>
      <c r="U51" s="101">
        <f t="shared" si="5"/>
        <v>84.240924092409244</v>
      </c>
      <c r="V51" s="102">
        <v>3281</v>
      </c>
      <c r="W51" s="101">
        <f t="shared" si="6"/>
        <v>123.20690950056328</v>
      </c>
      <c r="X51" s="102">
        <f t="shared" si="1"/>
        <v>1239</v>
      </c>
      <c r="Y51" s="101">
        <f t="shared" si="7"/>
        <v>518.41004184100416</v>
      </c>
      <c r="Z51" s="102">
        <f t="shared" si="0"/>
        <v>12901</v>
      </c>
      <c r="AA51" s="103">
        <f t="shared" si="8"/>
        <v>90.419119708438473</v>
      </c>
      <c r="AC51" s="165"/>
    </row>
    <row r="52" spans="1:29" ht="12" hidden="1" customHeight="1">
      <c r="B52" s="28" t="s">
        <v>74</v>
      </c>
      <c r="C52" s="43" t="s">
        <v>94</v>
      </c>
      <c r="D52" s="68">
        <v>9543</v>
      </c>
      <c r="E52" s="90">
        <f t="shared" si="3"/>
        <v>83.330422633601117</v>
      </c>
      <c r="F52" s="71"/>
      <c r="G52" s="90"/>
      <c r="H52" s="71"/>
      <c r="I52" s="90"/>
      <c r="J52" s="71">
        <v>1594</v>
      </c>
      <c r="K52" s="90">
        <f t="shared" si="4"/>
        <v>73.11926605504587</v>
      </c>
      <c r="L52" s="71"/>
      <c r="M52" s="90"/>
      <c r="N52" s="71"/>
      <c r="O52" s="90"/>
      <c r="P52" s="71"/>
      <c r="Q52" s="90"/>
      <c r="R52" s="71">
        <v>11137</v>
      </c>
      <c r="S52" s="90">
        <f t="shared" si="2"/>
        <v>81.6974765258216</v>
      </c>
      <c r="T52" s="102">
        <v>1956</v>
      </c>
      <c r="U52" s="101">
        <f t="shared" si="5"/>
        <v>89.972401103955846</v>
      </c>
      <c r="V52" s="102">
        <v>3478</v>
      </c>
      <c r="W52" s="101">
        <f t="shared" si="6"/>
        <v>129.67934377330351</v>
      </c>
      <c r="X52" s="102">
        <f t="shared" si="1"/>
        <v>1522</v>
      </c>
      <c r="Y52" s="101">
        <f t="shared" si="7"/>
        <v>299.6062992125984</v>
      </c>
      <c r="Z52" s="102">
        <f t="shared" si="0"/>
        <v>12659</v>
      </c>
      <c r="AA52" s="103">
        <f t="shared" si="8"/>
        <v>89.526166902404526</v>
      </c>
      <c r="AC52" s="165"/>
    </row>
    <row r="53" spans="1:29" s="62" customFormat="1" ht="12" hidden="1" customHeight="1">
      <c r="A53" s="61"/>
      <c r="B53" s="28" t="s">
        <v>117</v>
      </c>
      <c r="C53" s="43" t="s">
        <v>118</v>
      </c>
      <c r="D53" s="84">
        <v>9764</v>
      </c>
      <c r="E53" s="89">
        <f t="shared" si="3"/>
        <v>88.234230977769741</v>
      </c>
      <c r="F53" s="85"/>
      <c r="G53" s="89"/>
      <c r="H53" s="85"/>
      <c r="I53" s="89"/>
      <c r="J53" s="85">
        <v>1583</v>
      </c>
      <c r="K53" s="89">
        <f t="shared" si="4"/>
        <v>81.640020629190303</v>
      </c>
      <c r="L53" s="85"/>
      <c r="M53" s="89"/>
      <c r="N53" s="85"/>
      <c r="O53" s="89"/>
      <c r="P53" s="85"/>
      <c r="Q53" s="89"/>
      <c r="R53" s="85">
        <v>11347</v>
      </c>
      <c r="S53" s="89">
        <f t="shared" si="2"/>
        <v>87.251057285659357</v>
      </c>
      <c r="T53" s="126">
        <v>1954</v>
      </c>
      <c r="U53" s="127">
        <f t="shared" si="5"/>
        <v>90.841469084146908</v>
      </c>
      <c r="V53" s="126">
        <v>3020</v>
      </c>
      <c r="W53" s="127">
        <f t="shared" si="6"/>
        <v>117.19053162592161</v>
      </c>
      <c r="X53" s="126">
        <f t="shared" si="1"/>
        <v>1066</v>
      </c>
      <c r="Y53" s="127">
        <f t="shared" si="7"/>
        <v>250.23474178403754</v>
      </c>
      <c r="Z53" s="126">
        <f t="shared" si="0"/>
        <v>12413</v>
      </c>
      <c r="AA53" s="128">
        <f t="shared" si="8"/>
        <v>92.420519693246959</v>
      </c>
      <c r="AB53" s="61"/>
      <c r="AC53" s="165"/>
    </row>
    <row r="54" spans="1:29" ht="12" hidden="1" customHeight="1">
      <c r="B54" s="28" t="s">
        <v>97</v>
      </c>
      <c r="C54" s="43" t="s">
        <v>98</v>
      </c>
      <c r="D54" s="68">
        <v>10047</v>
      </c>
      <c r="E54" s="90">
        <f t="shared" si="3"/>
        <v>96.411092985318106</v>
      </c>
      <c r="F54" s="71"/>
      <c r="G54" s="90"/>
      <c r="H54" s="71"/>
      <c r="I54" s="90"/>
      <c r="J54" s="71">
        <v>1617</v>
      </c>
      <c r="K54" s="90">
        <f t="shared" si="4"/>
        <v>82.331975560081474</v>
      </c>
      <c r="L54" s="71"/>
      <c r="M54" s="90"/>
      <c r="N54" s="71"/>
      <c r="O54" s="90"/>
      <c r="P54" s="71"/>
      <c r="Q54" s="90"/>
      <c r="R54" s="71">
        <v>11664</v>
      </c>
      <c r="S54" s="90">
        <f t="shared" si="2"/>
        <v>94.17844166330238</v>
      </c>
      <c r="T54" s="102">
        <v>1850</v>
      </c>
      <c r="U54" s="101">
        <f t="shared" si="5"/>
        <v>96.404377279833241</v>
      </c>
      <c r="V54" s="102">
        <v>2540</v>
      </c>
      <c r="W54" s="101">
        <f t="shared" si="6"/>
        <v>99.374021909233178</v>
      </c>
      <c r="X54" s="102">
        <f t="shared" si="1"/>
        <v>690</v>
      </c>
      <c r="Y54" s="101">
        <f t="shared" si="7"/>
        <v>108.32025117739403</v>
      </c>
      <c r="Z54" s="102">
        <f t="shared" si="0"/>
        <v>12354</v>
      </c>
      <c r="AA54" s="103">
        <f t="shared" si="8"/>
        <v>94.870219628321308</v>
      </c>
      <c r="AC54" s="165"/>
    </row>
    <row r="55" spans="1:29" ht="12" hidden="1" customHeight="1">
      <c r="B55" s="29" t="s">
        <v>99</v>
      </c>
      <c r="C55" s="45" t="s">
        <v>100</v>
      </c>
      <c r="D55" s="69">
        <v>10180</v>
      </c>
      <c r="E55" s="90">
        <f t="shared" si="3"/>
        <v>99.336455893832948</v>
      </c>
      <c r="F55" s="97"/>
      <c r="G55" s="91"/>
      <c r="H55" s="97"/>
      <c r="I55" s="91"/>
      <c r="J55" s="72">
        <v>1843</v>
      </c>
      <c r="K55" s="91">
        <f t="shared" si="4"/>
        <v>87.263257575757578</v>
      </c>
      <c r="L55" s="98"/>
      <c r="M55" s="91"/>
      <c r="N55" s="99"/>
      <c r="O55" s="91"/>
      <c r="P55" s="99"/>
      <c r="Q55" s="91"/>
      <c r="R55" s="72">
        <v>12023</v>
      </c>
      <c r="S55" s="91">
        <f t="shared" si="2"/>
        <v>97.27346278317151</v>
      </c>
      <c r="T55" s="123">
        <v>2358</v>
      </c>
      <c r="U55" s="124">
        <f t="shared" si="5"/>
        <v>125.35885167464116</v>
      </c>
      <c r="V55" s="123">
        <v>2742</v>
      </c>
      <c r="W55" s="124">
        <f t="shared" si="6"/>
        <v>97.027600849256899</v>
      </c>
      <c r="X55" s="123">
        <f t="shared" si="1"/>
        <v>384</v>
      </c>
      <c r="Y55" s="124">
        <f t="shared" si="7"/>
        <v>40.634920634920633</v>
      </c>
      <c r="Z55" s="123">
        <f t="shared" si="0"/>
        <v>12407</v>
      </c>
      <c r="AA55" s="125">
        <f t="shared" si="8"/>
        <v>93.25065764750093</v>
      </c>
      <c r="AC55" s="165"/>
    </row>
    <row r="56" spans="1:29" s="62" customFormat="1" ht="12" hidden="1" customHeight="1">
      <c r="A56" s="61"/>
      <c r="B56" s="27" t="s">
        <v>119</v>
      </c>
      <c r="C56" s="43" t="s">
        <v>120</v>
      </c>
      <c r="D56" s="70">
        <v>10967</v>
      </c>
      <c r="E56" s="92">
        <f t="shared" si="3"/>
        <v>103.01521698290436</v>
      </c>
      <c r="F56" s="73"/>
      <c r="G56" s="92"/>
      <c r="H56" s="73"/>
      <c r="I56" s="92"/>
      <c r="J56" s="73">
        <v>1821</v>
      </c>
      <c r="K56" s="92">
        <f t="shared" si="4"/>
        <v>92.016169782718549</v>
      </c>
      <c r="L56" s="73"/>
      <c r="M56" s="92"/>
      <c r="N56" s="73"/>
      <c r="O56" s="92"/>
      <c r="P56" s="73"/>
      <c r="Q56" s="92"/>
      <c r="R56" s="73">
        <v>12788</v>
      </c>
      <c r="S56" s="92">
        <f t="shared" si="2"/>
        <v>101.2910891089109</v>
      </c>
      <c r="T56" s="132">
        <v>2326</v>
      </c>
      <c r="U56" s="133">
        <f t="shared" si="5"/>
        <v>125.72972972972974</v>
      </c>
      <c r="V56" s="132">
        <v>2791</v>
      </c>
      <c r="W56" s="133">
        <f t="shared" si="6"/>
        <v>104.10294666169339</v>
      </c>
      <c r="X56" s="132">
        <f t="shared" si="1"/>
        <v>465</v>
      </c>
      <c r="Y56" s="133">
        <f t="shared" si="7"/>
        <v>55.95667870036101</v>
      </c>
      <c r="Z56" s="132">
        <f t="shared" si="0"/>
        <v>13253</v>
      </c>
      <c r="AA56" s="134">
        <f t="shared" si="8"/>
        <v>98.491379310344826</v>
      </c>
      <c r="AB56" s="61"/>
      <c r="AC56" s="165"/>
    </row>
    <row r="57" spans="1:29" ht="12" hidden="1" customHeight="1">
      <c r="B57" s="28" t="s">
        <v>103</v>
      </c>
      <c r="C57" s="43" t="s">
        <v>104</v>
      </c>
      <c r="D57" s="68">
        <v>11504</v>
      </c>
      <c r="E57" s="90">
        <f t="shared" si="3"/>
        <v>95.954625072983575</v>
      </c>
      <c r="F57" s="71"/>
      <c r="G57" s="90"/>
      <c r="H57" s="71"/>
      <c r="I57" s="90"/>
      <c r="J57" s="71">
        <v>1895</v>
      </c>
      <c r="K57" s="90">
        <f t="shared" si="4"/>
        <v>93.534057255676203</v>
      </c>
      <c r="L57" s="71"/>
      <c r="M57" s="90"/>
      <c r="N57" s="71"/>
      <c r="O57" s="90"/>
      <c r="P57" s="71"/>
      <c r="Q57" s="90"/>
      <c r="R57" s="71">
        <v>13399</v>
      </c>
      <c r="S57" s="90">
        <f t="shared" si="2"/>
        <v>95.604709240099893</v>
      </c>
      <c r="T57" s="102">
        <v>2391</v>
      </c>
      <c r="U57" s="101">
        <f t="shared" si="5"/>
        <v>115.22891566265061</v>
      </c>
      <c r="V57" s="102">
        <v>2856</v>
      </c>
      <c r="W57" s="101">
        <f t="shared" si="6"/>
        <v>98.994800693240904</v>
      </c>
      <c r="X57" s="102">
        <f t="shared" si="1"/>
        <v>465</v>
      </c>
      <c r="Y57" s="101">
        <f t="shared" si="7"/>
        <v>57.407407407407405</v>
      </c>
      <c r="Z57" s="102">
        <f t="shared" si="0"/>
        <v>13864</v>
      </c>
      <c r="AA57" s="103">
        <f t="shared" si="8"/>
        <v>93.5177065767285</v>
      </c>
      <c r="AC57" s="165"/>
    </row>
    <row r="58" spans="1:29" ht="12" hidden="1" customHeight="1">
      <c r="B58" s="28" t="s">
        <v>105</v>
      </c>
      <c r="C58" s="43" t="s">
        <v>106</v>
      </c>
      <c r="D58" s="68">
        <v>11705</v>
      </c>
      <c r="E58" s="90">
        <f t="shared" si="3"/>
        <v>99.574649085495537</v>
      </c>
      <c r="F58" s="71"/>
      <c r="G58" s="90"/>
      <c r="H58" s="71"/>
      <c r="I58" s="90"/>
      <c r="J58" s="71">
        <v>1875</v>
      </c>
      <c r="K58" s="90">
        <f t="shared" si="4"/>
        <v>97.049689440993788</v>
      </c>
      <c r="L58" s="71"/>
      <c r="M58" s="90"/>
      <c r="N58" s="71"/>
      <c r="O58" s="90"/>
      <c r="P58" s="71"/>
      <c r="Q58" s="90"/>
      <c r="R58" s="71">
        <v>13580</v>
      </c>
      <c r="S58" s="90">
        <f t="shared" si="2"/>
        <v>99.218236282603939</v>
      </c>
      <c r="T58" s="102">
        <v>2532</v>
      </c>
      <c r="U58" s="101">
        <f t="shared" si="5"/>
        <v>124.79053721044851</v>
      </c>
      <c r="V58" s="102">
        <v>3023</v>
      </c>
      <c r="W58" s="101">
        <f t="shared" si="6"/>
        <v>108.78013673983446</v>
      </c>
      <c r="X58" s="102">
        <f t="shared" si="1"/>
        <v>491</v>
      </c>
      <c r="Y58" s="101">
        <f t="shared" si="7"/>
        <v>65.466666666666669</v>
      </c>
      <c r="Z58" s="102">
        <f t="shared" si="0"/>
        <v>14071</v>
      </c>
      <c r="AA58" s="103">
        <f t="shared" si="8"/>
        <v>97.464847267437833</v>
      </c>
      <c r="AC58" s="165"/>
    </row>
    <row r="59" spans="1:29" ht="12" hidden="1" customHeight="1">
      <c r="B59" s="28" t="s">
        <v>107</v>
      </c>
      <c r="C59" s="43" t="s">
        <v>108</v>
      </c>
      <c r="D59" s="68">
        <v>11747</v>
      </c>
      <c r="E59" s="90">
        <f t="shared" si="3"/>
        <v>100.3673957621326</v>
      </c>
      <c r="F59" s="71"/>
      <c r="G59" s="90"/>
      <c r="H59" s="71"/>
      <c r="I59" s="90"/>
      <c r="J59" s="71">
        <v>1837</v>
      </c>
      <c r="K59" s="90">
        <f t="shared" si="4"/>
        <v>89.916789035731767</v>
      </c>
      <c r="L59" s="71"/>
      <c r="M59" s="90"/>
      <c r="N59" s="71"/>
      <c r="O59" s="90"/>
      <c r="P59" s="71"/>
      <c r="Q59" s="90"/>
      <c r="R59" s="71">
        <v>13584</v>
      </c>
      <c r="S59" s="90">
        <f t="shared" si="2"/>
        <v>98.814286753473496</v>
      </c>
      <c r="T59" s="102">
        <v>2823</v>
      </c>
      <c r="U59" s="101">
        <f t="shared" si="5"/>
        <v>123.87011847301449</v>
      </c>
      <c r="V59" s="102">
        <v>3278</v>
      </c>
      <c r="W59" s="101">
        <f t="shared" si="6"/>
        <v>106.6363044892648</v>
      </c>
      <c r="X59" s="102">
        <f t="shared" si="1"/>
        <v>455</v>
      </c>
      <c r="Y59" s="101">
        <f t="shared" si="7"/>
        <v>57.232704402515722</v>
      </c>
      <c r="Z59" s="102">
        <f t="shared" si="0"/>
        <v>14039</v>
      </c>
      <c r="AA59" s="103">
        <f t="shared" si="8"/>
        <v>96.541053500206303</v>
      </c>
      <c r="AC59" s="165"/>
    </row>
    <row r="60" spans="1:29" ht="12" hidden="1" customHeight="1">
      <c r="B60" s="28" t="s">
        <v>109</v>
      </c>
      <c r="C60" s="43" t="s">
        <v>110</v>
      </c>
      <c r="D60" s="68">
        <v>10674</v>
      </c>
      <c r="E60" s="90">
        <f t="shared" si="3"/>
        <v>103.60089294380276</v>
      </c>
      <c r="F60" s="71"/>
      <c r="G60" s="90"/>
      <c r="H60" s="71"/>
      <c r="I60" s="90"/>
      <c r="J60" s="71">
        <v>1798</v>
      </c>
      <c r="K60" s="90">
        <f t="shared" si="4"/>
        <v>93.208916537065832</v>
      </c>
      <c r="L60" s="71"/>
      <c r="M60" s="90"/>
      <c r="N60" s="71"/>
      <c r="O60" s="90"/>
      <c r="P60" s="71"/>
      <c r="Q60" s="90"/>
      <c r="R60" s="71">
        <v>12472</v>
      </c>
      <c r="S60" s="90">
        <f t="shared" si="2"/>
        <v>101.96206671026815</v>
      </c>
      <c r="T60" s="102">
        <v>2936</v>
      </c>
      <c r="U60" s="101">
        <f t="shared" si="5"/>
        <v>133.63677742375967</v>
      </c>
      <c r="V60" s="102">
        <v>3384</v>
      </c>
      <c r="W60" s="101">
        <f t="shared" si="6"/>
        <v>109.09090909090908</v>
      </c>
      <c r="X60" s="102">
        <f t="shared" si="1"/>
        <v>448</v>
      </c>
      <c r="Y60" s="101">
        <f t="shared" si="7"/>
        <v>49.502762430939228</v>
      </c>
      <c r="Z60" s="102">
        <f t="shared" si="0"/>
        <v>12920</v>
      </c>
      <c r="AA60" s="103">
        <f t="shared" si="8"/>
        <v>98.348176904925026</v>
      </c>
      <c r="AC60" s="165"/>
    </row>
    <row r="61" spans="1:29" ht="12" hidden="1" customHeight="1">
      <c r="B61" s="28" t="s">
        <v>111</v>
      </c>
      <c r="C61" s="43" t="s">
        <v>112</v>
      </c>
      <c r="D61" s="68">
        <v>11509</v>
      </c>
      <c r="E61" s="90">
        <f t="shared" si="3"/>
        <v>108.3098061358931</v>
      </c>
      <c r="F61" s="71"/>
      <c r="G61" s="90"/>
      <c r="H61" s="71"/>
      <c r="I61" s="90"/>
      <c r="J61" s="71">
        <v>1278</v>
      </c>
      <c r="K61" s="90">
        <f t="shared" si="4"/>
        <v>71.0789766407119</v>
      </c>
      <c r="L61" s="71"/>
      <c r="M61" s="90"/>
      <c r="N61" s="71"/>
      <c r="O61" s="90"/>
      <c r="P61" s="71"/>
      <c r="Q61" s="90"/>
      <c r="R61" s="71">
        <v>12787</v>
      </c>
      <c r="S61" s="90">
        <f t="shared" si="2"/>
        <v>102.92176432710882</v>
      </c>
      <c r="T61" s="102">
        <v>2566</v>
      </c>
      <c r="U61" s="101">
        <f t="shared" si="5"/>
        <v>121.15203021718604</v>
      </c>
      <c r="V61" s="102">
        <v>3069</v>
      </c>
      <c r="W61" s="101">
        <f t="shared" si="6"/>
        <v>81.665779670037253</v>
      </c>
      <c r="X61" s="102">
        <f t="shared" si="1"/>
        <v>503</v>
      </c>
      <c r="Y61" s="101">
        <f t="shared" si="7"/>
        <v>30.670731707317074</v>
      </c>
      <c r="Z61" s="102">
        <f t="shared" si="0"/>
        <v>13290</v>
      </c>
      <c r="AA61" s="103">
        <f t="shared" si="8"/>
        <v>94.496587030716725</v>
      </c>
      <c r="AC61" s="165"/>
    </row>
    <row r="62" spans="1:29" ht="12" hidden="1" customHeight="1">
      <c r="B62" s="28" t="s">
        <v>89</v>
      </c>
      <c r="C62" s="43" t="s">
        <v>90</v>
      </c>
      <c r="D62" s="68">
        <v>12323</v>
      </c>
      <c r="E62" s="90">
        <f t="shared" si="3"/>
        <v>117.45139153640869</v>
      </c>
      <c r="F62" s="71"/>
      <c r="G62" s="90"/>
      <c r="H62" s="71"/>
      <c r="I62" s="90"/>
      <c r="J62" s="71">
        <v>1437</v>
      </c>
      <c r="K62" s="90">
        <f t="shared" si="4"/>
        <v>80.594503645541224</v>
      </c>
      <c r="L62" s="71"/>
      <c r="M62" s="90"/>
      <c r="N62" s="71"/>
      <c r="O62" s="90"/>
      <c r="P62" s="71"/>
      <c r="Q62" s="90"/>
      <c r="R62" s="71">
        <v>13760</v>
      </c>
      <c r="S62" s="90">
        <f t="shared" si="2"/>
        <v>112.09775967413442</v>
      </c>
      <c r="T62" s="102">
        <v>2820</v>
      </c>
      <c r="U62" s="101">
        <f t="shared" si="5"/>
        <v>137.15953307392996</v>
      </c>
      <c r="V62" s="102">
        <v>2997</v>
      </c>
      <c r="W62" s="101">
        <f t="shared" si="6"/>
        <v>91.735537190082653</v>
      </c>
      <c r="X62" s="102">
        <f t="shared" si="1"/>
        <v>177</v>
      </c>
      <c r="Y62" s="101">
        <f t="shared" si="7"/>
        <v>14.616019818331957</v>
      </c>
      <c r="Z62" s="102">
        <f t="shared" si="0"/>
        <v>13937</v>
      </c>
      <c r="AA62" s="103">
        <f t="shared" si="8"/>
        <v>103.3442088091354</v>
      </c>
      <c r="AC62" s="165"/>
    </row>
    <row r="63" spans="1:29" ht="12" hidden="1" customHeight="1">
      <c r="B63" s="28" t="s">
        <v>91</v>
      </c>
      <c r="C63" s="43" t="s">
        <v>92</v>
      </c>
      <c r="D63" s="68">
        <v>11399</v>
      </c>
      <c r="E63" s="90">
        <f t="shared" si="3"/>
        <v>114.00140014001401</v>
      </c>
      <c r="F63" s="71"/>
      <c r="G63" s="90"/>
      <c r="H63" s="71"/>
      <c r="I63" s="90"/>
      <c r="J63" s="71">
        <v>1317</v>
      </c>
      <c r="K63" s="90">
        <f t="shared" si="4"/>
        <v>79.19422730006012</v>
      </c>
      <c r="L63" s="71"/>
      <c r="M63" s="90"/>
      <c r="N63" s="71"/>
      <c r="O63" s="90"/>
      <c r="P63" s="71"/>
      <c r="Q63" s="90"/>
      <c r="R63" s="71">
        <v>12716</v>
      </c>
      <c r="S63" s="90">
        <f t="shared" si="2"/>
        <v>109.03790087463557</v>
      </c>
      <c r="T63" s="102">
        <v>2603</v>
      </c>
      <c r="U63" s="101">
        <f t="shared" si="5"/>
        <v>127.47306562193927</v>
      </c>
      <c r="V63" s="102">
        <v>2793</v>
      </c>
      <c r="W63" s="101">
        <f t="shared" si="6"/>
        <v>85.126485827491621</v>
      </c>
      <c r="X63" s="102">
        <f t="shared" si="1"/>
        <v>190</v>
      </c>
      <c r="Y63" s="101">
        <f t="shared" si="7"/>
        <v>15.334947538337367</v>
      </c>
      <c r="Z63" s="102">
        <f t="shared" si="0"/>
        <v>12906</v>
      </c>
      <c r="AA63" s="103">
        <f t="shared" si="8"/>
        <v>100.03875668552826</v>
      </c>
      <c r="AC63" s="165"/>
    </row>
    <row r="64" spans="1:29" ht="12" hidden="1" customHeight="1">
      <c r="B64" s="28" t="s">
        <v>93</v>
      </c>
      <c r="C64" s="43" t="s">
        <v>94</v>
      </c>
      <c r="D64" s="68">
        <v>10820</v>
      </c>
      <c r="E64" s="90">
        <f t="shared" si="3"/>
        <v>113.38153620454783</v>
      </c>
      <c r="F64" s="71"/>
      <c r="G64" s="90"/>
      <c r="H64" s="71"/>
      <c r="I64" s="90"/>
      <c r="J64" s="71">
        <v>1254</v>
      </c>
      <c r="K64" s="90">
        <f t="shared" si="4"/>
        <v>78.670012547051442</v>
      </c>
      <c r="L64" s="71"/>
      <c r="M64" s="90"/>
      <c r="N64" s="71"/>
      <c r="O64" s="90"/>
      <c r="P64" s="71"/>
      <c r="Q64" s="90"/>
      <c r="R64" s="71">
        <v>12074</v>
      </c>
      <c r="S64" s="90">
        <f t="shared" si="2"/>
        <v>108.41339678548979</v>
      </c>
      <c r="T64" s="102">
        <v>2499</v>
      </c>
      <c r="U64" s="101">
        <f t="shared" si="5"/>
        <v>127.76073619631903</v>
      </c>
      <c r="V64" s="102">
        <v>2700</v>
      </c>
      <c r="W64" s="101">
        <f t="shared" si="6"/>
        <v>77.63082231167337</v>
      </c>
      <c r="X64" s="102">
        <f t="shared" si="1"/>
        <v>201</v>
      </c>
      <c r="Y64" s="101">
        <f t="shared" si="7"/>
        <v>13.206307490144548</v>
      </c>
      <c r="Z64" s="102">
        <f t="shared" si="0"/>
        <v>12275</v>
      </c>
      <c r="AA64" s="103">
        <f t="shared" si="8"/>
        <v>96.966585038312658</v>
      </c>
      <c r="AC64" s="165"/>
    </row>
    <row r="65" spans="2:29" ht="12" hidden="1" customHeight="1">
      <c r="B65" s="28" t="s">
        <v>121</v>
      </c>
      <c r="C65" s="43" t="s">
        <v>122</v>
      </c>
      <c r="D65" s="68">
        <v>10907</v>
      </c>
      <c r="E65" s="90">
        <f t="shared" si="3"/>
        <v>111.70626792298239</v>
      </c>
      <c r="F65" s="71"/>
      <c r="G65" s="90"/>
      <c r="H65" s="71"/>
      <c r="I65" s="90"/>
      <c r="J65" s="71">
        <v>1182</v>
      </c>
      <c r="K65" s="90">
        <f t="shared" si="4"/>
        <v>74.668351231838287</v>
      </c>
      <c r="L65" s="71"/>
      <c r="M65" s="90"/>
      <c r="N65" s="71"/>
      <c r="O65" s="90"/>
      <c r="P65" s="71"/>
      <c r="Q65" s="90"/>
      <c r="R65" s="71">
        <v>12089</v>
      </c>
      <c r="S65" s="90">
        <f t="shared" si="2"/>
        <v>106.53917334978409</v>
      </c>
      <c r="T65" s="102">
        <v>2581</v>
      </c>
      <c r="U65" s="101">
        <f t="shared" si="5"/>
        <v>132.0880245649949</v>
      </c>
      <c r="V65" s="102">
        <v>2776</v>
      </c>
      <c r="W65" s="101">
        <f t="shared" si="6"/>
        <v>91.920529801324506</v>
      </c>
      <c r="X65" s="102">
        <f t="shared" si="1"/>
        <v>195</v>
      </c>
      <c r="Y65" s="101">
        <f t="shared" si="7"/>
        <v>18.292682926829269</v>
      </c>
      <c r="Z65" s="102">
        <f t="shared" si="0"/>
        <v>12284</v>
      </c>
      <c r="AA65" s="103">
        <f t="shared" si="8"/>
        <v>98.960766937887698</v>
      </c>
      <c r="AC65" s="165"/>
    </row>
    <row r="66" spans="2:29" ht="12" hidden="1" customHeight="1">
      <c r="B66" s="28" t="s">
        <v>97</v>
      </c>
      <c r="C66" s="43" t="s">
        <v>98</v>
      </c>
      <c r="D66" s="68">
        <v>10815</v>
      </c>
      <c r="E66" s="90">
        <f t="shared" si="3"/>
        <v>107.64407285756943</v>
      </c>
      <c r="F66" s="71"/>
      <c r="G66" s="90"/>
      <c r="H66" s="71"/>
      <c r="I66" s="90"/>
      <c r="J66" s="71">
        <v>1112</v>
      </c>
      <c r="K66" s="90">
        <f t="shared" si="4"/>
        <v>68.769325912183049</v>
      </c>
      <c r="L66" s="71"/>
      <c r="M66" s="90"/>
      <c r="N66" s="71"/>
      <c r="O66" s="90"/>
      <c r="P66" s="71"/>
      <c r="Q66" s="90"/>
      <c r="R66" s="71">
        <v>11927</v>
      </c>
      <c r="S66" s="90">
        <f t="shared" si="2"/>
        <v>102.25480109739368</v>
      </c>
      <c r="T66" s="102">
        <v>2508</v>
      </c>
      <c r="U66" s="101">
        <f t="shared" si="5"/>
        <v>135.56756756756755</v>
      </c>
      <c r="V66" s="102">
        <v>2615</v>
      </c>
      <c r="W66" s="101">
        <f t="shared" si="6"/>
        <v>102.95275590551181</v>
      </c>
      <c r="X66" s="102">
        <f t="shared" si="1"/>
        <v>107</v>
      </c>
      <c r="Y66" s="101">
        <f t="shared" si="7"/>
        <v>15.507246376811596</v>
      </c>
      <c r="Z66" s="102">
        <f t="shared" si="0"/>
        <v>12034</v>
      </c>
      <c r="AA66" s="103">
        <f t="shared" si="8"/>
        <v>97.409745831309706</v>
      </c>
      <c r="AC66" s="165"/>
    </row>
    <row r="67" spans="2:29" ht="12" hidden="1" customHeight="1">
      <c r="B67" s="29" t="s">
        <v>99</v>
      </c>
      <c r="C67" s="43" t="s">
        <v>100</v>
      </c>
      <c r="D67" s="69">
        <v>11035</v>
      </c>
      <c r="E67" s="91">
        <f t="shared" si="3"/>
        <v>108.39882121807464</v>
      </c>
      <c r="F67" s="97"/>
      <c r="G67" s="91"/>
      <c r="H67" s="97"/>
      <c r="I67" s="91"/>
      <c r="J67" s="72">
        <v>1184</v>
      </c>
      <c r="K67" s="91">
        <f t="shared" si="4"/>
        <v>64.243081931633199</v>
      </c>
      <c r="L67" s="98"/>
      <c r="M67" s="91"/>
      <c r="N67" s="99"/>
      <c r="O67" s="91"/>
      <c r="P67" s="99"/>
      <c r="Q67" s="91"/>
      <c r="R67" s="72">
        <v>12219</v>
      </c>
      <c r="S67" s="91">
        <f t="shared" si="2"/>
        <v>101.63020876653081</v>
      </c>
      <c r="T67" s="123">
        <v>3010</v>
      </c>
      <c r="U67" s="124">
        <f t="shared" si="5"/>
        <v>127.65055131467345</v>
      </c>
      <c r="V67" s="123">
        <v>2844</v>
      </c>
      <c r="W67" s="124">
        <f t="shared" si="6"/>
        <v>103.71991247264771</v>
      </c>
      <c r="X67" s="123">
        <f t="shared" si="1"/>
        <v>-166</v>
      </c>
      <c r="Y67" s="124" t="s">
        <v>234</v>
      </c>
      <c r="Z67" s="123">
        <f t="shared" si="0"/>
        <v>12053</v>
      </c>
      <c r="AA67" s="125">
        <f t="shared" si="8"/>
        <v>97.14677198355767</v>
      </c>
      <c r="AC67" s="165"/>
    </row>
    <row r="68" spans="2:29" ht="12" hidden="1" customHeight="1">
      <c r="B68" s="27" t="s">
        <v>123</v>
      </c>
      <c r="C68" s="44" t="s">
        <v>124</v>
      </c>
      <c r="D68" s="74">
        <v>11144</v>
      </c>
      <c r="E68" s="93">
        <f t="shared" si="3"/>
        <v>101.61393270721256</v>
      </c>
      <c r="F68" s="75">
        <v>315</v>
      </c>
      <c r="G68" s="75" t="s">
        <v>88</v>
      </c>
      <c r="H68" s="75"/>
      <c r="I68" s="93"/>
      <c r="J68" s="75">
        <v>1273</v>
      </c>
      <c r="K68" s="93">
        <f t="shared" si="4"/>
        <v>69.906644700713898</v>
      </c>
      <c r="L68" s="75" t="s">
        <v>232</v>
      </c>
      <c r="M68" s="75" t="s">
        <v>88</v>
      </c>
      <c r="N68" s="75">
        <f>J68-P68</f>
        <v>681</v>
      </c>
      <c r="O68" s="75" t="s">
        <v>88</v>
      </c>
      <c r="P68" s="75">
        <v>592</v>
      </c>
      <c r="Q68" s="75" t="s">
        <v>88</v>
      </c>
      <c r="R68" s="75">
        <v>12417</v>
      </c>
      <c r="S68" s="93">
        <f t="shared" si="2"/>
        <v>97.098842664998443</v>
      </c>
      <c r="T68" s="120">
        <v>2810</v>
      </c>
      <c r="U68" s="121">
        <f t="shared" si="5"/>
        <v>120.80825451418744</v>
      </c>
      <c r="V68" s="120">
        <v>2875</v>
      </c>
      <c r="W68" s="121">
        <f t="shared" si="6"/>
        <v>103.00967395198855</v>
      </c>
      <c r="X68" s="120">
        <f t="shared" si="1"/>
        <v>65</v>
      </c>
      <c r="Y68" s="121">
        <f t="shared" si="7"/>
        <v>13.978494623655912</v>
      </c>
      <c r="Z68" s="120">
        <f t="shared" si="0"/>
        <v>12482</v>
      </c>
      <c r="AA68" s="122">
        <f t="shared" si="8"/>
        <v>94.182449256772045</v>
      </c>
      <c r="AC68" s="165"/>
    </row>
    <row r="69" spans="2:29" ht="12" hidden="1" customHeight="1">
      <c r="B69" s="28" t="s">
        <v>103</v>
      </c>
      <c r="C69" s="43" t="s">
        <v>104</v>
      </c>
      <c r="D69" s="68">
        <v>12108</v>
      </c>
      <c r="E69" s="90">
        <f t="shared" si="3"/>
        <v>105.25034770514603</v>
      </c>
      <c r="F69" s="71">
        <v>288</v>
      </c>
      <c r="G69" s="71" t="s">
        <v>88</v>
      </c>
      <c r="H69" s="71"/>
      <c r="I69" s="90"/>
      <c r="J69" s="71">
        <v>1340</v>
      </c>
      <c r="K69" s="90">
        <f t="shared" si="4"/>
        <v>70.712401055408975</v>
      </c>
      <c r="L69" s="71" t="s">
        <v>232</v>
      </c>
      <c r="M69" s="71" t="s">
        <v>88</v>
      </c>
      <c r="N69" s="71">
        <f t="shared" ref="N69:N79" si="9">J69-P69</f>
        <v>727</v>
      </c>
      <c r="O69" s="71" t="s">
        <v>88</v>
      </c>
      <c r="P69" s="71">
        <v>613</v>
      </c>
      <c r="Q69" s="71" t="s">
        <v>88</v>
      </c>
      <c r="R69" s="71">
        <v>13448</v>
      </c>
      <c r="S69" s="90">
        <f t="shared" si="2"/>
        <v>100.36569893275617</v>
      </c>
      <c r="T69" s="102">
        <v>2968</v>
      </c>
      <c r="U69" s="101">
        <f t="shared" si="5"/>
        <v>124.13216227519865</v>
      </c>
      <c r="V69" s="102">
        <v>2929</v>
      </c>
      <c r="W69" s="101">
        <f t="shared" si="6"/>
        <v>102.55602240896357</v>
      </c>
      <c r="X69" s="102">
        <f t="shared" si="1"/>
        <v>-39</v>
      </c>
      <c r="Y69" s="101" t="s">
        <v>234</v>
      </c>
      <c r="Z69" s="102">
        <f t="shared" si="0"/>
        <v>13409</v>
      </c>
      <c r="AA69" s="103">
        <f t="shared" si="8"/>
        <v>96.718118869013267</v>
      </c>
      <c r="AC69" s="165"/>
    </row>
    <row r="70" spans="2:29" ht="12" hidden="1" customHeight="1">
      <c r="B70" s="28" t="s">
        <v>105</v>
      </c>
      <c r="C70" s="43" t="s">
        <v>106</v>
      </c>
      <c r="D70" s="68">
        <v>12161</v>
      </c>
      <c r="E70" s="90">
        <f t="shared" si="3"/>
        <v>103.89577103801795</v>
      </c>
      <c r="F70" s="71">
        <v>356</v>
      </c>
      <c r="G70" s="71" t="s">
        <v>88</v>
      </c>
      <c r="H70" s="71"/>
      <c r="I70" s="90"/>
      <c r="J70" s="71">
        <v>1321</v>
      </c>
      <c r="K70" s="90">
        <f t="shared" si="4"/>
        <v>70.453333333333333</v>
      </c>
      <c r="L70" s="71" t="s">
        <v>232</v>
      </c>
      <c r="M70" s="71" t="s">
        <v>88</v>
      </c>
      <c r="N70" s="71">
        <f t="shared" si="9"/>
        <v>703</v>
      </c>
      <c r="O70" s="71" t="s">
        <v>88</v>
      </c>
      <c r="P70" s="71">
        <v>618</v>
      </c>
      <c r="Q70" s="71" t="s">
        <v>88</v>
      </c>
      <c r="R70" s="71">
        <v>13482</v>
      </c>
      <c r="S70" s="90">
        <f t="shared" si="2"/>
        <v>99.278350515463927</v>
      </c>
      <c r="T70" s="102">
        <v>3044</v>
      </c>
      <c r="U70" s="101">
        <f t="shared" si="5"/>
        <v>120.22116903633491</v>
      </c>
      <c r="V70" s="102">
        <v>3016</v>
      </c>
      <c r="W70" s="101">
        <f t="shared" si="6"/>
        <v>99.768441945087659</v>
      </c>
      <c r="X70" s="102">
        <f t="shared" si="1"/>
        <v>-28</v>
      </c>
      <c r="Y70" s="101" t="s">
        <v>234</v>
      </c>
      <c r="Z70" s="102">
        <f t="shared" si="0"/>
        <v>13454</v>
      </c>
      <c r="AA70" s="103">
        <f t="shared" si="8"/>
        <v>95.615094875986074</v>
      </c>
      <c r="AC70" s="165"/>
    </row>
    <row r="71" spans="2:29" ht="12" hidden="1" customHeight="1">
      <c r="B71" s="28" t="s">
        <v>107</v>
      </c>
      <c r="C71" s="43" t="s">
        <v>108</v>
      </c>
      <c r="D71" s="68">
        <v>11156</v>
      </c>
      <c r="E71" s="90">
        <f t="shared" si="3"/>
        <v>94.968928236996675</v>
      </c>
      <c r="F71" s="71">
        <v>346</v>
      </c>
      <c r="G71" s="71" t="s">
        <v>88</v>
      </c>
      <c r="H71" s="71"/>
      <c r="I71" s="90"/>
      <c r="J71" s="71">
        <v>1353</v>
      </c>
      <c r="K71" s="90">
        <f t="shared" si="4"/>
        <v>73.65269461077844</v>
      </c>
      <c r="L71" s="71" t="s">
        <v>232</v>
      </c>
      <c r="M71" s="71" t="s">
        <v>88</v>
      </c>
      <c r="N71" s="71">
        <f t="shared" si="9"/>
        <v>722</v>
      </c>
      <c r="O71" s="71" t="s">
        <v>88</v>
      </c>
      <c r="P71" s="71">
        <v>631</v>
      </c>
      <c r="Q71" s="71" t="s">
        <v>88</v>
      </c>
      <c r="R71" s="71">
        <v>12509</v>
      </c>
      <c r="S71" s="90">
        <f t="shared" si="2"/>
        <v>92.086277974087167</v>
      </c>
      <c r="T71" s="102">
        <v>2567</v>
      </c>
      <c r="U71" s="101">
        <f t="shared" si="5"/>
        <v>90.931633014523555</v>
      </c>
      <c r="V71" s="102">
        <v>2848</v>
      </c>
      <c r="W71" s="101">
        <f t="shared" si="6"/>
        <v>86.882245271507017</v>
      </c>
      <c r="X71" s="102">
        <f t="shared" si="1"/>
        <v>281</v>
      </c>
      <c r="Y71" s="101">
        <f t="shared" si="7"/>
        <v>61.758241758241759</v>
      </c>
      <c r="Z71" s="102">
        <f t="shared" si="0"/>
        <v>12790</v>
      </c>
      <c r="AA71" s="103">
        <f t="shared" si="8"/>
        <v>91.103354939810529</v>
      </c>
      <c r="AC71" s="165"/>
    </row>
    <row r="72" spans="2:29" ht="12" hidden="1" customHeight="1">
      <c r="B72" s="28" t="s">
        <v>109</v>
      </c>
      <c r="C72" s="43" t="s">
        <v>110</v>
      </c>
      <c r="D72" s="68">
        <v>10317</v>
      </c>
      <c r="E72" s="90">
        <f t="shared" si="3"/>
        <v>96.655424395727934</v>
      </c>
      <c r="F72" s="71">
        <v>465</v>
      </c>
      <c r="G72" s="71" t="s">
        <v>88</v>
      </c>
      <c r="H72" s="71"/>
      <c r="I72" s="90"/>
      <c r="J72" s="71">
        <v>1325</v>
      </c>
      <c r="K72" s="90">
        <f t="shared" si="4"/>
        <v>73.692992213570633</v>
      </c>
      <c r="L72" s="71" t="s">
        <v>232</v>
      </c>
      <c r="M72" s="71" t="s">
        <v>88</v>
      </c>
      <c r="N72" s="71">
        <f t="shared" si="9"/>
        <v>725</v>
      </c>
      <c r="O72" s="71" t="s">
        <v>88</v>
      </c>
      <c r="P72" s="71">
        <v>600</v>
      </c>
      <c r="Q72" s="71" t="s">
        <v>88</v>
      </c>
      <c r="R72" s="71">
        <v>11642</v>
      </c>
      <c r="S72" s="90">
        <f t="shared" si="2"/>
        <v>93.345093008338679</v>
      </c>
      <c r="T72" s="102">
        <v>2906</v>
      </c>
      <c r="U72" s="101">
        <f t="shared" si="5"/>
        <v>98.978201634877379</v>
      </c>
      <c r="V72" s="102">
        <v>2605</v>
      </c>
      <c r="W72" s="101">
        <f t="shared" si="6"/>
        <v>76.979905437352244</v>
      </c>
      <c r="X72" s="102">
        <f t="shared" si="1"/>
        <v>-301</v>
      </c>
      <c r="Y72" s="101" t="s">
        <v>236</v>
      </c>
      <c r="Z72" s="102">
        <f t="shared" ref="Z72:Z135" si="10">R72+X72</f>
        <v>11341</v>
      </c>
      <c r="AA72" s="103">
        <f t="shared" si="8"/>
        <v>87.778637770897845</v>
      </c>
      <c r="AC72" s="165"/>
    </row>
    <row r="73" spans="2:29" ht="12" hidden="1" customHeight="1">
      <c r="B73" s="28" t="s">
        <v>111</v>
      </c>
      <c r="C73" s="43" t="s">
        <v>112</v>
      </c>
      <c r="D73" s="68">
        <v>11763</v>
      </c>
      <c r="E73" s="90">
        <f t="shared" si="3"/>
        <v>102.20696845946651</v>
      </c>
      <c r="F73" s="71">
        <v>331</v>
      </c>
      <c r="G73" s="71" t="s">
        <v>88</v>
      </c>
      <c r="H73" s="71"/>
      <c r="I73" s="90"/>
      <c r="J73" s="71">
        <v>1344</v>
      </c>
      <c r="K73" s="90">
        <f t="shared" si="4"/>
        <v>105.1643192488263</v>
      </c>
      <c r="L73" s="71" t="s">
        <v>232</v>
      </c>
      <c r="M73" s="71" t="s">
        <v>88</v>
      </c>
      <c r="N73" s="71">
        <f t="shared" si="9"/>
        <v>733</v>
      </c>
      <c r="O73" s="71" t="s">
        <v>88</v>
      </c>
      <c r="P73" s="71">
        <v>611</v>
      </c>
      <c r="Q73" s="71" t="s">
        <v>88</v>
      </c>
      <c r="R73" s="71">
        <v>13107</v>
      </c>
      <c r="S73" s="90">
        <f t="shared" si="2"/>
        <v>102.50254164385704</v>
      </c>
      <c r="T73" s="102">
        <v>2545</v>
      </c>
      <c r="U73" s="101">
        <f t="shared" si="5"/>
        <v>99.181605611847232</v>
      </c>
      <c r="V73" s="102">
        <v>2896</v>
      </c>
      <c r="W73" s="101">
        <f t="shared" si="6"/>
        <v>94.362984685565337</v>
      </c>
      <c r="X73" s="102">
        <f t="shared" ref="X73:X136" si="11">V73-T73</f>
        <v>351</v>
      </c>
      <c r="Y73" s="101">
        <f t="shared" si="7"/>
        <v>69.781312127236589</v>
      </c>
      <c r="Z73" s="102">
        <f t="shared" si="10"/>
        <v>13458</v>
      </c>
      <c r="AA73" s="103">
        <f t="shared" si="8"/>
        <v>101.26410835214448</v>
      </c>
      <c r="AC73" s="165"/>
    </row>
    <row r="74" spans="2:29" ht="12" hidden="1" customHeight="1">
      <c r="B74" s="28" t="s">
        <v>89</v>
      </c>
      <c r="C74" s="43" t="s">
        <v>90</v>
      </c>
      <c r="D74" s="68">
        <v>11659</v>
      </c>
      <c r="E74" s="90">
        <f t="shared" si="3"/>
        <v>94.611701696015587</v>
      </c>
      <c r="F74" s="71">
        <v>389</v>
      </c>
      <c r="G74" s="71" t="s">
        <v>88</v>
      </c>
      <c r="H74" s="71"/>
      <c r="I74" s="90"/>
      <c r="J74" s="71">
        <v>1311</v>
      </c>
      <c r="K74" s="90">
        <f t="shared" si="4"/>
        <v>91.23173277661796</v>
      </c>
      <c r="L74" s="71" t="s">
        <v>232</v>
      </c>
      <c r="M74" s="71" t="s">
        <v>88</v>
      </c>
      <c r="N74" s="71">
        <f t="shared" si="9"/>
        <v>710</v>
      </c>
      <c r="O74" s="71" t="s">
        <v>88</v>
      </c>
      <c r="P74" s="71">
        <v>601</v>
      </c>
      <c r="Q74" s="71" t="s">
        <v>88</v>
      </c>
      <c r="R74" s="71">
        <v>12970</v>
      </c>
      <c r="S74" s="90">
        <f t="shared" si="2"/>
        <v>94.258720930232556</v>
      </c>
      <c r="T74" s="102">
        <v>2706</v>
      </c>
      <c r="U74" s="101">
        <f t="shared" si="5"/>
        <v>95.957446808510639</v>
      </c>
      <c r="V74" s="102">
        <v>2758</v>
      </c>
      <c r="W74" s="101">
        <f t="shared" si="6"/>
        <v>92.025358692025364</v>
      </c>
      <c r="X74" s="102">
        <f t="shared" si="11"/>
        <v>52</v>
      </c>
      <c r="Y74" s="101">
        <f t="shared" si="7"/>
        <v>29.378531073446329</v>
      </c>
      <c r="Z74" s="102">
        <f t="shared" si="10"/>
        <v>13022</v>
      </c>
      <c r="AA74" s="103">
        <f t="shared" si="8"/>
        <v>93.434742053526591</v>
      </c>
      <c r="AC74" s="165"/>
    </row>
    <row r="75" spans="2:29" ht="12" hidden="1" customHeight="1">
      <c r="B75" s="28" t="s">
        <v>91</v>
      </c>
      <c r="C75" s="43" t="s">
        <v>92</v>
      </c>
      <c r="D75" s="68">
        <v>11213</v>
      </c>
      <c r="E75" s="90">
        <f t="shared" si="3"/>
        <v>98.368277919115712</v>
      </c>
      <c r="F75" s="71">
        <v>590</v>
      </c>
      <c r="G75" s="71" t="s">
        <v>88</v>
      </c>
      <c r="H75" s="71"/>
      <c r="I75" s="90"/>
      <c r="J75" s="71">
        <v>1166</v>
      </c>
      <c r="K75" s="90">
        <f t="shared" si="4"/>
        <v>88.534548215641607</v>
      </c>
      <c r="L75" s="71" t="s">
        <v>232</v>
      </c>
      <c r="M75" s="71" t="s">
        <v>88</v>
      </c>
      <c r="N75" s="71">
        <f t="shared" si="9"/>
        <v>654</v>
      </c>
      <c r="O75" s="71" t="s">
        <v>88</v>
      </c>
      <c r="P75" s="71">
        <v>512</v>
      </c>
      <c r="Q75" s="71" t="s">
        <v>88</v>
      </c>
      <c r="R75" s="71">
        <v>12379</v>
      </c>
      <c r="S75" s="90">
        <f t="shared" si="2"/>
        <v>97.349795533186537</v>
      </c>
      <c r="T75" s="102">
        <v>2814</v>
      </c>
      <c r="U75" s="101">
        <f t="shared" si="5"/>
        <v>108.10603150211296</v>
      </c>
      <c r="V75" s="102">
        <v>2553</v>
      </c>
      <c r="W75" s="101">
        <f t="shared" si="6"/>
        <v>91.407089151450052</v>
      </c>
      <c r="X75" s="102">
        <f t="shared" si="11"/>
        <v>-261</v>
      </c>
      <c r="Y75" s="101" t="s">
        <v>234</v>
      </c>
      <c r="Z75" s="102">
        <f t="shared" si="10"/>
        <v>12118</v>
      </c>
      <c r="AA75" s="103">
        <f t="shared" si="8"/>
        <v>93.89431272276461</v>
      </c>
      <c r="AC75" s="165"/>
    </row>
    <row r="76" spans="2:29" ht="12" hidden="1" customHeight="1">
      <c r="B76" s="28" t="s">
        <v>93</v>
      </c>
      <c r="C76" s="43" t="s">
        <v>94</v>
      </c>
      <c r="D76" s="68">
        <v>9913</v>
      </c>
      <c r="E76" s="90">
        <f t="shared" si="3"/>
        <v>91.6173752310536</v>
      </c>
      <c r="F76" s="71">
        <v>369</v>
      </c>
      <c r="G76" s="71" t="s">
        <v>88</v>
      </c>
      <c r="H76" s="71"/>
      <c r="I76" s="90"/>
      <c r="J76" s="71">
        <v>1068</v>
      </c>
      <c r="K76" s="90">
        <f t="shared" si="4"/>
        <v>85.167464114832541</v>
      </c>
      <c r="L76" s="71" t="s">
        <v>232</v>
      </c>
      <c r="M76" s="71" t="s">
        <v>88</v>
      </c>
      <c r="N76" s="71">
        <f t="shared" si="9"/>
        <v>566</v>
      </c>
      <c r="O76" s="71" t="s">
        <v>88</v>
      </c>
      <c r="P76" s="71">
        <v>502</v>
      </c>
      <c r="Q76" s="71" t="s">
        <v>88</v>
      </c>
      <c r="R76" s="71">
        <v>10981</v>
      </c>
      <c r="S76" s="90">
        <f t="shared" si="2"/>
        <v>90.947490475401693</v>
      </c>
      <c r="T76" s="102">
        <v>2117</v>
      </c>
      <c r="U76" s="101">
        <f t="shared" si="5"/>
        <v>84.71388555422169</v>
      </c>
      <c r="V76" s="102">
        <v>2536</v>
      </c>
      <c r="W76" s="101">
        <f t="shared" si="6"/>
        <v>93.925925925925924</v>
      </c>
      <c r="X76" s="102">
        <f t="shared" si="11"/>
        <v>419</v>
      </c>
      <c r="Y76" s="101">
        <f t="shared" si="7"/>
        <v>208.45771144278609</v>
      </c>
      <c r="Z76" s="102">
        <f t="shared" si="10"/>
        <v>11400</v>
      </c>
      <c r="AA76" s="103">
        <f t="shared" si="8"/>
        <v>92.871690427698567</v>
      </c>
      <c r="AC76" s="165"/>
    </row>
    <row r="77" spans="2:29" ht="12" hidden="1" customHeight="1">
      <c r="B77" s="28" t="s">
        <v>125</v>
      </c>
      <c r="C77" s="43" t="s">
        <v>126</v>
      </c>
      <c r="D77" s="68">
        <v>10130</v>
      </c>
      <c r="E77" s="90">
        <f t="shared" si="3"/>
        <v>92.876134592463558</v>
      </c>
      <c r="F77" s="76">
        <v>421</v>
      </c>
      <c r="G77" s="71" t="s">
        <v>88</v>
      </c>
      <c r="H77" s="71"/>
      <c r="I77" s="90"/>
      <c r="J77" s="71">
        <v>1097</v>
      </c>
      <c r="K77" s="90">
        <f t="shared" si="4"/>
        <v>92.808798646362106</v>
      </c>
      <c r="L77" s="71" t="s">
        <v>232</v>
      </c>
      <c r="M77" s="71" t="s">
        <v>88</v>
      </c>
      <c r="N77" s="71">
        <f t="shared" si="9"/>
        <v>578</v>
      </c>
      <c r="O77" s="71" t="s">
        <v>88</v>
      </c>
      <c r="P77" s="78">
        <v>519</v>
      </c>
      <c r="Q77" s="71" t="s">
        <v>88</v>
      </c>
      <c r="R77" s="71">
        <v>11227</v>
      </c>
      <c r="S77" s="90">
        <f t="shared" si="2"/>
        <v>92.869550831334266</v>
      </c>
      <c r="T77" s="102">
        <v>2414</v>
      </c>
      <c r="U77" s="101">
        <f t="shared" si="5"/>
        <v>93.529639674544754</v>
      </c>
      <c r="V77" s="102">
        <v>2582</v>
      </c>
      <c r="W77" s="101">
        <f t="shared" si="6"/>
        <v>93.011527377521617</v>
      </c>
      <c r="X77" s="102">
        <f t="shared" si="11"/>
        <v>168</v>
      </c>
      <c r="Y77" s="101">
        <f t="shared" si="7"/>
        <v>86.15384615384616</v>
      </c>
      <c r="Z77" s="102">
        <f t="shared" si="10"/>
        <v>11395</v>
      </c>
      <c r="AA77" s="103">
        <f t="shared" si="8"/>
        <v>92.76294366655813</v>
      </c>
      <c r="AC77" s="165"/>
    </row>
    <row r="78" spans="2:29" ht="12" hidden="1" customHeight="1">
      <c r="B78" s="28" t="s">
        <v>97</v>
      </c>
      <c r="C78" s="43" t="s">
        <v>98</v>
      </c>
      <c r="D78" s="68">
        <v>10198</v>
      </c>
      <c r="E78" s="90">
        <f t="shared" si="3"/>
        <v>94.294960702727693</v>
      </c>
      <c r="F78" s="76">
        <v>358</v>
      </c>
      <c r="G78" s="71" t="s">
        <v>88</v>
      </c>
      <c r="H78" s="71"/>
      <c r="I78" s="90"/>
      <c r="J78" s="71">
        <v>1107</v>
      </c>
      <c r="K78" s="90">
        <f t="shared" si="4"/>
        <v>99.550359712230218</v>
      </c>
      <c r="L78" s="71" t="s">
        <v>232</v>
      </c>
      <c r="M78" s="71" t="s">
        <v>88</v>
      </c>
      <c r="N78" s="71">
        <f t="shared" si="9"/>
        <v>618</v>
      </c>
      <c r="O78" s="71" t="s">
        <v>88</v>
      </c>
      <c r="P78" s="78">
        <v>489</v>
      </c>
      <c r="Q78" s="71" t="s">
        <v>88</v>
      </c>
      <c r="R78" s="71">
        <v>11305</v>
      </c>
      <c r="S78" s="90">
        <f t="shared" si="2"/>
        <v>94.784941728850498</v>
      </c>
      <c r="T78" s="102">
        <v>2342</v>
      </c>
      <c r="U78" s="101">
        <f t="shared" si="5"/>
        <v>93.381180223285483</v>
      </c>
      <c r="V78" s="102">
        <v>2598</v>
      </c>
      <c r="W78" s="101">
        <f t="shared" si="6"/>
        <v>99.349904397705544</v>
      </c>
      <c r="X78" s="102">
        <f t="shared" si="11"/>
        <v>256</v>
      </c>
      <c r="Y78" s="101">
        <f t="shared" si="7"/>
        <v>239.2523364485981</v>
      </c>
      <c r="Z78" s="102">
        <f t="shared" si="10"/>
        <v>11561</v>
      </c>
      <c r="AA78" s="103">
        <f t="shared" si="8"/>
        <v>96.06946983546618</v>
      </c>
      <c r="AC78" s="165"/>
    </row>
    <row r="79" spans="2:29" ht="12" hidden="1" customHeight="1">
      <c r="B79" s="29" t="s">
        <v>99</v>
      </c>
      <c r="C79" s="45" t="s">
        <v>100</v>
      </c>
      <c r="D79" s="69">
        <v>10135</v>
      </c>
      <c r="E79" s="91">
        <f t="shared" si="3"/>
        <v>91.84413230629815</v>
      </c>
      <c r="F79" s="77">
        <v>440</v>
      </c>
      <c r="G79" s="71" t="s">
        <v>88</v>
      </c>
      <c r="H79" s="97"/>
      <c r="I79" s="91"/>
      <c r="J79" s="72">
        <v>1153</v>
      </c>
      <c r="K79" s="91">
        <f t="shared" si="4"/>
        <v>97.381756756756758</v>
      </c>
      <c r="L79" s="135" t="s">
        <v>232</v>
      </c>
      <c r="M79" s="71" t="s">
        <v>88</v>
      </c>
      <c r="N79" s="72">
        <f t="shared" si="9"/>
        <v>618</v>
      </c>
      <c r="O79" s="71" t="s">
        <v>88</v>
      </c>
      <c r="P79" s="79">
        <v>535</v>
      </c>
      <c r="Q79" s="71" t="s">
        <v>88</v>
      </c>
      <c r="R79" s="72">
        <v>11288</v>
      </c>
      <c r="S79" s="91">
        <f t="shared" si="2"/>
        <v>92.380718553073081</v>
      </c>
      <c r="T79" s="123">
        <v>2579</v>
      </c>
      <c r="U79" s="124">
        <f t="shared" si="5"/>
        <v>85.68106312292359</v>
      </c>
      <c r="V79" s="123">
        <v>2792</v>
      </c>
      <c r="W79" s="124">
        <f t="shared" si="6"/>
        <v>98.171589310829816</v>
      </c>
      <c r="X79" s="123">
        <f t="shared" si="11"/>
        <v>213</v>
      </c>
      <c r="Y79" s="124" t="s">
        <v>234</v>
      </c>
      <c r="Z79" s="123">
        <f t="shared" si="10"/>
        <v>11501</v>
      </c>
      <c r="AA79" s="125">
        <f t="shared" si="8"/>
        <v>95.420227329295614</v>
      </c>
      <c r="AC79" s="165"/>
    </row>
    <row r="80" spans="2:29" ht="12" hidden="1" customHeight="1">
      <c r="B80" s="27" t="s">
        <v>127</v>
      </c>
      <c r="C80" s="43" t="s">
        <v>128</v>
      </c>
      <c r="D80" s="74">
        <v>10254</v>
      </c>
      <c r="E80" s="93">
        <f t="shared" si="3"/>
        <v>92.013639626704958</v>
      </c>
      <c r="F80" s="76">
        <v>281</v>
      </c>
      <c r="G80" s="93">
        <f t="shared" ref="G80:G91" si="12">F80/F68*100</f>
        <v>89.206349206349216</v>
      </c>
      <c r="H80" s="75"/>
      <c r="I80" s="93"/>
      <c r="J80" s="75">
        <v>1116</v>
      </c>
      <c r="K80" s="93">
        <f t="shared" si="4"/>
        <v>87.666928515318148</v>
      </c>
      <c r="L80" s="75" t="s">
        <v>232</v>
      </c>
      <c r="M80" s="75" t="s">
        <v>88</v>
      </c>
      <c r="N80" s="75">
        <f>J80-P80</f>
        <v>622</v>
      </c>
      <c r="O80" s="93">
        <f t="shared" ref="O80:Q91" si="13">N80/N68*100</f>
        <v>91.336270190895746</v>
      </c>
      <c r="P80" s="80">
        <v>494</v>
      </c>
      <c r="Q80" s="93">
        <f t="shared" si="13"/>
        <v>83.445945945945937</v>
      </c>
      <c r="R80" s="75">
        <v>11370</v>
      </c>
      <c r="S80" s="93">
        <f t="shared" si="2"/>
        <v>91.568011597004102</v>
      </c>
      <c r="T80" s="120">
        <v>2479</v>
      </c>
      <c r="U80" s="121">
        <f t="shared" si="5"/>
        <v>88.220640569395016</v>
      </c>
      <c r="V80" s="120">
        <v>2714</v>
      </c>
      <c r="W80" s="121">
        <f t="shared" si="6"/>
        <v>94.399999999999991</v>
      </c>
      <c r="X80" s="120">
        <f t="shared" si="11"/>
        <v>235</v>
      </c>
      <c r="Y80" s="121">
        <f t="shared" si="7"/>
        <v>361.53846153846155</v>
      </c>
      <c r="Z80" s="120">
        <f t="shared" si="10"/>
        <v>11605</v>
      </c>
      <c r="AA80" s="122">
        <f t="shared" si="8"/>
        <v>92.97388239064253</v>
      </c>
    </row>
    <row r="81" spans="1:29" ht="12" hidden="1" customHeight="1">
      <c r="B81" s="28" t="s">
        <v>103</v>
      </c>
      <c r="C81" s="43" t="s">
        <v>13</v>
      </c>
      <c r="D81" s="68">
        <v>11012</v>
      </c>
      <c r="E81" s="90">
        <f t="shared" si="3"/>
        <v>90.948133465477369</v>
      </c>
      <c r="F81" s="76">
        <v>595</v>
      </c>
      <c r="G81" s="90">
        <f t="shared" si="12"/>
        <v>206.59722222222223</v>
      </c>
      <c r="H81" s="71"/>
      <c r="I81" s="90"/>
      <c r="J81" s="71">
        <v>1104</v>
      </c>
      <c r="K81" s="90">
        <f t="shared" si="4"/>
        <v>82.388059701492537</v>
      </c>
      <c r="L81" s="71" t="s">
        <v>232</v>
      </c>
      <c r="M81" s="71" t="s">
        <v>88</v>
      </c>
      <c r="N81" s="71">
        <f t="shared" ref="N81:N144" si="14">J81-P81</f>
        <v>613</v>
      </c>
      <c r="O81" s="90">
        <f t="shared" si="13"/>
        <v>84.319119669876201</v>
      </c>
      <c r="P81" s="78">
        <v>491</v>
      </c>
      <c r="Q81" s="90">
        <f t="shared" si="13"/>
        <v>80.097879282218599</v>
      </c>
      <c r="R81" s="71">
        <v>12116</v>
      </c>
      <c r="S81" s="90">
        <f t="shared" si="2"/>
        <v>90.095181439619282</v>
      </c>
      <c r="T81" s="102">
        <v>2784</v>
      </c>
      <c r="U81" s="101">
        <f t="shared" si="5"/>
        <v>93.80053908355795</v>
      </c>
      <c r="V81" s="102">
        <v>2423</v>
      </c>
      <c r="W81" s="101">
        <f t="shared" si="6"/>
        <v>82.72447934448617</v>
      </c>
      <c r="X81" s="102">
        <f t="shared" si="11"/>
        <v>-361</v>
      </c>
      <c r="Y81" s="101">
        <f t="shared" si="7"/>
        <v>925.64102564102575</v>
      </c>
      <c r="Z81" s="102">
        <f t="shared" si="10"/>
        <v>11755</v>
      </c>
      <c r="AA81" s="103">
        <f t="shared" si="8"/>
        <v>87.665001118651659</v>
      </c>
    </row>
    <row r="82" spans="1:29" ht="12" hidden="1" customHeight="1">
      <c r="B82" s="28" t="s">
        <v>105</v>
      </c>
      <c r="C82" s="43" t="s">
        <v>5</v>
      </c>
      <c r="D82" s="68">
        <v>11637</v>
      </c>
      <c r="E82" s="90">
        <f t="shared" si="3"/>
        <v>95.691143820409508</v>
      </c>
      <c r="F82" s="76">
        <v>562</v>
      </c>
      <c r="G82" s="90">
        <f t="shared" si="12"/>
        <v>157.86516853932585</v>
      </c>
      <c r="H82" s="71"/>
      <c r="I82" s="90"/>
      <c r="J82" s="71">
        <v>1262</v>
      </c>
      <c r="K82" s="90">
        <f t="shared" si="4"/>
        <v>95.533686601059813</v>
      </c>
      <c r="L82" s="71" t="s">
        <v>232</v>
      </c>
      <c r="M82" s="71" t="s">
        <v>88</v>
      </c>
      <c r="N82" s="71">
        <f t="shared" si="14"/>
        <v>755</v>
      </c>
      <c r="O82" s="90">
        <f t="shared" si="13"/>
        <v>107.3968705547653</v>
      </c>
      <c r="P82" s="78">
        <v>507</v>
      </c>
      <c r="Q82" s="90">
        <f t="shared" si="13"/>
        <v>82.038834951456309</v>
      </c>
      <c r="R82" s="71">
        <v>12899</v>
      </c>
      <c r="S82" s="90">
        <f t="shared" si="2"/>
        <v>95.675715769173706</v>
      </c>
      <c r="T82" s="102">
        <v>2724</v>
      </c>
      <c r="U82" s="101">
        <f t="shared" si="5"/>
        <v>89.487516425755587</v>
      </c>
      <c r="V82" s="102">
        <v>2510</v>
      </c>
      <c r="W82" s="101">
        <f t="shared" si="6"/>
        <v>83.222811671087541</v>
      </c>
      <c r="X82" s="102">
        <f t="shared" si="11"/>
        <v>-214</v>
      </c>
      <c r="Y82" s="101">
        <f t="shared" si="7"/>
        <v>764.28571428571433</v>
      </c>
      <c r="Z82" s="102">
        <f t="shared" si="10"/>
        <v>12685</v>
      </c>
      <c r="AA82" s="103">
        <f t="shared" si="8"/>
        <v>94.284227738962386</v>
      </c>
    </row>
    <row r="83" spans="1:29" ht="12" hidden="1" customHeight="1">
      <c r="B83" s="28" t="s">
        <v>107</v>
      </c>
      <c r="C83" s="43" t="s">
        <v>6</v>
      </c>
      <c r="D83" s="68">
        <v>11081</v>
      </c>
      <c r="E83" s="90">
        <f t="shared" si="3"/>
        <v>99.327716027249906</v>
      </c>
      <c r="F83" s="76">
        <v>450</v>
      </c>
      <c r="G83" s="90">
        <f t="shared" si="12"/>
        <v>130.05780346820811</v>
      </c>
      <c r="H83" s="71"/>
      <c r="I83" s="90"/>
      <c r="J83" s="71">
        <v>1406</v>
      </c>
      <c r="K83" s="90">
        <f t="shared" si="4"/>
        <v>103.91722099039171</v>
      </c>
      <c r="L83" s="71" t="s">
        <v>232</v>
      </c>
      <c r="M83" s="71" t="s">
        <v>88</v>
      </c>
      <c r="N83" s="71">
        <f t="shared" si="14"/>
        <v>877</v>
      </c>
      <c r="O83" s="90">
        <f t="shared" si="13"/>
        <v>121.46814404432133</v>
      </c>
      <c r="P83" s="78">
        <v>529</v>
      </c>
      <c r="Q83" s="90">
        <f t="shared" si="13"/>
        <v>83.835182250396201</v>
      </c>
      <c r="R83" s="71">
        <v>12487</v>
      </c>
      <c r="S83" s="90">
        <f t="shared" si="2"/>
        <v>99.824126628827244</v>
      </c>
      <c r="T83" s="102">
        <v>2770</v>
      </c>
      <c r="U83" s="101">
        <f t="shared" si="5"/>
        <v>107.90806388780678</v>
      </c>
      <c r="V83" s="102">
        <v>2856</v>
      </c>
      <c r="W83" s="101">
        <f t="shared" si="6"/>
        <v>100.28089887640451</v>
      </c>
      <c r="X83" s="102">
        <f t="shared" si="11"/>
        <v>86</v>
      </c>
      <c r="Y83" s="101">
        <f t="shared" si="7"/>
        <v>30.604982206405694</v>
      </c>
      <c r="Z83" s="102">
        <f t="shared" si="10"/>
        <v>12573</v>
      </c>
      <c r="AA83" s="103">
        <f t="shared" si="8"/>
        <v>98.303362001563727</v>
      </c>
    </row>
    <row r="84" spans="1:29" ht="12" hidden="1" customHeight="1">
      <c r="B84" s="28" t="s">
        <v>109</v>
      </c>
      <c r="C84" s="43" t="s">
        <v>7</v>
      </c>
      <c r="D84" s="68">
        <v>9643</v>
      </c>
      <c r="E84" s="90">
        <f t="shared" si="3"/>
        <v>93.467093147232731</v>
      </c>
      <c r="F84" s="76">
        <v>447</v>
      </c>
      <c r="G84" s="90">
        <f t="shared" si="12"/>
        <v>96.129032258064512</v>
      </c>
      <c r="H84" s="71"/>
      <c r="I84" s="90"/>
      <c r="J84" s="71">
        <v>1332</v>
      </c>
      <c r="K84" s="90">
        <f t="shared" si="4"/>
        <v>100.52830188679245</v>
      </c>
      <c r="L84" s="71" t="s">
        <v>232</v>
      </c>
      <c r="M84" s="71" t="s">
        <v>88</v>
      </c>
      <c r="N84" s="71">
        <f t="shared" si="14"/>
        <v>849</v>
      </c>
      <c r="O84" s="90">
        <f t="shared" si="13"/>
        <v>117.10344827586208</v>
      </c>
      <c r="P84" s="78">
        <v>483</v>
      </c>
      <c r="Q84" s="90">
        <f t="shared" si="13"/>
        <v>80.5</v>
      </c>
      <c r="R84" s="71">
        <v>10975</v>
      </c>
      <c r="S84" s="90">
        <f t="shared" ref="S84:S147" si="15">R84/R72*100</f>
        <v>94.270743858443566</v>
      </c>
      <c r="T84" s="102">
        <v>2562</v>
      </c>
      <c r="U84" s="101">
        <f t="shared" si="5"/>
        <v>88.162422573984855</v>
      </c>
      <c r="V84" s="102">
        <v>3110</v>
      </c>
      <c r="W84" s="101">
        <f t="shared" si="6"/>
        <v>119.38579654510558</v>
      </c>
      <c r="X84" s="102">
        <f t="shared" si="11"/>
        <v>548</v>
      </c>
      <c r="Y84" s="101" t="s">
        <v>234</v>
      </c>
      <c r="Z84" s="102">
        <f t="shared" si="10"/>
        <v>11523</v>
      </c>
      <c r="AA84" s="103">
        <f t="shared" si="8"/>
        <v>101.60479675513623</v>
      </c>
    </row>
    <row r="85" spans="1:29" ht="12" hidden="1" customHeight="1">
      <c r="B85" s="28" t="s">
        <v>111</v>
      </c>
      <c r="C85" s="43" t="s">
        <v>8</v>
      </c>
      <c r="D85" s="68">
        <v>11260</v>
      </c>
      <c r="E85" s="90">
        <f t="shared" ref="E85:G100" si="16">D85/D73*100</f>
        <v>95.723879962594566</v>
      </c>
      <c r="F85" s="76">
        <v>454</v>
      </c>
      <c r="G85" s="90">
        <f t="shared" si="12"/>
        <v>137.16012084592143</v>
      </c>
      <c r="H85" s="71"/>
      <c r="I85" s="90"/>
      <c r="J85" s="71">
        <v>1362</v>
      </c>
      <c r="K85" s="90">
        <f t="shared" ref="K85:K148" si="17">J85/J73*100</f>
        <v>101.33928571428572</v>
      </c>
      <c r="L85" s="71" t="s">
        <v>232</v>
      </c>
      <c r="M85" s="71" t="s">
        <v>88</v>
      </c>
      <c r="N85" s="71">
        <f t="shared" si="14"/>
        <v>853</v>
      </c>
      <c r="O85" s="90">
        <f t="shared" si="13"/>
        <v>116.37107776261936</v>
      </c>
      <c r="P85" s="78">
        <v>509</v>
      </c>
      <c r="Q85" s="90">
        <f t="shared" si="13"/>
        <v>83.306055646481184</v>
      </c>
      <c r="R85" s="71">
        <v>12622</v>
      </c>
      <c r="S85" s="90">
        <f t="shared" si="15"/>
        <v>96.299687190051117</v>
      </c>
      <c r="T85" s="102">
        <v>2496</v>
      </c>
      <c r="U85" s="101">
        <f t="shared" ref="U85:U148" si="18">T85/T73*100</f>
        <v>98.074656188605104</v>
      </c>
      <c r="V85" s="102">
        <v>3055</v>
      </c>
      <c r="W85" s="101">
        <f t="shared" ref="W85:W148" si="19">V85/V73*100</f>
        <v>105.49033149171269</v>
      </c>
      <c r="X85" s="102">
        <f t="shared" si="11"/>
        <v>559</v>
      </c>
      <c r="Y85" s="101">
        <f t="shared" ref="Y85:Y148" si="20">X85/X73*100</f>
        <v>159.25925925925927</v>
      </c>
      <c r="Z85" s="102">
        <f t="shared" si="10"/>
        <v>13181</v>
      </c>
      <c r="AA85" s="103">
        <f t="shared" ref="AA85:AA148" si="21">Z85/Z73*100</f>
        <v>97.941744687174918</v>
      </c>
    </row>
    <row r="86" spans="1:29" ht="12" hidden="1" customHeight="1">
      <c r="B86" s="28" t="s">
        <v>89</v>
      </c>
      <c r="C86" s="43" t="s">
        <v>9</v>
      </c>
      <c r="D86" s="68">
        <v>10719</v>
      </c>
      <c r="E86" s="90">
        <f t="shared" si="16"/>
        <v>91.937558967321394</v>
      </c>
      <c r="F86" s="76">
        <v>418</v>
      </c>
      <c r="G86" s="90">
        <f t="shared" si="12"/>
        <v>107.45501285347044</v>
      </c>
      <c r="H86" s="71"/>
      <c r="I86" s="90"/>
      <c r="J86" s="71">
        <v>1257</v>
      </c>
      <c r="K86" s="90">
        <f t="shared" si="17"/>
        <v>95.881006864988564</v>
      </c>
      <c r="L86" s="71" t="s">
        <v>232</v>
      </c>
      <c r="M86" s="71" t="s">
        <v>88</v>
      </c>
      <c r="N86" s="71">
        <f t="shared" si="14"/>
        <v>805</v>
      </c>
      <c r="O86" s="90">
        <f t="shared" si="13"/>
        <v>113.38028169014085</v>
      </c>
      <c r="P86" s="78">
        <v>452</v>
      </c>
      <c r="Q86" s="90">
        <f t="shared" si="13"/>
        <v>75.207986688851918</v>
      </c>
      <c r="R86" s="71">
        <v>11976</v>
      </c>
      <c r="S86" s="90">
        <f t="shared" si="15"/>
        <v>92.336160370084812</v>
      </c>
      <c r="T86" s="102">
        <v>2492</v>
      </c>
      <c r="U86" s="101">
        <f t="shared" si="18"/>
        <v>92.091648189209167</v>
      </c>
      <c r="V86" s="102">
        <v>2993</v>
      </c>
      <c r="W86" s="101">
        <f t="shared" si="19"/>
        <v>108.52066715010878</v>
      </c>
      <c r="X86" s="102">
        <f t="shared" si="11"/>
        <v>501</v>
      </c>
      <c r="Y86" s="101">
        <f t="shared" si="20"/>
        <v>963.46153846153845</v>
      </c>
      <c r="Z86" s="102">
        <f t="shared" si="10"/>
        <v>12477</v>
      </c>
      <c r="AA86" s="103">
        <f t="shared" si="21"/>
        <v>95.814774996160352</v>
      </c>
    </row>
    <row r="87" spans="1:29" ht="12" hidden="1" customHeight="1">
      <c r="B87" s="28" t="s">
        <v>91</v>
      </c>
      <c r="C87" s="43" t="s">
        <v>10</v>
      </c>
      <c r="D87" s="68">
        <v>10101</v>
      </c>
      <c r="E87" s="90">
        <f t="shared" si="16"/>
        <v>90.082939445286726</v>
      </c>
      <c r="F87" s="76">
        <v>481</v>
      </c>
      <c r="G87" s="90">
        <f t="shared" si="12"/>
        <v>81.525423728813564</v>
      </c>
      <c r="H87" s="71"/>
      <c r="I87" s="90"/>
      <c r="J87" s="71">
        <v>1132</v>
      </c>
      <c r="K87" s="90">
        <f t="shared" si="17"/>
        <v>97.084048027444254</v>
      </c>
      <c r="L87" s="71" t="s">
        <v>232</v>
      </c>
      <c r="M87" s="71" t="s">
        <v>88</v>
      </c>
      <c r="N87" s="71">
        <f t="shared" si="14"/>
        <v>761</v>
      </c>
      <c r="O87" s="90">
        <f t="shared" si="13"/>
        <v>116.36085626911314</v>
      </c>
      <c r="P87" s="78">
        <v>371</v>
      </c>
      <c r="Q87" s="90">
        <f t="shared" si="13"/>
        <v>72.4609375</v>
      </c>
      <c r="R87" s="71">
        <v>11233</v>
      </c>
      <c r="S87" s="90">
        <f t="shared" si="15"/>
        <v>90.742386299377969</v>
      </c>
      <c r="T87" s="102">
        <v>2495</v>
      </c>
      <c r="U87" s="101">
        <f t="shared" si="18"/>
        <v>88.663823738450603</v>
      </c>
      <c r="V87" s="102">
        <v>2814</v>
      </c>
      <c r="W87" s="101">
        <f t="shared" si="19"/>
        <v>110.22326674500587</v>
      </c>
      <c r="X87" s="102">
        <f t="shared" si="11"/>
        <v>319</v>
      </c>
      <c r="Y87" s="101" t="s">
        <v>234</v>
      </c>
      <c r="Z87" s="102">
        <f t="shared" si="10"/>
        <v>11552</v>
      </c>
      <c r="AA87" s="103">
        <f t="shared" si="21"/>
        <v>95.329262254497436</v>
      </c>
    </row>
    <row r="88" spans="1:29" ht="12" hidden="1" customHeight="1">
      <c r="B88" s="28" t="s">
        <v>93</v>
      </c>
      <c r="C88" s="43" t="s">
        <v>11</v>
      </c>
      <c r="D88" s="68">
        <v>9556</v>
      </c>
      <c r="E88" s="90">
        <f t="shared" si="16"/>
        <v>96.398668415212356</v>
      </c>
      <c r="F88" s="76">
        <v>528</v>
      </c>
      <c r="G88" s="90">
        <f t="shared" si="12"/>
        <v>143.08943089430895</v>
      </c>
      <c r="H88" s="71"/>
      <c r="I88" s="90"/>
      <c r="J88" s="71">
        <v>1122</v>
      </c>
      <c r="K88" s="90">
        <f t="shared" si="17"/>
        <v>105.0561797752809</v>
      </c>
      <c r="L88" s="71" t="s">
        <v>232</v>
      </c>
      <c r="M88" s="71" t="s">
        <v>88</v>
      </c>
      <c r="N88" s="71">
        <f t="shared" si="14"/>
        <v>763</v>
      </c>
      <c r="O88" s="90">
        <f t="shared" si="13"/>
        <v>134.80565371024736</v>
      </c>
      <c r="P88" s="78">
        <v>359</v>
      </c>
      <c r="Q88" s="90">
        <f t="shared" si="13"/>
        <v>71.513944223107572</v>
      </c>
      <c r="R88" s="71">
        <v>10678</v>
      </c>
      <c r="S88" s="90">
        <f t="shared" si="15"/>
        <v>97.240688461888709</v>
      </c>
      <c r="T88" s="102">
        <v>2507</v>
      </c>
      <c r="U88" s="101">
        <f t="shared" si="18"/>
        <v>118.42229570146434</v>
      </c>
      <c r="V88" s="102">
        <v>2931</v>
      </c>
      <c r="W88" s="101">
        <f t="shared" si="19"/>
        <v>115.57570977917982</v>
      </c>
      <c r="X88" s="102">
        <f t="shared" si="11"/>
        <v>424</v>
      </c>
      <c r="Y88" s="101">
        <f t="shared" si="20"/>
        <v>101.19331742243436</v>
      </c>
      <c r="Z88" s="102">
        <f t="shared" si="10"/>
        <v>11102</v>
      </c>
      <c r="AA88" s="103">
        <f t="shared" si="21"/>
        <v>97.385964912280699</v>
      </c>
    </row>
    <row r="89" spans="1:29" ht="12" hidden="1" customHeight="1">
      <c r="B89" s="28" t="s">
        <v>129</v>
      </c>
      <c r="C89" s="43" t="s">
        <v>130</v>
      </c>
      <c r="D89" s="68">
        <v>9476</v>
      </c>
      <c r="E89" s="90">
        <f t="shared" si="16"/>
        <v>93.543928923988148</v>
      </c>
      <c r="F89" s="71">
        <v>598</v>
      </c>
      <c r="G89" s="90">
        <f t="shared" si="12"/>
        <v>142.04275534441805</v>
      </c>
      <c r="H89" s="71"/>
      <c r="I89" s="90"/>
      <c r="J89" s="71">
        <v>1094</v>
      </c>
      <c r="K89" s="90">
        <f t="shared" si="17"/>
        <v>99.72652689152234</v>
      </c>
      <c r="L89" s="71" t="s">
        <v>232</v>
      </c>
      <c r="M89" s="71" t="s">
        <v>88</v>
      </c>
      <c r="N89" s="71">
        <f t="shared" si="14"/>
        <v>743</v>
      </c>
      <c r="O89" s="90">
        <f t="shared" si="13"/>
        <v>128.54671280276818</v>
      </c>
      <c r="P89" s="71">
        <v>351</v>
      </c>
      <c r="Q89" s="90">
        <f t="shared" si="13"/>
        <v>67.630057803468219</v>
      </c>
      <c r="R89" s="71">
        <v>10570</v>
      </c>
      <c r="S89" s="90">
        <f t="shared" si="15"/>
        <v>94.148035984679794</v>
      </c>
      <c r="T89" s="102">
        <v>2561</v>
      </c>
      <c r="U89" s="101">
        <f t="shared" si="18"/>
        <v>106.08947804473902</v>
      </c>
      <c r="V89" s="102">
        <v>2853</v>
      </c>
      <c r="W89" s="101">
        <f t="shared" si="19"/>
        <v>110.49573973663827</v>
      </c>
      <c r="X89" s="102">
        <f t="shared" si="11"/>
        <v>292</v>
      </c>
      <c r="Y89" s="101">
        <f t="shared" si="20"/>
        <v>173.80952380952382</v>
      </c>
      <c r="Z89" s="102">
        <f t="shared" si="10"/>
        <v>10862</v>
      </c>
      <c r="AA89" s="103">
        <f t="shared" si="21"/>
        <v>95.322509872751198</v>
      </c>
    </row>
    <row r="90" spans="1:29" ht="12" hidden="1" customHeight="1">
      <c r="B90" s="28" t="s">
        <v>97</v>
      </c>
      <c r="C90" s="43" t="s">
        <v>14</v>
      </c>
      <c r="D90" s="68">
        <v>9396</v>
      </c>
      <c r="E90" s="90">
        <f t="shared" si="16"/>
        <v>92.135712884879382</v>
      </c>
      <c r="F90" s="78">
        <v>642</v>
      </c>
      <c r="G90" s="90">
        <f t="shared" si="12"/>
        <v>179.32960893854749</v>
      </c>
      <c r="H90" s="71"/>
      <c r="I90" s="90"/>
      <c r="J90" s="71">
        <v>1091</v>
      </c>
      <c r="K90" s="90">
        <f t="shared" si="17"/>
        <v>98.554652213188803</v>
      </c>
      <c r="L90" s="71" t="s">
        <v>232</v>
      </c>
      <c r="M90" s="71" t="s">
        <v>88</v>
      </c>
      <c r="N90" s="71">
        <f t="shared" si="14"/>
        <v>761</v>
      </c>
      <c r="O90" s="90">
        <f t="shared" si="13"/>
        <v>123.13915857605178</v>
      </c>
      <c r="P90" s="71">
        <v>330</v>
      </c>
      <c r="Q90" s="90">
        <f t="shared" si="13"/>
        <v>67.484662576687114</v>
      </c>
      <c r="R90" s="71">
        <v>10487</v>
      </c>
      <c r="S90" s="90">
        <f t="shared" si="15"/>
        <v>92.764263600176918</v>
      </c>
      <c r="T90" s="102">
        <v>2523</v>
      </c>
      <c r="U90" s="101">
        <f t="shared" si="18"/>
        <v>107.72843723313407</v>
      </c>
      <c r="V90" s="102">
        <v>2806</v>
      </c>
      <c r="W90" s="101">
        <f t="shared" si="19"/>
        <v>108.00615858352577</v>
      </c>
      <c r="X90" s="102">
        <f t="shared" si="11"/>
        <v>283</v>
      </c>
      <c r="Y90" s="101">
        <f t="shared" si="20"/>
        <v>110.546875</v>
      </c>
      <c r="Z90" s="102">
        <f t="shared" si="10"/>
        <v>10770</v>
      </c>
      <c r="AA90" s="103">
        <f t="shared" si="21"/>
        <v>93.158031312170237</v>
      </c>
    </row>
    <row r="91" spans="1:29" ht="12" hidden="1" customHeight="1">
      <c r="B91" s="29" t="s">
        <v>99</v>
      </c>
      <c r="C91" s="43" t="s">
        <v>15</v>
      </c>
      <c r="D91" s="69">
        <v>9362</v>
      </c>
      <c r="E91" s="91">
        <f t="shared" si="16"/>
        <v>92.372964972866299</v>
      </c>
      <c r="F91" s="71">
        <v>596</v>
      </c>
      <c r="G91" s="90">
        <f t="shared" si="12"/>
        <v>135.45454545454544</v>
      </c>
      <c r="H91" s="97"/>
      <c r="I91" s="91"/>
      <c r="J91" s="77">
        <v>1112</v>
      </c>
      <c r="K91" s="91">
        <f t="shared" si="17"/>
        <v>96.444058976582824</v>
      </c>
      <c r="L91" s="135" t="s">
        <v>232</v>
      </c>
      <c r="M91" s="71" t="s">
        <v>88</v>
      </c>
      <c r="N91" s="72">
        <f t="shared" si="14"/>
        <v>761</v>
      </c>
      <c r="O91" s="91">
        <f t="shared" si="13"/>
        <v>123.13915857605178</v>
      </c>
      <c r="P91" s="81">
        <v>351</v>
      </c>
      <c r="Q91" s="91">
        <f t="shared" si="13"/>
        <v>65.607476635514018</v>
      </c>
      <c r="R91" s="81">
        <v>10474</v>
      </c>
      <c r="S91" s="91">
        <f t="shared" si="15"/>
        <v>92.788802267895107</v>
      </c>
      <c r="T91" s="123">
        <v>2883</v>
      </c>
      <c r="U91" s="124">
        <f t="shared" si="18"/>
        <v>111.78751454051958</v>
      </c>
      <c r="V91" s="123">
        <v>3867</v>
      </c>
      <c r="W91" s="124">
        <f t="shared" si="19"/>
        <v>138.5028653295129</v>
      </c>
      <c r="X91" s="123">
        <f t="shared" si="11"/>
        <v>984</v>
      </c>
      <c r="Y91" s="124">
        <f t="shared" si="20"/>
        <v>461.97183098591552</v>
      </c>
      <c r="Z91" s="123">
        <f t="shared" si="10"/>
        <v>11458</v>
      </c>
      <c r="AA91" s="125">
        <f t="shared" si="21"/>
        <v>99.626119467872357</v>
      </c>
    </row>
    <row r="92" spans="1:29" ht="12" hidden="1" customHeight="1">
      <c r="B92" s="27" t="s">
        <v>131</v>
      </c>
      <c r="C92" s="44" t="s">
        <v>132</v>
      </c>
      <c r="D92" s="74">
        <v>9540</v>
      </c>
      <c r="E92" s="93">
        <f t="shared" si="16"/>
        <v>93.036863662960798</v>
      </c>
      <c r="F92" s="75">
        <v>307</v>
      </c>
      <c r="G92" s="93">
        <f t="shared" si="16"/>
        <v>109.2526690391459</v>
      </c>
      <c r="H92" s="75"/>
      <c r="I92" s="93"/>
      <c r="J92" s="75">
        <v>1131</v>
      </c>
      <c r="K92" s="93">
        <f t="shared" si="17"/>
        <v>101.34408602150538</v>
      </c>
      <c r="L92" s="75" t="s">
        <v>232</v>
      </c>
      <c r="M92" s="75" t="s">
        <v>88</v>
      </c>
      <c r="N92" s="71">
        <f t="shared" si="14"/>
        <v>785</v>
      </c>
      <c r="O92" s="93">
        <f t="shared" ref="O92:O148" si="22">N92/N80*100</f>
        <v>126.20578778135048</v>
      </c>
      <c r="P92" s="75">
        <v>346</v>
      </c>
      <c r="Q92" s="93">
        <f t="shared" ref="Q92:Q148" si="23">P92/P80*100</f>
        <v>70.040485829959508</v>
      </c>
      <c r="R92" s="75">
        <v>10671</v>
      </c>
      <c r="S92" s="93">
        <f t="shared" si="15"/>
        <v>93.852242744063332</v>
      </c>
      <c r="T92" s="120">
        <v>2621</v>
      </c>
      <c r="U92" s="121">
        <f t="shared" si="18"/>
        <v>105.72811617587736</v>
      </c>
      <c r="V92" s="120">
        <v>3792</v>
      </c>
      <c r="W92" s="121">
        <f t="shared" si="19"/>
        <v>139.71997052321296</v>
      </c>
      <c r="X92" s="120">
        <f t="shared" si="11"/>
        <v>1171</v>
      </c>
      <c r="Y92" s="121">
        <f t="shared" si="20"/>
        <v>498.29787234042556</v>
      </c>
      <c r="Z92" s="120">
        <f t="shared" si="10"/>
        <v>11842</v>
      </c>
      <c r="AA92" s="122">
        <f t="shared" si="21"/>
        <v>102.04222317966394</v>
      </c>
    </row>
    <row r="93" spans="1:29" ht="12" hidden="1" customHeight="1">
      <c r="B93" s="28" t="s">
        <v>103</v>
      </c>
      <c r="C93" s="43" t="s">
        <v>13</v>
      </c>
      <c r="D93" s="68">
        <v>10155</v>
      </c>
      <c r="E93" s="90">
        <f t="shared" si="16"/>
        <v>92.217580820922635</v>
      </c>
      <c r="F93" s="71">
        <v>380</v>
      </c>
      <c r="G93" s="90">
        <f t="shared" si="16"/>
        <v>63.865546218487388</v>
      </c>
      <c r="H93" s="71"/>
      <c r="I93" s="90"/>
      <c r="J93" s="71">
        <v>1170</v>
      </c>
      <c r="K93" s="90">
        <f t="shared" si="17"/>
        <v>105.9782608695652</v>
      </c>
      <c r="L93" s="71" t="s">
        <v>232</v>
      </c>
      <c r="M93" s="71" t="s">
        <v>88</v>
      </c>
      <c r="N93" s="71">
        <f t="shared" si="14"/>
        <v>805</v>
      </c>
      <c r="O93" s="90">
        <f t="shared" si="22"/>
        <v>131.32137030995105</v>
      </c>
      <c r="P93" s="71">
        <v>365</v>
      </c>
      <c r="Q93" s="90">
        <f t="shared" si="23"/>
        <v>74.338085539714868</v>
      </c>
      <c r="R93" s="71">
        <v>11325</v>
      </c>
      <c r="S93" s="90">
        <f t="shared" si="15"/>
        <v>93.471442720369751</v>
      </c>
      <c r="T93" s="102">
        <v>2710</v>
      </c>
      <c r="U93" s="101">
        <f t="shared" si="18"/>
        <v>97.341954022988503</v>
      </c>
      <c r="V93" s="102">
        <v>3542</v>
      </c>
      <c r="W93" s="101">
        <f t="shared" si="19"/>
        <v>146.18241848947585</v>
      </c>
      <c r="X93" s="102">
        <f t="shared" si="11"/>
        <v>832</v>
      </c>
      <c r="Y93" s="101" t="s">
        <v>234</v>
      </c>
      <c r="Z93" s="102">
        <f t="shared" si="10"/>
        <v>12157</v>
      </c>
      <c r="AA93" s="103">
        <f t="shared" si="21"/>
        <v>103.41982135261591</v>
      </c>
    </row>
    <row r="94" spans="1:29" ht="12" hidden="1" customHeight="1">
      <c r="B94" s="28" t="s">
        <v>105</v>
      </c>
      <c r="C94" s="43" t="s">
        <v>5</v>
      </c>
      <c r="D94" s="68">
        <v>10726</v>
      </c>
      <c r="E94" s="90">
        <f t="shared" si="16"/>
        <v>92.171521869897745</v>
      </c>
      <c r="F94" s="71">
        <v>506</v>
      </c>
      <c r="G94" s="90">
        <f t="shared" si="16"/>
        <v>90.035587188612098</v>
      </c>
      <c r="H94" s="71"/>
      <c r="I94" s="90"/>
      <c r="J94" s="71">
        <v>1234</v>
      </c>
      <c r="K94" s="90">
        <f t="shared" si="17"/>
        <v>97.781299524564176</v>
      </c>
      <c r="L94" s="71" t="s">
        <v>232</v>
      </c>
      <c r="M94" s="71" t="s">
        <v>88</v>
      </c>
      <c r="N94" s="71">
        <f t="shared" si="14"/>
        <v>853</v>
      </c>
      <c r="O94" s="90">
        <f t="shared" si="22"/>
        <v>112.98013245033111</v>
      </c>
      <c r="P94" s="71">
        <v>381</v>
      </c>
      <c r="Q94" s="90">
        <f t="shared" si="23"/>
        <v>75.147928994082832</v>
      </c>
      <c r="R94" s="71">
        <v>11960</v>
      </c>
      <c r="S94" s="90">
        <f t="shared" si="15"/>
        <v>92.720365919838741</v>
      </c>
      <c r="T94" s="102">
        <v>2761</v>
      </c>
      <c r="U94" s="101">
        <f t="shared" si="18"/>
        <v>101.35829662261379</v>
      </c>
      <c r="V94" s="102">
        <v>3476</v>
      </c>
      <c r="W94" s="101">
        <f t="shared" si="19"/>
        <v>138.48605577689244</v>
      </c>
      <c r="X94" s="102">
        <f t="shared" si="11"/>
        <v>715</v>
      </c>
      <c r="Y94" s="101" t="s">
        <v>235</v>
      </c>
      <c r="Z94" s="102">
        <f t="shared" si="10"/>
        <v>12675</v>
      </c>
      <c r="AA94" s="103">
        <f t="shared" si="21"/>
        <v>99.921166732361058</v>
      </c>
    </row>
    <row r="95" spans="1:29" ht="12" hidden="1" customHeight="1">
      <c r="B95" s="28" t="s">
        <v>107</v>
      </c>
      <c r="C95" s="43" t="s">
        <v>6</v>
      </c>
      <c r="D95" s="68">
        <v>10070</v>
      </c>
      <c r="E95" s="90">
        <f t="shared" si="16"/>
        <v>90.87627470444906</v>
      </c>
      <c r="F95" s="71">
        <v>454</v>
      </c>
      <c r="G95" s="90">
        <f t="shared" si="16"/>
        <v>100.8888888888889</v>
      </c>
      <c r="H95" s="71"/>
      <c r="I95" s="90"/>
      <c r="J95" s="71">
        <v>1293</v>
      </c>
      <c r="K95" s="90">
        <f t="shared" si="17"/>
        <v>91.963015647226172</v>
      </c>
      <c r="L95" s="71" t="s">
        <v>232</v>
      </c>
      <c r="M95" s="71" t="s">
        <v>88</v>
      </c>
      <c r="N95" s="71">
        <f t="shared" si="14"/>
        <v>935</v>
      </c>
      <c r="O95" s="90">
        <f t="shared" si="22"/>
        <v>106.61345496009122</v>
      </c>
      <c r="P95" s="71">
        <v>358</v>
      </c>
      <c r="Q95" s="90">
        <f t="shared" si="23"/>
        <v>67.674858223062387</v>
      </c>
      <c r="R95" s="71">
        <v>11363</v>
      </c>
      <c r="S95" s="90">
        <f t="shared" si="15"/>
        <v>90.998638584127491</v>
      </c>
      <c r="T95" s="102">
        <v>2864</v>
      </c>
      <c r="U95" s="101">
        <f t="shared" si="18"/>
        <v>103.39350180505416</v>
      </c>
      <c r="V95" s="102">
        <v>3739</v>
      </c>
      <c r="W95" s="101">
        <f t="shared" si="19"/>
        <v>130.91736694677871</v>
      </c>
      <c r="X95" s="102">
        <f t="shared" si="11"/>
        <v>875</v>
      </c>
      <c r="Y95" s="101">
        <f>X95/X83*100</f>
        <v>1017.4418604651162</v>
      </c>
      <c r="Z95" s="102">
        <f t="shared" si="10"/>
        <v>12238</v>
      </c>
      <c r="AA95" s="103">
        <f t="shared" si="21"/>
        <v>97.335560327686309</v>
      </c>
    </row>
    <row r="96" spans="1:29" s="11" customFormat="1" ht="12" hidden="1" customHeight="1">
      <c r="A96" s="5"/>
      <c r="B96" s="28" t="s">
        <v>109</v>
      </c>
      <c r="C96" s="43" t="s">
        <v>7</v>
      </c>
      <c r="D96" s="68">
        <v>9325</v>
      </c>
      <c r="E96" s="90">
        <f t="shared" si="16"/>
        <v>96.702271077465525</v>
      </c>
      <c r="F96" s="71">
        <v>698</v>
      </c>
      <c r="G96" s="90">
        <f t="shared" si="16"/>
        <v>156.15212527964206</v>
      </c>
      <c r="H96" s="71"/>
      <c r="I96" s="90"/>
      <c r="J96" s="71">
        <v>1306</v>
      </c>
      <c r="K96" s="90">
        <f t="shared" si="17"/>
        <v>98.048048048048059</v>
      </c>
      <c r="L96" s="71" t="s">
        <v>232</v>
      </c>
      <c r="M96" s="71" t="s">
        <v>88</v>
      </c>
      <c r="N96" s="71">
        <f t="shared" si="14"/>
        <v>909</v>
      </c>
      <c r="O96" s="90">
        <f t="shared" si="22"/>
        <v>107.06713780918729</v>
      </c>
      <c r="P96" s="71">
        <v>397</v>
      </c>
      <c r="Q96" s="90">
        <f t="shared" si="23"/>
        <v>82.194616977225678</v>
      </c>
      <c r="R96" s="71">
        <v>10631</v>
      </c>
      <c r="S96" s="90">
        <f t="shared" si="15"/>
        <v>96.865603644646924</v>
      </c>
      <c r="T96" s="102">
        <v>2953</v>
      </c>
      <c r="U96" s="101">
        <f t="shared" si="18"/>
        <v>115.26151444184232</v>
      </c>
      <c r="V96" s="102">
        <v>3905</v>
      </c>
      <c r="W96" s="101">
        <f t="shared" si="19"/>
        <v>125.56270096463022</v>
      </c>
      <c r="X96" s="102">
        <f t="shared" si="11"/>
        <v>952</v>
      </c>
      <c r="Y96" s="101">
        <f t="shared" si="20"/>
        <v>173.72262773722628</v>
      </c>
      <c r="Z96" s="102">
        <f t="shared" si="10"/>
        <v>11583</v>
      </c>
      <c r="AA96" s="103">
        <f t="shared" si="21"/>
        <v>100.52069773496486</v>
      </c>
      <c r="AB96" s="61"/>
      <c r="AC96" s="63"/>
    </row>
    <row r="97" spans="1:29" s="11" customFormat="1" ht="12" hidden="1" customHeight="1">
      <c r="A97" s="5"/>
      <c r="B97" s="28" t="s">
        <v>111</v>
      </c>
      <c r="C97" s="43" t="s">
        <v>8</v>
      </c>
      <c r="D97" s="68">
        <v>10634</v>
      </c>
      <c r="E97" s="90">
        <f t="shared" si="16"/>
        <v>94.440497335701608</v>
      </c>
      <c r="F97" s="71">
        <v>608</v>
      </c>
      <c r="G97" s="90">
        <f t="shared" si="16"/>
        <v>133.92070484581498</v>
      </c>
      <c r="H97" s="71"/>
      <c r="I97" s="90"/>
      <c r="J97" s="71">
        <v>1266</v>
      </c>
      <c r="K97" s="90">
        <f t="shared" si="17"/>
        <v>92.951541850220266</v>
      </c>
      <c r="L97" s="71" t="s">
        <v>232</v>
      </c>
      <c r="M97" s="71" t="s">
        <v>88</v>
      </c>
      <c r="N97" s="71">
        <f t="shared" si="14"/>
        <v>1085</v>
      </c>
      <c r="O97" s="90">
        <f t="shared" si="22"/>
        <v>127.19812426729192</v>
      </c>
      <c r="P97" s="71">
        <v>181</v>
      </c>
      <c r="Q97" s="90">
        <f t="shared" si="23"/>
        <v>35.559921414538309</v>
      </c>
      <c r="R97" s="71">
        <v>11900</v>
      </c>
      <c r="S97" s="90">
        <f t="shared" si="15"/>
        <v>94.279828870226595</v>
      </c>
      <c r="T97" s="102">
        <v>3039</v>
      </c>
      <c r="U97" s="101">
        <f t="shared" si="18"/>
        <v>121.75480769230769</v>
      </c>
      <c r="V97" s="102">
        <v>3777</v>
      </c>
      <c r="W97" s="101">
        <f t="shared" si="19"/>
        <v>123.63338788870703</v>
      </c>
      <c r="X97" s="102">
        <f t="shared" si="11"/>
        <v>738</v>
      </c>
      <c r="Y97" s="101">
        <f t="shared" si="20"/>
        <v>132.02146690518782</v>
      </c>
      <c r="Z97" s="102">
        <f t="shared" si="10"/>
        <v>12638</v>
      </c>
      <c r="AA97" s="103">
        <f t="shared" si="21"/>
        <v>95.8804339579698</v>
      </c>
      <c r="AB97" s="61"/>
      <c r="AC97" s="63"/>
    </row>
    <row r="98" spans="1:29" s="11" customFormat="1" ht="12" hidden="1" customHeight="1">
      <c r="A98" s="5"/>
      <c r="B98" s="28" t="s">
        <v>89</v>
      </c>
      <c r="C98" s="43" t="s">
        <v>9</v>
      </c>
      <c r="D98" s="68">
        <v>10387</v>
      </c>
      <c r="E98" s="90">
        <f t="shared" si="16"/>
        <v>96.902696147028649</v>
      </c>
      <c r="F98" s="71">
        <v>444</v>
      </c>
      <c r="G98" s="90">
        <f t="shared" si="16"/>
        <v>106.22009569377991</v>
      </c>
      <c r="H98" s="71"/>
      <c r="I98" s="90"/>
      <c r="J98" s="71">
        <v>1232</v>
      </c>
      <c r="K98" s="90">
        <f t="shared" si="17"/>
        <v>98.011137629276064</v>
      </c>
      <c r="L98" s="71" t="s">
        <v>232</v>
      </c>
      <c r="M98" s="71" t="s">
        <v>88</v>
      </c>
      <c r="N98" s="71">
        <f t="shared" si="14"/>
        <v>865</v>
      </c>
      <c r="O98" s="90">
        <f t="shared" si="22"/>
        <v>107.45341614906832</v>
      </c>
      <c r="P98" s="71">
        <v>367</v>
      </c>
      <c r="Q98" s="90">
        <f t="shared" si="23"/>
        <v>81.194690265486727</v>
      </c>
      <c r="R98" s="71">
        <v>11619</v>
      </c>
      <c r="S98" s="90">
        <f t="shared" si="15"/>
        <v>97.019038076152313</v>
      </c>
      <c r="T98" s="102">
        <v>2909</v>
      </c>
      <c r="U98" s="101">
        <f t="shared" si="18"/>
        <v>116.73354735152488</v>
      </c>
      <c r="V98" s="102">
        <v>3522</v>
      </c>
      <c r="W98" s="101">
        <f t="shared" si="19"/>
        <v>117.67457400601404</v>
      </c>
      <c r="X98" s="102">
        <f t="shared" si="11"/>
        <v>613</v>
      </c>
      <c r="Y98" s="101">
        <f t="shared" si="20"/>
        <v>122.35528942115768</v>
      </c>
      <c r="Z98" s="102">
        <f t="shared" si="10"/>
        <v>12232</v>
      </c>
      <c r="AA98" s="103">
        <f t="shared" si="21"/>
        <v>98.036386951991659</v>
      </c>
      <c r="AB98" s="61"/>
      <c r="AC98" s="63"/>
    </row>
    <row r="99" spans="1:29" s="11" customFormat="1" ht="12" hidden="1" customHeight="1">
      <c r="A99" s="5"/>
      <c r="B99" s="28" t="s">
        <v>91</v>
      </c>
      <c r="C99" s="43" t="s">
        <v>10</v>
      </c>
      <c r="D99" s="68">
        <v>9784</v>
      </c>
      <c r="E99" s="90">
        <f t="shared" si="16"/>
        <v>96.861696861696871</v>
      </c>
      <c r="F99" s="71">
        <v>514</v>
      </c>
      <c r="G99" s="90">
        <f t="shared" si="16"/>
        <v>106.86070686070686</v>
      </c>
      <c r="H99" s="71"/>
      <c r="I99" s="90"/>
      <c r="J99" s="71">
        <v>1259</v>
      </c>
      <c r="K99" s="90">
        <f t="shared" si="17"/>
        <v>111.21908127208479</v>
      </c>
      <c r="L99" s="71" t="s">
        <v>232</v>
      </c>
      <c r="M99" s="71" t="s">
        <v>88</v>
      </c>
      <c r="N99" s="71">
        <f t="shared" si="14"/>
        <v>946</v>
      </c>
      <c r="O99" s="90">
        <f t="shared" si="22"/>
        <v>124.31011826544021</v>
      </c>
      <c r="P99" s="71">
        <v>313</v>
      </c>
      <c r="Q99" s="90">
        <f t="shared" si="23"/>
        <v>84.366576819407015</v>
      </c>
      <c r="R99" s="71">
        <v>11043</v>
      </c>
      <c r="S99" s="90">
        <f t="shared" si="15"/>
        <v>98.308555150004452</v>
      </c>
      <c r="T99" s="102">
        <v>2790</v>
      </c>
      <c r="U99" s="101">
        <f t="shared" si="18"/>
        <v>111.82364729458918</v>
      </c>
      <c r="V99" s="102">
        <v>3231</v>
      </c>
      <c r="W99" s="101">
        <f t="shared" si="19"/>
        <v>114.81876332622601</v>
      </c>
      <c r="X99" s="102">
        <f t="shared" si="11"/>
        <v>441</v>
      </c>
      <c r="Y99" s="101">
        <f t="shared" si="20"/>
        <v>138.24451410658307</v>
      </c>
      <c r="Z99" s="102">
        <f t="shared" si="10"/>
        <v>11484</v>
      </c>
      <c r="AA99" s="103">
        <f t="shared" si="21"/>
        <v>99.411357340720215</v>
      </c>
      <c r="AB99" s="61"/>
      <c r="AC99" s="63"/>
    </row>
    <row r="100" spans="1:29" s="11" customFormat="1" ht="12" hidden="1" customHeight="1">
      <c r="A100" s="5"/>
      <c r="B100" s="28" t="s">
        <v>93</v>
      </c>
      <c r="C100" s="43" t="s">
        <v>11</v>
      </c>
      <c r="D100" s="68">
        <v>9049</v>
      </c>
      <c r="E100" s="90">
        <f t="shared" si="16"/>
        <v>94.69443281707828</v>
      </c>
      <c r="F100" s="71">
        <v>562</v>
      </c>
      <c r="G100" s="90">
        <f t="shared" si="16"/>
        <v>106.43939393939394</v>
      </c>
      <c r="H100" s="71"/>
      <c r="I100" s="90"/>
      <c r="J100" s="71">
        <v>1203</v>
      </c>
      <c r="K100" s="90">
        <f t="shared" si="17"/>
        <v>107.2192513368984</v>
      </c>
      <c r="L100" s="71" t="s">
        <v>232</v>
      </c>
      <c r="M100" s="71" t="s">
        <v>88</v>
      </c>
      <c r="N100" s="71">
        <f t="shared" si="14"/>
        <v>932</v>
      </c>
      <c r="O100" s="90">
        <f t="shared" si="22"/>
        <v>122.14941022280472</v>
      </c>
      <c r="P100" s="71">
        <v>271</v>
      </c>
      <c r="Q100" s="90">
        <f t="shared" si="23"/>
        <v>75.487465181058496</v>
      </c>
      <c r="R100" s="71">
        <v>10252</v>
      </c>
      <c r="S100" s="90">
        <f t="shared" si="15"/>
        <v>96.010488855590935</v>
      </c>
      <c r="T100" s="102">
        <v>2608</v>
      </c>
      <c r="U100" s="101">
        <f t="shared" si="18"/>
        <v>104.02871958516155</v>
      </c>
      <c r="V100" s="102">
        <v>3165</v>
      </c>
      <c r="W100" s="101">
        <f t="shared" si="19"/>
        <v>107.98362333674514</v>
      </c>
      <c r="X100" s="102">
        <f t="shared" si="11"/>
        <v>557</v>
      </c>
      <c r="Y100" s="101">
        <f t="shared" si="20"/>
        <v>131.36792452830187</v>
      </c>
      <c r="Z100" s="102">
        <f t="shared" si="10"/>
        <v>10809</v>
      </c>
      <c r="AA100" s="103">
        <f t="shared" si="21"/>
        <v>97.360835885426042</v>
      </c>
      <c r="AB100" s="61"/>
      <c r="AC100" s="63"/>
    </row>
    <row r="101" spans="1:29" s="11" customFormat="1" ht="12" hidden="1" customHeight="1">
      <c r="A101" s="5"/>
      <c r="B101" s="28" t="s">
        <v>133</v>
      </c>
      <c r="C101" s="43" t="s">
        <v>134</v>
      </c>
      <c r="D101" s="68">
        <v>9099</v>
      </c>
      <c r="E101" s="90">
        <f t="shared" ref="E101:G116" si="24">D101/D89*100</f>
        <v>96.021528070915991</v>
      </c>
      <c r="F101" s="71">
        <v>597</v>
      </c>
      <c r="G101" s="90">
        <f t="shared" si="24"/>
        <v>99.832775919732441</v>
      </c>
      <c r="H101" s="71"/>
      <c r="I101" s="90"/>
      <c r="J101" s="71">
        <v>1095</v>
      </c>
      <c r="K101" s="90">
        <f t="shared" si="17"/>
        <v>100.09140767824498</v>
      </c>
      <c r="L101" s="71" t="s">
        <v>232</v>
      </c>
      <c r="M101" s="71" t="s">
        <v>88</v>
      </c>
      <c r="N101" s="71">
        <f t="shared" si="14"/>
        <v>777</v>
      </c>
      <c r="O101" s="90">
        <f t="shared" si="22"/>
        <v>104.57604306864066</v>
      </c>
      <c r="P101" s="71">
        <v>318</v>
      </c>
      <c r="Q101" s="90">
        <f t="shared" si="23"/>
        <v>90.598290598290603</v>
      </c>
      <c r="R101" s="71">
        <v>10194</v>
      </c>
      <c r="S101" s="90">
        <f t="shared" si="15"/>
        <v>96.442762535477769</v>
      </c>
      <c r="T101" s="102">
        <v>2681</v>
      </c>
      <c r="U101" s="101">
        <f t="shared" si="18"/>
        <v>104.68566966028897</v>
      </c>
      <c r="V101" s="102">
        <v>3499</v>
      </c>
      <c r="W101" s="101">
        <f t="shared" si="19"/>
        <v>122.64283210655451</v>
      </c>
      <c r="X101" s="102">
        <f t="shared" si="11"/>
        <v>818</v>
      </c>
      <c r="Y101" s="101">
        <f t="shared" si="20"/>
        <v>280.13698630136986</v>
      </c>
      <c r="Z101" s="102">
        <f t="shared" si="10"/>
        <v>11012</v>
      </c>
      <c r="AA101" s="103">
        <f t="shared" si="21"/>
        <v>101.38096114895967</v>
      </c>
      <c r="AB101" s="61"/>
      <c r="AC101" s="63"/>
    </row>
    <row r="102" spans="1:29" s="11" customFormat="1" ht="12" hidden="1" customHeight="1">
      <c r="A102" s="5"/>
      <c r="B102" s="28" t="s">
        <v>97</v>
      </c>
      <c r="C102" s="43" t="s">
        <v>98</v>
      </c>
      <c r="D102" s="68">
        <v>9169</v>
      </c>
      <c r="E102" s="90">
        <f t="shared" si="24"/>
        <v>97.584078331204765</v>
      </c>
      <c r="F102" s="78">
        <v>665</v>
      </c>
      <c r="G102" s="90">
        <f t="shared" si="24"/>
        <v>103.58255451713396</v>
      </c>
      <c r="H102" s="71"/>
      <c r="I102" s="90"/>
      <c r="J102" s="71">
        <v>1064</v>
      </c>
      <c r="K102" s="90">
        <f t="shared" si="17"/>
        <v>97.525206232813929</v>
      </c>
      <c r="L102" s="71" t="s">
        <v>232</v>
      </c>
      <c r="M102" s="71" t="s">
        <v>88</v>
      </c>
      <c r="N102" s="71">
        <f t="shared" si="14"/>
        <v>915</v>
      </c>
      <c r="O102" s="90">
        <f t="shared" si="22"/>
        <v>120.2365308804205</v>
      </c>
      <c r="P102" s="71">
        <v>149</v>
      </c>
      <c r="Q102" s="90">
        <f t="shared" si="23"/>
        <v>45.151515151515156</v>
      </c>
      <c r="R102" s="71">
        <v>10233</v>
      </c>
      <c r="S102" s="90">
        <f t="shared" si="15"/>
        <v>97.577953656908562</v>
      </c>
      <c r="T102" s="102">
        <v>2718</v>
      </c>
      <c r="U102" s="101">
        <f t="shared" si="18"/>
        <v>107.72889417360285</v>
      </c>
      <c r="V102" s="102">
        <v>3465</v>
      </c>
      <c r="W102" s="101">
        <f t="shared" si="19"/>
        <v>123.48538845331431</v>
      </c>
      <c r="X102" s="102">
        <f t="shared" si="11"/>
        <v>747</v>
      </c>
      <c r="Y102" s="101">
        <f t="shared" si="20"/>
        <v>263.9575971731449</v>
      </c>
      <c r="Z102" s="102">
        <f t="shared" si="10"/>
        <v>10980</v>
      </c>
      <c r="AA102" s="103">
        <f t="shared" si="21"/>
        <v>101.94986072423397</v>
      </c>
      <c r="AB102" s="61"/>
      <c r="AC102" s="63"/>
    </row>
    <row r="103" spans="1:29" s="11" customFormat="1" ht="12" hidden="1" customHeight="1">
      <c r="A103" s="5"/>
      <c r="B103" s="29" t="s">
        <v>99</v>
      </c>
      <c r="C103" s="45" t="s">
        <v>15</v>
      </c>
      <c r="D103" s="69">
        <v>8953</v>
      </c>
      <c r="E103" s="91">
        <f t="shared" si="24"/>
        <v>95.631275368510998</v>
      </c>
      <c r="F103" s="77">
        <v>696</v>
      </c>
      <c r="G103" s="90">
        <f t="shared" si="24"/>
        <v>116.77852348993289</v>
      </c>
      <c r="H103" s="97"/>
      <c r="I103" s="91"/>
      <c r="J103" s="77">
        <v>1115</v>
      </c>
      <c r="K103" s="91">
        <f t="shared" si="17"/>
        <v>100.26978417266189</v>
      </c>
      <c r="L103" s="135" t="s">
        <v>232</v>
      </c>
      <c r="M103" s="71" t="s">
        <v>88</v>
      </c>
      <c r="N103" s="71">
        <f t="shared" si="14"/>
        <v>942</v>
      </c>
      <c r="O103" s="91">
        <f t="shared" si="22"/>
        <v>123.78449408672797</v>
      </c>
      <c r="P103" s="81">
        <v>173</v>
      </c>
      <c r="Q103" s="91">
        <f t="shared" si="23"/>
        <v>49.287749287749286</v>
      </c>
      <c r="R103" s="81">
        <v>10068</v>
      </c>
      <c r="S103" s="91">
        <f t="shared" si="15"/>
        <v>96.123734962764942</v>
      </c>
      <c r="T103" s="123">
        <v>2921</v>
      </c>
      <c r="U103" s="124">
        <f t="shared" si="18"/>
        <v>101.31807145334722</v>
      </c>
      <c r="V103" s="123">
        <v>3292</v>
      </c>
      <c r="W103" s="124">
        <f t="shared" si="19"/>
        <v>85.130592190328429</v>
      </c>
      <c r="X103" s="123">
        <f t="shared" si="11"/>
        <v>371</v>
      </c>
      <c r="Y103" s="124">
        <f t="shared" si="20"/>
        <v>37.703252032520325</v>
      </c>
      <c r="Z103" s="123">
        <f t="shared" si="10"/>
        <v>10439</v>
      </c>
      <c r="AA103" s="125">
        <f t="shared" si="21"/>
        <v>91.10665037528365</v>
      </c>
      <c r="AB103" s="61"/>
      <c r="AC103" s="63"/>
    </row>
    <row r="104" spans="1:29" s="11" customFormat="1" ht="12" hidden="1" customHeight="1">
      <c r="A104" s="5"/>
      <c r="B104" s="27" t="s">
        <v>135</v>
      </c>
      <c r="C104" s="43" t="s">
        <v>136</v>
      </c>
      <c r="D104" s="74">
        <v>8535</v>
      </c>
      <c r="E104" s="93">
        <f t="shared" si="24"/>
        <v>89.465408805031444</v>
      </c>
      <c r="F104" s="75">
        <v>455</v>
      </c>
      <c r="G104" s="93">
        <f t="shared" si="24"/>
        <v>148.20846905537459</v>
      </c>
      <c r="H104" s="75"/>
      <c r="I104" s="93"/>
      <c r="J104" s="75">
        <v>1110</v>
      </c>
      <c r="K104" s="93">
        <f t="shared" si="17"/>
        <v>98.143236074270561</v>
      </c>
      <c r="L104" s="75" t="s">
        <v>232</v>
      </c>
      <c r="M104" s="75" t="s">
        <v>88</v>
      </c>
      <c r="N104" s="75">
        <f t="shared" si="14"/>
        <v>947</v>
      </c>
      <c r="O104" s="93">
        <f t="shared" si="22"/>
        <v>120.63694267515923</v>
      </c>
      <c r="P104" s="75">
        <v>163</v>
      </c>
      <c r="Q104" s="93">
        <f t="shared" si="23"/>
        <v>47.109826589595379</v>
      </c>
      <c r="R104" s="75">
        <v>9645</v>
      </c>
      <c r="S104" s="93">
        <f t="shared" si="15"/>
        <v>90.385156030362666</v>
      </c>
      <c r="T104" s="120">
        <v>2139</v>
      </c>
      <c r="U104" s="121">
        <f t="shared" si="18"/>
        <v>81.61007249141548</v>
      </c>
      <c r="V104" s="120">
        <v>3572</v>
      </c>
      <c r="W104" s="121">
        <f t="shared" si="19"/>
        <v>94.198312236286924</v>
      </c>
      <c r="X104" s="120">
        <f t="shared" si="11"/>
        <v>1433</v>
      </c>
      <c r="Y104" s="121">
        <f t="shared" si="20"/>
        <v>122.3740392826644</v>
      </c>
      <c r="Z104" s="120">
        <f t="shared" si="10"/>
        <v>11078</v>
      </c>
      <c r="AA104" s="122">
        <f t="shared" si="21"/>
        <v>93.548387096774192</v>
      </c>
      <c r="AB104" s="61"/>
      <c r="AC104" s="63"/>
    </row>
    <row r="105" spans="1:29" s="11" customFormat="1" ht="12" hidden="1" customHeight="1">
      <c r="A105" s="5"/>
      <c r="B105" s="28" t="s">
        <v>103</v>
      </c>
      <c r="C105" s="43" t="s">
        <v>13</v>
      </c>
      <c r="D105" s="68">
        <v>9488</v>
      </c>
      <c r="E105" s="90">
        <f t="shared" si="24"/>
        <v>93.431806991629742</v>
      </c>
      <c r="F105" s="71">
        <v>485</v>
      </c>
      <c r="G105" s="90">
        <f t="shared" si="24"/>
        <v>127.63157894736842</v>
      </c>
      <c r="H105" s="71"/>
      <c r="I105" s="90"/>
      <c r="J105" s="71">
        <v>1153</v>
      </c>
      <c r="K105" s="90">
        <f t="shared" si="17"/>
        <v>98.547008547008545</v>
      </c>
      <c r="L105" s="71" t="s">
        <v>232</v>
      </c>
      <c r="M105" s="71" t="s">
        <v>88</v>
      </c>
      <c r="N105" s="71">
        <f t="shared" si="14"/>
        <v>983</v>
      </c>
      <c r="O105" s="90">
        <f t="shared" si="22"/>
        <v>122.11180124223601</v>
      </c>
      <c r="P105" s="71">
        <v>170</v>
      </c>
      <c r="Q105" s="90">
        <f t="shared" si="23"/>
        <v>46.575342465753423</v>
      </c>
      <c r="R105" s="71">
        <v>10641</v>
      </c>
      <c r="S105" s="90">
        <f t="shared" si="15"/>
        <v>93.960264900662253</v>
      </c>
      <c r="T105" s="102">
        <v>2352</v>
      </c>
      <c r="U105" s="101">
        <f t="shared" si="18"/>
        <v>86.789667896678964</v>
      </c>
      <c r="V105" s="102">
        <v>3661</v>
      </c>
      <c r="W105" s="101">
        <f t="shared" si="19"/>
        <v>103.35968379446641</v>
      </c>
      <c r="X105" s="102">
        <f t="shared" si="11"/>
        <v>1309</v>
      </c>
      <c r="Y105" s="101">
        <f t="shared" si="20"/>
        <v>157.33173076923077</v>
      </c>
      <c r="Z105" s="102">
        <f t="shared" si="10"/>
        <v>11950</v>
      </c>
      <c r="AA105" s="103">
        <f t="shared" si="21"/>
        <v>98.297277288804807</v>
      </c>
      <c r="AB105" s="61"/>
      <c r="AC105" s="63"/>
    </row>
    <row r="106" spans="1:29" s="11" customFormat="1" ht="12" hidden="1" customHeight="1">
      <c r="A106" s="5"/>
      <c r="B106" s="28" t="s">
        <v>105</v>
      </c>
      <c r="C106" s="43" t="s">
        <v>5</v>
      </c>
      <c r="D106" s="68">
        <v>9788</v>
      </c>
      <c r="E106" s="90">
        <f t="shared" si="24"/>
        <v>91.25489464851762</v>
      </c>
      <c r="F106" s="71">
        <v>487</v>
      </c>
      <c r="G106" s="90">
        <f t="shared" si="24"/>
        <v>96.245059288537547</v>
      </c>
      <c r="H106" s="71"/>
      <c r="I106" s="90"/>
      <c r="J106" s="71">
        <v>1151</v>
      </c>
      <c r="K106" s="90">
        <f t="shared" si="17"/>
        <v>93.273905996758515</v>
      </c>
      <c r="L106" s="71" t="s">
        <v>232</v>
      </c>
      <c r="M106" s="71" t="s">
        <v>88</v>
      </c>
      <c r="N106" s="71">
        <f t="shared" si="14"/>
        <v>987</v>
      </c>
      <c r="O106" s="90">
        <f t="shared" si="22"/>
        <v>115.70926143024619</v>
      </c>
      <c r="P106" s="71">
        <v>164</v>
      </c>
      <c r="Q106" s="90">
        <f t="shared" si="23"/>
        <v>43.044619422572175</v>
      </c>
      <c r="R106" s="71">
        <v>10939</v>
      </c>
      <c r="S106" s="90">
        <f t="shared" si="15"/>
        <v>91.463210702341129</v>
      </c>
      <c r="T106" s="102">
        <v>2414</v>
      </c>
      <c r="U106" s="101">
        <f t="shared" si="18"/>
        <v>87.43208982252807</v>
      </c>
      <c r="V106" s="102">
        <v>3603</v>
      </c>
      <c r="W106" s="101">
        <f t="shared" si="19"/>
        <v>103.6536248561565</v>
      </c>
      <c r="X106" s="102">
        <f t="shared" si="11"/>
        <v>1189</v>
      </c>
      <c r="Y106" s="101">
        <f t="shared" si="20"/>
        <v>166.29370629370629</v>
      </c>
      <c r="Z106" s="102">
        <f t="shared" si="10"/>
        <v>12128</v>
      </c>
      <c r="AA106" s="103">
        <f t="shared" si="21"/>
        <v>95.684418145956613</v>
      </c>
      <c r="AB106" s="61"/>
      <c r="AC106" s="63"/>
    </row>
    <row r="107" spans="1:29" s="11" customFormat="1" ht="12" hidden="1" customHeight="1">
      <c r="A107" s="5"/>
      <c r="B107" s="28" t="s">
        <v>107</v>
      </c>
      <c r="C107" s="43" t="s">
        <v>108</v>
      </c>
      <c r="D107" s="68">
        <v>9068</v>
      </c>
      <c r="E107" s="90">
        <f t="shared" si="24"/>
        <v>90.049652432969225</v>
      </c>
      <c r="F107" s="71">
        <v>553</v>
      </c>
      <c r="G107" s="90">
        <f t="shared" si="24"/>
        <v>121.80616740088107</v>
      </c>
      <c r="H107" s="76"/>
      <c r="I107" s="90"/>
      <c r="J107" s="71">
        <v>1204</v>
      </c>
      <c r="K107" s="90">
        <f t="shared" si="17"/>
        <v>93.116782675947405</v>
      </c>
      <c r="L107" s="71" t="s">
        <v>232</v>
      </c>
      <c r="M107" s="71" t="s">
        <v>88</v>
      </c>
      <c r="N107" s="71">
        <f t="shared" si="14"/>
        <v>1049</v>
      </c>
      <c r="O107" s="90">
        <f t="shared" si="22"/>
        <v>112.19251336898395</v>
      </c>
      <c r="P107" s="71">
        <v>155</v>
      </c>
      <c r="Q107" s="90">
        <f t="shared" si="23"/>
        <v>43.296089385474865</v>
      </c>
      <c r="R107" s="71">
        <v>10272</v>
      </c>
      <c r="S107" s="90">
        <f t="shared" si="15"/>
        <v>90.3986623250902</v>
      </c>
      <c r="T107" s="102">
        <v>2374</v>
      </c>
      <c r="U107" s="101">
        <f t="shared" si="18"/>
        <v>82.891061452513966</v>
      </c>
      <c r="V107" s="102">
        <v>3146</v>
      </c>
      <c r="W107" s="101">
        <f t="shared" si="19"/>
        <v>84.140144423642681</v>
      </c>
      <c r="X107" s="102">
        <f t="shared" si="11"/>
        <v>772</v>
      </c>
      <c r="Y107" s="101">
        <f t="shared" si="20"/>
        <v>88.228571428571428</v>
      </c>
      <c r="Z107" s="102">
        <f t="shared" si="10"/>
        <v>11044</v>
      </c>
      <c r="AA107" s="103">
        <f t="shared" si="21"/>
        <v>90.243503840496814</v>
      </c>
      <c r="AB107" s="61"/>
      <c r="AC107" s="63"/>
    </row>
    <row r="108" spans="1:29" s="11" customFormat="1" ht="12" hidden="1" customHeight="1">
      <c r="A108" s="5"/>
      <c r="B108" s="28" t="s">
        <v>109</v>
      </c>
      <c r="C108" s="43" t="s">
        <v>110</v>
      </c>
      <c r="D108" s="68">
        <v>8361</v>
      </c>
      <c r="E108" s="90">
        <f t="shared" si="24"/>
        <v>89.662198391420915</v>
      </c>
      <c r="F108" s="71">
        <v>559</v>
      </c>
      <c r="G108" s="90">
        <f t="shared" si="24"/>
        <v>80.085959885386814</v>
      </c>
      <c r="H108" s="76"/>
      <c r="I108" s="90"/>
      <c r="J108" s="71">
        <v>1185</v>
      </c>
      <c r="K108" s="90">
        <f t="shared" si="17"/>
        <v>90.735068912710574</v>
      </c>
      <c r="L108" s="71" t="s">
        <v>232</v>
      </c>
      <c r="M108" s="71" t="s">
        <v>88</v>
      </c>
      <c r="N108" s="71">
        <f t="shared" si="14"/>
        <v>1018</v>
      </c>
      <c r="O108" s="90">
        <f t="shared" si="22"/>
        <v>111.991199119912</v>
      </c>
      <c r="P108" s="71">
        <v>167</v>
      </c>
      <c r="Q108" s="90">
        <f t="shared" si="23"/>
        <v>42.065491183879097</v>
      </c>
      <c r="R108" s="71">
        <v>9546</v>
      </c>
      <c r="S108" s="90">
        <f t="shared" si="15"/>
        <v>89.793998683096603</v>
      </c>
      <c r="T108" s="102">
        <v>2382</v>
      </c>
      <c r="U108" s="101">
        <f t="shared" si="18"/>
        <v>80.663731798171355</v>
      </c>
      <c r="V108" s="102">
        <v>3787</v>
      </c>
      <c r="W108" s="101">
        <f t="shared" si="19"/>
        <v>96.978233034571062</v>
      </c>
      <c r="X108" s="102">
        <f t="shared" si="11"/>
        <v>1405</v>
      </c>
      <c r="Y108" s="101">
        <f t="shared" si="20"/>
        <v>147.5840336134454</v>
      </c>
      <c r="Z108" s="102">
        <f t="shared" si="10"/>
        <v>10951</v>
      </c>
      <c r="AA108" s="103">
        <f t="shared" si="21"/>
        <v>94.543727877061215</v>
      </c>
      <c r="AB108" s="61"/>
      <c r="AC108" s="63"/>
    </row>
    <row r="109" spans="1:29" s="11" customFormat="1" ht="12" hidden="1" customHeight="1">
      <c r="A109" s="5"/>
      <c r="B109" s="28" t="s">
        <v>111</v>
      </c>
      <c r="C109" s="43" t="s">
        <v>8</v>
      </c>
      <c r="D109" s="68">
        <v>9296</v>
      </c>
      <c r="E109" s="90">
        <f t="shared" si="24"/>
        <v>87.417716757570062</v>
      </c>
      <c r="F109" s="71">
        <v>324</v>
      </c>
      <c r="G109" s="90">
        <f t="shared" si="24"/>
        <v>53.289473684210535</v>
      </c>
      <c r="H109" s="76"/>
      <c r="I109" s="90"/>
      <c r="J109" s="71">
        <v>1111</v>
      </c>
      <c r="K109" s="90">
        <f t="shared" si="17"/>
        <v>87.756714060031598</v>
      </c>
      <c r="L109" s="71" t="s">
        <v>232</v>
      </c>
      <c r="M109" s="71" t="s">
        <v>88</v>
      </c>
      <c r="N109" s="71">
        <f t="shared" si="14"/>
        <v>944</v>
      </c>
      <c r="O109" s="90">
        <f t="shared" si="22"/>
        <v>87.004608294930875</v>
      </c>
      <c r="P109" s="71">
        <v>167</v>
      </c>
      <c r="Q109" s="90">
        <f t="shared" si="23"/>
        <v>92.265193370165747</v>
      </c>
      <c r="R109" s="71">
        <v>10407</v>
      </c>
      <c r="S109" s="90">
        <f t="shared" si="15"/>
        <v>87.453781512605048</v>
      </c>
      <c r="T109" s="102">
        <v>2110</v>
      </c>
      <c r="U109" s="101">
        <f t="shared" si="18"/>
        <v>69.430733794011189</v>
      </c>
      <c r="V109" s="102">
        <v>3462</v>
      </c>
      <c r="W109" s="101">
        <f t="shared" si="19"/>
        <v>91.660047656870532</v>
      </c>
      <c r="X109" s="102">
        <f t="shared" si="11"/>
        <v>1352</v>
      </c>
      <c r="Y109" s="101">
        <f t="shared" si="20"/>
        <v>183.19783197831978</v>
      </c>
      <c r="Z109" s="102">
        <f t="shared" si="10"/>
        <v>11759</v>
      </c>
      <c r="AA109" s="103">
        <f t="shared" si="21"/>
        <v>93.044785567336604</v>
      </c>
      <c r="AB109" s="61"/>
      <c r="AC109" s="63"/>
    </row>
    <row r="110" spans="1:29" s="11" customFormat="1" ht="12" hidden="1" customHeight="1">
      <c r="A110" s="5"/>
      <c r="B110" s="28" t="s">
        <v>89</v>
      </c>
      <c r="C110" s="43" t="s">
        <v>9</v>
      </c>
      <c r="D110" s="68">
        <v>9353</v>
      </c>
      <c r="E110" s="90">
        <f t="shared" si="24"/>
        <v>90.045248868778287</v>
      </c>
      <c r="F110" s="71">
        <v>507</v>
      </c>
      <c r="G110" s="90">
        <f t="shared" si="24"/>
        <v>114.18918918918919</v>
      </c>
      <c r="H110" s="76"/>
      <c r="I110" s="90"/>
      <c r="J110" s="71">
        <v>1085</v>
      </c>
      <c r="K110" s="90">
        <f t="shared" si="17"/>
        <v>88.068181818181827</v>
      </c>
      <c r="L110" s="71" t="s">
        <v>232</v>
      </c>
      <c r="M110" s="71" t="s">
        <v>88</v>
      </c>
      <c r="N110" s="71">
        <f t="shared" si="14"/>
        <v>937</v>
      </c>
      <c r="O110" s="90">
        <f t="shared" si="22"/>
        <v>108.32369942196532</v>
      </c>
      <c r="P110" s="71">
        <v>148</v>
      </c>
      <c r="Q110" s="90">
        <f t="shared" si="23"/>
        <v>40.326975476839237</v>
      </c>
      <c r="R110" s="71">
        <v>10438</v>
      </c>
      <c r="S110" s="90">
        <f t="shared" si="15"/>
        <v>89.835614080385568</v>
      </c>
      <c r="T110" s="102">
        <v>2293</v>
      </c>
      <c r="U110" s="101">
        <f t="shared" si="18"/>
        <v>78.824338260570642</v>
      </c>
      <c r="V110" s="102">
        <v>3851</v>
      </c>
      <c r="W110" s="101">
        <f t="shared" si="19"/>
        <v>109.34128336172628</v>
      </c>
      <c r="X110" s="102">
        <f t="shared" si="11"/>
        <v>1558</v>
      </c>
      <c r="Y110" s="101">
        <f t="shared" si="20"/>
        <v>254.15986949429038</v>
      </c>
      <c r="Z110" s="102">
        <f t="shared" si="10"/>
        <v>11996</v>
      </c>
      <c r="AA110" s="103">
        <f t="shared" si="21"/>
        <v>98.070634401569663</v>
      </c>
      <c r="AB110" s="61"/>
      <c r="AC110" s="63"/>
    </row>
    <row r="111" spans="1:29" s="11" customFormat="1" ht="12" hidden="1" customHeight="1">
      <c r="A111" s="5"/>
      <c r="B111" s="28" t="s">
        <v>91</v>
      </c>
      <c r="C111" s="43" t="s">
        <v>10</v>
      </c>
      <c r="D111" s="68">
        <v>8713</v>
      </c>
      <c r="E111" s="90">
        <f t="shared" si="24"/>
        <v>89.053556827473429</v>
      </c>
      <c r="F111" s="71">
        <v>425</v>
      </c>
      <c r="G111" s="90">
        <f t="shared" si="24"/>
        <v>82.684824902723733</v>
      </c>
      <c r="H111" s="76"/>
      <c r="I111" s="90"/>
      <c r="J111" s="71">
        <v>1000</v>
      </c>
      <c r="K111" s="90">
        <f t="shared" si="17"/>
        <v>79.428117553613973</v>
      </c>
      <c r="L111" s="71" t="s">
        <v>232</v>
      </c>
      <c r="M111" s="71" t="s">
        <v>88</v>
      </c>
      <c r="N111" s="71">
        <f t="shared" si="14"/>
        <v>763</v>
      </c>
      <c r="O111" s="90">
        <f t="shared" si="22"/>
        <v>80.655391120507403</v>
      </c>
      <c r="P111" s="71">
        <v>237</v>
      </c>
      <c r="Q111" s="90">
        <f t="shared" si="23"/>
        <v>75.718849840255587</v>
      </c>
      <c r="R111" s="71">
        <v>9713</v>
      </c>
      <c r="S111" s="90">
        <f t="shared" si="15"/>
        <v>87.956171330254463</v>
      </c>
      <c r="T111" s="102">
        <v>2038</v>
      </c>
      <c r="U111" s="101">
        <f t="shared" si="18"/>
        <v>73.046594982078844</v>
      </c>
      <c r="V111" s="102">
        <v>3236</v>
      </c>
      <c r="W111" s="101">
        <f t="shared" si="19"/>
        <v>100.15475085112968</v>
      </c>
      <c r="X111" s="102">
        <f t="shared" si="11"/>
        <v>1198</v>
      </c>
      <c r="Y111" s="101">
        <f t="shared" si="20"/>
        <v>271.65532879818596</v>
      </c>
      <c r="Z111" s="102">
        <f t="shared" si="10"/>
        <v>10911</v>
      </c>
      <c r="AA111" s="103">
        <f t="shared" si="21"/>
        <v>95.010449320794137</v>
      </c>
      <c r="AB111" s="61"/>
      <c r="AC111" s="63"/>
    </row>
    <row r="112" spans="1:29" s="9" customFormat="1" ht="12" hidden="1" customHeight="1">
      <c r="A112" s="5"/>
      <c r="B112" s="28" t="s">
        <v>93</v>
      </c>
      <c r="C112" s="43" t="s">
        <v>11</v>
      </c>
      <c r="D112" s="68">
        <v>8277</v>
      </c>
      <c r="E112" s="90">
        <f t="shared" si="24"/>
        <v>91.46867057133386</v>
      </c>
      <c r="F112" s="71">
        <v>497</v>
      </c>
      <c r="G112" s="90">
        <f t="shared" si="24"/>
        <v>88.434163701067618</v>
      </c>
      <c r="H112" s="76"/>
      <c r="I112" s="90"/>
      <c r="J112" s="71">
        <v>955</v>
      </c>
      <c r="K112" s="90">
        <f t="shared" si="17"/>
        <v>79.384871155444728</v>
      </c>
      <c r="L112" s="71" t="s">
        <v>232</v>
      </c>
      <c r="M112" s="71" t="s">
        <v>88</v>
      </c>
      <c r="N112" s="71">
        <f t="shared" si="14"/>
        <v>720</v>
      </c>
      <c r="O112" s="90">
        <f t="shared" si="22"/>
        <v>77.253218884120173</v>
      </c>
      <c r="P112" s="71">
        <v>235</v>
      </c>
      <c r="Q112" s="90">
        <f t="shared" si="23"/>
        <v>86.715867158671585</v>
      </c>
      <c r="R112" s="71">
        <v>9232</v>
      </c>
      <c r="S112" s="90">
        <f t="shared" si="15"/>
        <v>90.050721810378462</v>
      </c>
      <c r="T112" s="102">
        <v>2022</v>
      </c>
      <c r="U112" s="101">
        <f t="shared" si="18"/>
        <v>77.530674846625772</v>
      </c>
      <c r="V112" s="102">
        <v>3277</v>
      </c>
      <c r="W112" s="101">
        <f t="shared" si="19"/>
        <v>103.53870458135862</v>
      </c>
      <c r="X112" s="102">
        <f t="shared" si="11"/>
        <v>1255</v>
      </c>
      <c r="Y112" s="101">
        <f t="shared" si="20"/>
        <v>225.31418312387791</v>
      </c>
      <c r="Z112" s="102">
        <f t="shared" si="10"/>
        <v>10487</v>
      </c>
      <c r="AA112" s="103">
        <f t="shared" si="21"/>
        <v>97.021001017670457</v>
      </c>
      <c r="AB112" s="61"/>
      <c r="AC112" s="63"/>
    </row>
    <row r="113" spans="1:29" s="9" customFormat="1" ht="12" hidden="1" customHeight="1">
      <c r="A113" s="5"/>
      <c r="B113" s="28" t="s">
        <v>137</v>
      </c>
      <c r="C113" s="43" t="s">
        <v>138</v>
      </c>
      <c r="D113" s="68">
        <v>8436</v>
      </c>
      <c r="E113" s="90">
        <f t="shared" si="24"/>
        <v>92.713484998351475</v>
      </c>
      <c r="F113" s="71">
        <v>380</v>
      </c>
      <c r="G113" s="90">
        <f t="shared" si="24"/>
        <v>63.651591289782253</v>
      </c>
      <c r="H113" s="76">
        <v>1707</v>
      </c>
      <c r="I113" s="71" t="s">
        <v>88</v>
      </c>
      <c r="J113" s="71">
        <v>816</v>
      </c>
      <c r="K113" s="90">
        <f t="shared" si="17"/>
        <v>74.520547945205479</v>
      </c>
      <c r="L113" s="71" t="s">
        <v>232</v>
      </c>
      <c r="M113" s="71" t="s">
        <v>88</v>
      </c>
      <c r="N113" s="71">
        <f t="shared" si="14"/>
        <v>634</v>
      </c>
      <c r="O113" s="90">
        <f t="shared" si="22"/>
        <v>81.595881595881593</v>
      </c>
      <c r="P113" s="71">
        <v>182</v>
      </c>
      <c r="Q113" s="90">
        <f t="shared" si="23"/>
        <v>57.232704402515722</v>
      </c>
      <c r="R113" s="71">
        <v>9252</v>
      </c>
      <c r="S113" s="90">
        <f t="shared" si="15"/>
        <v>90.759270158917005</v>
      </c>
      <c r="T113" s="102">
        <v>2024</v>
      </c>
      <c r="U113" s="101">
        <f t="shared" si="18"/>
        <v>75.494218575158527</v>
      </c>
      <c r="V113" s="102">
        <v>4552</v>
      </c>
      <c r="W113" s="101">
        <f t="shared" si="19"/>
        <v>130.09431266076021</v>
      </c>
      <c r="X113" s="102">
        <f t="shared" si="11"/>
        <v>2528</v>
      </c>
      <c r="Y113" s="101">
        <f t="shared" si="20"/>
        <v>309.04645476772617</v>
      </c>
      <c r="Z113" s="102">
        <f t="shared" si="10"/>
        <v>11780</v>
      </c>
      <c r="AA113" s="103">
        <f t="shared" si="21"/>
        <v>106.97420995277878</v>
      </c>
      <c r="AB113" s="61"/>
      <c r="AC113" s="63"/>
    </row>
    <row r="114" spans="1:29" s="9" customFormat="1" ht="12" hidden="1" customHeight="1">
      <c r="A114" s="5"/>
      <c r="B114" s="28" t="s">
        <v>97</v>
      </c>
      <c r="C114" s="43" t="s">
        <v>98</v>
      </c>
      <c r="D114" s="68">
        <v>8193</v>
      </c>
      <c r="E114" s="90">
        <f t="shared" si="24"/>
        <v>89.35543679790598</v>
      </c>
      <c r="F114" s="71">
        <v>461</v>
      </c>
      <c r="G114" s="90">
        <f t="shared" si="24"/>
        <v>69.323308270676691</v>
      </c>
      <c r="H114" s="76">
        <v>1896</v>
      </c>
      <c r="I114" s="71" t="s">
        <v>88</v>
      </c>
      <c r="J114" s="71">
        <v>853</v>
      </c>
      <c r="K114" s="90">
        <f t="shared" si="17"/>
        <v>80.169172932330824</v>
      </c>
      <c r="L114" s="71" t="s">
        <v>232</v>
      </c>
      <c r="M114" s="71" t="s">
        <v>88</v>
      </c>
      <c r="N114" s="71">
        <f t="shared" si="14"/>
        <v>651</v>
      </c>
      <c r="O114" s="90">
        <f t="shared" si="22"/>
        <v>71.147540983606561</v>
      </c>
      <c r="P114" s="71">
        <v>202</v>
      </c>
      <c r="Q114" s="90">
        <f t="shared" si="23"/>
        <v>135.57046979865771</v>
      </c>
      <c r="R114" s="71">
        <v>9046</v>
      </c>
      <c r="S114" s="90">
        <f t="shared" si="15"/>
        <v>88.400273624548035</v>
      </c>
      <c r="T114" s="102">
        <v>2039</v>
      </c>
      <c r="U114" s="101">
        <f t="shared" si="18"/>
        <v>75.018395879323023</v>
      </c>
      <c r="V114" s="102">
        <v>4319</v>
      </c>
      <c r="W114" s="101">
        <f t="shared" si="19"/>
        <v>124.64646464646465</v>
      </c>
      <c r="X114" s="102">
        <f t="shared" si="11"/>
        <v>2280</v>
      </c>
      <c r="Y114" s="101">
        <f t="shared" si="20"/>
        <v>305.22088353413659</v>
      </c>
      <c r="Z114" s="102">
        <f t="shared" si="10"/>
        <v>11326</v>
      </c>
      <c r="AA114" s="103">
        <f t="shared" si="21"/>
        <v>103.1511839708561</v>
      </c>
      <c r="AB114" s="61"/>
      <c r="AC114" s="63"/>
    </row>
    <row r="115" spans="1:29" s="9" customFormat="1" ht="12" hidden="1" customHeight="1">
      <c r="A115" s="5"/>
      <c r="B115" s="29" t="s">
        <v>99</v>
      </c>
      <c r="C115" s="43" t="s">
        <v>15</v>
      </c>
      <c r="D115" s="69">
        <v>8178</v>
      </c>
      <c r="E115" s="91">
        <f t="shared" si="24"/>
        <v>91.343683681447558</v>
      </c>
      <c r="F115" s="77">
        <v>540</v>
      </c>
      <c r="G115" s="90">
        <f t="shared" si="24"/>
        <v>77.58620689655173</v>
      </c>
      <c r="H115" s="77">
        <v>1224</v>
      </c>
      <c r="I115" s="72" t="s">
        <v>88</v>
      </c>
      <c r="J115" s="81">
        <v>849</v>
      </c>
      <c r="K115" s="91">
        <f t="shared" si="17"/>
        <v>76.143497757847527</v>
      </c>
      <c r="L115" s="136" t="s">
        <v>232</v>
      </c>
      <c r="M115" s="71" t="s">
        <v>88</v>
      </c>
      <c r="N115" s="72">
        <f t="shared" si="14"/>
        <v>661</v>
      </c>
      <c r="O115" s="91">
        <f t="shared" si="22"/>
        <v>70.169851380042459</v>
      </c>
      <c r="P115" s="79">
        <v>188</v>
      </c>
      <c r="Q115" s="91">
        <f t="shared" si="23"/>
        <v>108.67052023121386</v>
      </c>
      <c r="R115" s="81">
        <v>9027</v>
      </c>
      <c r="S115" s="91">
        <f t="shared" si="15"/>
        <v>89.660309892729444</v>
      </c>
      <c r="T115" s="123">
        <v>2131</v>
      </c>
      <c r="U115" s="124">
        <f t="shared" si="18"/>
        <v>72.95446764806573</v>
      </c>
      <c r="V115" s="123">
        <v>4685</v>
      </c>
      <c r="W115" s="124">
        <f t="shared" si="19"/>
        <v>142.31470230862698</v>
      </c>
      <c r="X115" s="123">
        <f t="shared" si="11"/>
        <v>2554</v>
      </c>
      <c r="Y115" s="124">
        <f t="shared" si="20"/>
        <v>688.40970350404314</v>
      </c>
      <c r="Z115" s="123">
        <f t="shared" si="10"/>
        <v>11581</v>
      </c>
      <c r="AA115" s="125">
        <f t="shared" si="21"/>
        <v>110.93974518632052</v>
      </c>
      <c r="AB115" s="61"/>
      <c r="AC115" s="63"/>
    </row>
    <row r="116" spans="1:29" s="9" customFormat="1" ht="12" hidden="1" customHeight="1">
      <c r="A116" s="5"/>
      <c r="B116" s="27" t="s">
        <v>139</v>
      </c>
      <c r="C116" s="44" t="s">
        <v>140</v>
      </c>
      <c r="D116" s="74">
        <v>8207</v>
      </c>
      <c r="E116" s="93">
        <f t="shared" si="24"/>
        <v>96.157000585823084</v>
      </c>
      <c r="F116" s="75">
        <v>344</v>
      </c>
      <c r="G116" s="93">
        <f t="shared" si="24"/>
        <v>75.604395604395606</v>
      </c>
      <c r="H116" s="82">
        <v>1468</v>
      </c>
      <c r="I116" s="71" t="s">
        <v>88</v>
      </c>
      <c r="J116" s="75">
        <v>809</v>
      </c>
      <c r="K116" s="93">
        <f t="shared" si="17"/>
        <v>72.882882882882882</v>
      </c>
      <c r="L116" s="75" t="s">
        <v>232</v>
      </c>
      <c r="M116" s="75" t="s">
        <v>88</v>
      </c>
      <c r="N116" s="71">
        <f t="shared" si="14"/>
        <v>564</v>
      </c>
      <c r="O116" s="93">
        <f t="shared" si="22"/>
        <v>59.556494192185852</v>
      </c>
      <c r="P116" s="75">
        <v>245</v>
      </c>
      <c r="Q116" s="93">
        <f t="shared" si="23"/>
        <v>150.30674846625766</v>
      </c>
      <c r="R116" s="75">
        <v>9016</v>
      </c>
      <c r="S116" s="93">
        <f t="shared" si="15"/>
        <v>93.478486262312074</v>
      </c>
      <c r="T116" s="120">
        <v>1900</v>
      </c>
      <c r="U116" s="121">
        <f t="shared" si="18"/>
        <v>88.826554464703136</v>
      </c>
      <c r="V116" s="120">
        <v>4426</v>
      </c>
      <c r="W116" s="121">
        <f t="shared" si="19"/>
        <v>123.90817469204927</v>
      </c>
      <c r="X116" s="120">
        <f t="shared" si="11"/>
        <v>2526</v>
      </c>
      <c r="Y116" s="121">
        <f t="shared" si="20"/>
        <v>176.27355198883461</v>
      </c>
      <c r="Z116" s="120">
        <f t="shared" si="10"/>
        <v>11542</v>
      </c>
      <c r="AA116" s="122">
        <f t="shared" si="21"/>
        <v>104.18848167539268</v>
      </c>
      <c r="AB116" s="61"/>
      <c r="AC116" s="63"/>
    </row>
    <row r="117" spans="1:29" s="9" customFormat="1" ht="12" hidden="1" customHeight="1">
      <c r="A117" s="5"/>
      <c r="B117" s="28" t="s">
        <v>103</v>
      </c>
      <c r="C117" s="43" t="s">
        <v>13</v>
      </c>
      <c r="D117" s="68">
        <v>8871</v>
      </c>
      <c r="E117" s="90">
        <f t="shared" ref="E117:G132" si="25">D117/D105*100</f>
        <v>93.497048903878593</v>
      </c>
      <c r="F117" s="71">
        <v>201</v>
      </c>
      <c r="G117" s="90">
        <f t="shared" si="25"/>
        <v>41.443298969072167</v>
      </c>
      <c r="H117" s="76">
        <v>2029</v>
      </c>
      <c r="I117" s="71" t="s">
        <v>88</v>
      </c>
      <c r="J117" s="71">
        <v>809</v>
      </c>
      <c r="K117" s="90">
        <f t="shared" si="17"/>
        <v>70.164787510841293</v>
      </c>
      <c r="L117" s="71" t="s">
        <v>232</v>
      </c>
      <c r="M117" s="71" t="s">
        <v>88</v>
      </c>
      <c r="N117" s="71">
        <f t="shared" si="14"/>
        <v>548</v>
      </c>
      <c r="O117" s="90">
        <f t="shared" si="22"/>
        <v>55.74771108850458</v>
      </c>
      <c r="P117" s="71">
        <v>261</v>
      </c>
      <c r="Q117" s="90">
        <f t="shared" si="23"/>
        <v>153.52941176470588</v>
      </c>
      <c r="R117" s="71">
        <v>9680</v>
      </c>
      <c r="S117" s="90">
        <f t="shared" si="15"/>
        <v>90.968893900949155</v>
      </c>
      <c r="T117" s="102">
        <v>1873</v>
      </c>
      <c r="U117" s="101">
        <f t="shared" si="18"/>
        <v>79.634353741496597</v>
      </c>
      <c r="V117" s="102">
        <v>4625</v>
      </c>
      <c r="W117" s="101">
        <f t="shared" si="19"/>
        <v>126.33160338705271</v>
      </c>
      <c r="X117" s="102">
        <f t="shared" si="11"/>
        <v>2752</v>
      </c>
      <c r="Y117" s="101">
        <f t="shared" si="20"/>
        <v>210.23682200152786</v>
      </c>
      <c r="Z117" s="102">
        <f t="shared" si="10"/>
        <v>12432</v>
      </c>
      <c r="AA117" s="103">
        <f t="shared" si="21"/>
        <v>104.03347280334727</v>
      </c>
      <c r="AB117" s="61"/>
      <c r="AC117" s="63"/>
    </row>
    <row r="118" spans="1:29" s="9" customFormat="1" ht="12" hidden="1" customHeight="1">
      <c r="A118" s="5"/>
      <c r="B118" s="28" t="s">
        <v>105</v>
      </c>
      <c r="C118" s="43" t="s">
        <v>5</v>
      </c>
      <c r="D118" s="68">
        <v>8966</v>
      </c>
      <c r="E118" s="90">
        <f t="shared" si="25"/>
        <v>91.601961585615044</v>
      </c>
      <c r="F118" s="71">
        <v>282</v>
      </c>
      <c r="G118" s="90">
        <f t="shared" si="25"/>
        <v>57.905544147843948</v>
      </c>
      <c r="H118" s="76">
        <v>2095</v>
      </c>
      <c r="I118" s="71" t="s">
        <v>88</v>
      </c>
      <c r="J118" s="71">
        <v>840</v>
      </c>
      <c r="K118" s="90">
        <f t="shared" si="17"/>
        <v>72.98001737619461</v>
      </c>
      <c r="L118" s="71" t="s">
        <v>232</v>
      </c>
      <c r="M118" s="71" t="s">
        <v>88</v>
      </c>
      <c r="N118" s="71">
        <f t="shared" si="14"/>
        <v>565</v>
      </c>
      <c r="O118" s="90">
        <f t="shared" si="22"/>
        <v>57.244174265450866</v>
      </c>
      <c r="P118" s="71">
        <v>275</v>
      </c>
      <c r="Q118" s="90">
        <f t="shared" si="23"/>
        <v>167.6829268292683</v>
      </c>
      <c r="R118" s="71">
        <v>9806</v>
      </c>
      <c r="S118" s="90">
        <f t="shared" si="15"/>
        <v>89.642563305603801</v>
      </c>
      <c r="T118" s="102">
        <v>1965</v>
      </c>
      <c r="U118" s="101">
        <f t="shared" si="18"/>
        <v>81.400165700082852</v>
      </c>
      <c r="V118" s="102">
        <v>4794</v>
      </c>
      <c r="W118" s="101">
        <f t="shared" si="19"/>
        <v>133.05578684429642</v>
      </c>
      <c r="X118" s="102">
        <f t="shared" si="11"/>
        <v>2829</v>
      </c>
      <c r="Y118" s="101">
        <f t="shared" si="20"/>
        <v>237.93103448275863</v>
      </c>
      <c r="Z118" s="102">
        <f t="shared" si="10"/>
        <v>12635</v>
      </c>
      <c r="AA118" s="103">
        <f t="shared" si="21"/>
        <v>104.18040897097625</v>
      </c>
      <c r="AB118" s="61"/>
      <c r="AC118" s="63"/>
    </row>
    <row r="119" spans="1:29" s="9" customFormat="1" ht="12" hidden="1" customHeight="1">
      <c r="A119" s="5"/>
      <c r="B119" s="28" t="s">
        <v>107</v>
      </c>
      <c r="C119" s="43" t="s">
        <v>108</v>
      </c>
      <c r="D119" s="68">
        <v>8557</v>
      </c>
      <c r="E119" s="90">
        <f t="shared" si="25"/>
        <v>94.364799294221442</v>
      </c>
      <c r="F119" s="71">
        <v>371</v>
      </c>
      <c r="G119" s="90">
        <f t="shared" si="25"/>
        <v>67.088607594936718</v>
      </c>
      <c r="H119" s="76">
        <v>1389</v>
      </c>
      <c r="I119" s="71" t="s">
        <v>88</v>
      </c>
      <c r="J119" s="71">
        <v>838</v>
      </c>
      <c r="K119" s="90">
        <f t="shared" si="17"/>
        <v>69.601328903654476</v>
      </c>
      <c r="L119" s="71" t="s">
        <v>232</v>
      </c>
      <c r="M119" s="71" t="s">
        <v>88</v>
      </c>
      <c r="N119" s="71">
        <f t="shared" si="14"/>
        <v>586</v>
      </c>
      <c r="O119" s="90">
        <f t="shared" si="22"/>
        <v>55.862726406101046</v>
      </c>
      <c r="P119" s="71">
        <v>252</v>
      </c>
      <c r="Q119" s="90">
        <f t="shared" si="23"/>
        <v>162.58064516129031</v>
      </c>
      <c r="R119" s="71">
        <v>9395</v>
      </c>
      <c r="S119" s="90">
        <f t="shared" si="15"/>
        <v>91.462227414330215</v>
      </c>
      <c r="T119" s="102">
        <v>2133</v>
      </c>
      <c r="U119" s="101">
        <f t="shared" si="18"/>
        <v>89.848357203032862</v>
      </c>
      <c r="V119" s="102">
        <v>4871</v>
      </c>
      <c r="W119" s="101">
        <f t="shared" si="19"/>
        <v>154.83153210425937</v>
      </c>
      <c r="X119" s="102">
        <f t="shared" si="11"/>
        <v>2738</v>
      </c>
      <c r="Y119" s="101">
        <f t="shared" si="20"/>
        <v>354.66321243523316</v>
      </c>
      <c r="Z119" s="102">
        <f t="shared" si="10"/>
        <v>12133</v>
      </c>
      <c r="AA119" s="103">
        <f t="shared" si="21"/>
        <v>109.86055776892429</v>
      </c>
      <c r="AB119" s="61"/>
      <c r="AC119" s="63"/>
    </row>
    <row r="120" spans="1:29" s="9" customFormat="1" ht="12" hidden="1" customHeight="1">
      <c r="A120" s="5"/>
      <c r="B120" s="28" t="s">
        <v>109</v>
      </c>
      <c r="C120" s="43" t="s">
        <v>110</v>
      </c>
      <c r="D120" s="68">
        <v>7724</v>
      </c>
      <c r="E120" s="90">
        <f t="shared" si="25"/>
        <v>92.381294103576124</v>
      </c>
      <c r="F120" s="71">
        <v>453</v>
      </c>
      <c r="G120" s="90">
        <f t="shared" si="25"/>
        <v>81.037567084078717</v>
      </c>
      <c r="H120" s="76">
        <v>128</v>
      </c>
      <c r="I120" s="71" t="s">
        <v>88</v>
      </c>
      <c r="J120" s="71">
        <v>835</v>
      </c>
      <c r="K120" s="90">
        <f t="shared" si="17"/>
        <v>70.46413502109705</v>
      </c>
      <c r="L120" s="71" t="s">
        <v>232</v>
      </c>
      <c r="M120" s="71" t="s">
        <v>88</v>
      </c>
      <c r="N120" s="71">
        <f t="shared" si="14"/>
        <v>579</v>
      </c>
      <c r="O120" s="90">
        <f t="shared" si="22"/>
        <v>56.876227897838902</v>
      </c>
      <c r="P120" s="71">
        <v>256</v>
      </c>
      <c r="Q120" s="90">
        <f t="shared" si="23"/>
        <v>153.29341317365271</v>
      </c>
      <c r="R120" s="71">
        <v>8559</v>
      </c>
      <c r="S120" s="90">
        <f t="shared" si="15"/>
        <v>89.660590823381526</v>
      </c>
      <c r="T120" s="102">
        <v>2207</v>
      </c>
      <c r="U120" s="101">
        <f t="shared" si="18"/>
        <v>92.653232577665818</v>
      </c>
      <c r="V120" s="102">
        <v>5289</v>
      </c>
      <c r="W120" s="101">
        <f t="shared" si="19"/>
        <v>139.66200158436757</v>
      </c>
      <c r="X120" s="102">
        <f t="shared" si="11"/>
        <v>3082</v>
      </c>
      <c r="Y120" s="101">
        <f t="shared" si="20"/>
        <v>219.35943060498221</v>
      </c>
      <c r="Z120" s="102">
        <f t="shared" si="10"/>
        <v>11641</v>
      </c>
      <c r="AA120" s="103">
        <f t="shared" si="21"/>
        <v>106.30079444799563</v>
      </c>
      <c r="AB120" s="61"/>
      <c r="AC120" s="63"/>
    </row>
    <row r="121" spans="1:29" s="9" customFormat="1" ht="12" hidden="1" customHeight="1">
      <c r="A121" s="5"/>
      <c r="B121" s="28" t="s">
        <v>111</v>
      </c>
      <c r="C121" s="43" t="s">
        <v>8</v>
      </c>
      <c r="D121" s="68">
        <v>8947</v>
      </c>
      <c r="E121" s="90">
        <f t="shared" si="25"/>
        <v>96.245697074010323</v>
      </c>
      <c r="F121" s="71">
        <v>511</v>
      </c>
      <c r="G121" s="90">
        <f t="shared" si="25"/>
        <v>157.71604938271605</v>
      </c>
      <c r="H121" s="76">
        <v>1727</v>
      </c>
      <c r="I121" s="71" t="s">
        <v>88</v>
      </c>
      <c r="J121" s="71">
        <v>817</v>
      </c>
      <c r="K121" s="90">
        <f t="shared" si="17"/>
        <v>73.537353735373529</v>
      </c>
      <c r="L121" s="71" t="s">
        <v>232</v>
      </c>
      <c r="M121" s="71" t="s">
        <v>88</v>
      </c>
      <c r="N121" s="71">
        <f t="shared" si="14"/>
        <v>559</v>
      </c>
      <c r="O121" s="90">
        <f t="shared" si="22"/>
        <v>59.21610169491526</v>
      </c>
      <c r="P121" s="71">
        <v>258</v>
      </c>
      <c r="Q121" s="90">
        <f t="shared" si="23"/>
        <v>154.49101796407186</v>
      </c>
      <c r="R121" s="71">
        <v>9764</v>
      </c>
      <c r="S121" s="90">
        <f t="shared" si="15"/>
        <v>93.821466320745657</v>
      </c>
      <c r="T121" s="102">
        <v>2279</v>
      </c>
      <c r="U121" s="101">
        <f t="shared" si="18"/>
        <v>108.00947867298578</v>
      </c>
      <c r="V121" s="102">
        <v>5425</v>
      </c>
      <c r="W121" s="101">
        <f t="shared" si="19"/>
        <v>156.70132871172734</v>
      </c>
      <c r="X121" s="102">
        <f t="shared" si="11"/>
        <v>3146</v>
      </c>
      <c r="Y121" s="101">
        <f t="shared" si="20"/>
        <v>232.69230769230771</v>
      </c>
      <c r="Z121" s="102">
        <f t="shared" si="10"/>
        <v>12910</v>
      </c>
      <c r="AA121" s="103">
        <f t="shared" si="21"/>
        <v>109.78824729994048</v>
      </c>
      <c r="AB121" s="61"/>
      <c r="AC121" s="63"/>
    </row>
    <row r="122" spans="1:29" s="9" customFormat="1" ht="12" hidden="1" customHeight="1">
      <c r="A122" s="5"/>
      <c r="B122" s="28" t="s">
        <v>89</v>
      </c>
      <c r="C122" s="43" t="s">
        <v>9</v>
      </c>
      <c r="D122" s="68">
        <v>9048</v>
      </c>
      <c r="E122" s="90">
        <f t="shared" si="25"/>
        <v>96.739014220036353</v>
      </c>
      <c r="F122" s="71">
        <v>530</v>
      </c>
      <c r="G122" s="90">
        <f t="shared" si="25"/>
        <v>104.53648915187377</v>
      </c>
      <c r="H122" s="76">
        <v>2056</v>
      </c>
      <c r="I122" s="71" t="s">
        <v>88</v>
      </c>
      <c r="J122" s="71">
        <v>776</v>
      </c>
      <c r="K122" s="90">
        <f t="shared" si="17"/>
        <v>71.52073732718894</v>
      </c>
      <c r="L122" s="71" t="s">
        <v>232</v>
      </c>
      <c r="M122" s="71" t="s">
        <v>88</v>
      </c>
      <c r="N122" s="71">
        <f t="shared" si="14"/>
        <v>521</v>
      </c>
      <c r="O122" s="90">
        <f t="shared" si="22"/>
        <v>55.602988260405553</v>
      </c>
      <c r="P122" s="71">
        <v>255</v>
      </c>
      <c r="Q122" s="90">
        <f t="shared" si="23"/>
        <v>172.29729729729729</v>
      </c>
      <c r="R122" s="71">
        <v>9824</v>
      </c>
      <c r="S122" s="90">
        <f t="shared" si="15"/>
        <v>94.117647058823522</v>
      </c>
      <c r="T122" s="102">
        <v>2271</v>
      </c>
      <c r="U122" s="101">
        <f t="shared" si="18"/>
        <v>99.040558220671599</v>
      </c>
      <c r="V122" s="102">
        <v>5276</v>
      </c>
      <c r="W122" s="101">
        <f t="shared" si="19"/>
        <v>137.00337574655933</v>
      </c>
      <c r="X122" s="102">
        <f t="shared" si="11"/>
        <v>3005</v>
      </c>
      <c r="Y122" s="101">
        <f t="shared" si="20"/>
        <v>192.87548138639281</v>
      </c>
      <c r="Z122" s="102">
        <f t="shared" si="10"/>
        <v>12829</v>
      </c>
      <c r="AA122" s="103">
        <f t="shared" si="21"/>
        <v>106.94398132710903</v>
      </c>
      <c r="AB122" s="61"/>
      <c r="AC122" s="63"/>
    </row>
    <row r="123" spans="1:29" s="9" customFormat="1" ht="12" hidden="1" customHeight="1">
      <c r="A123" s="5"/>
      <c r="B123" s="28" t="s">
        <v>91</v>
      </c>
      <c r="C123" s="43" t="s">
        <v>10</v>
      </c>
      <c r="D123" s="68">
        <v>8052</v>
      </c>
      <c r="E123" s="90">
        <f t="shared" si="25"/>
        <v>92.413634798576837</v>
      </c>
      <c r="F123" s="71">
        <v>444</v>
      </c>
      <c r="G123" s="90">
        <f t="shared" si="25"/>
        <v>104.47058823529412</v>
      </c>
      <c r="H123" s="76">
        <v>2043</v>
      </c>
      <c r="I123" s="71" t="s">
        <v>88</v>
      </c>
      <c r="J123" s="71">
        <v>741</v>
      </c>
      <c r="K123" s="90">
        <f t="shared" si="17"/>
        <v>74.099999999999994</v>
      </c>
      <c r="L123" s="71" t="s">
        <v>232</v>
      </c>
      <c r="M123" s="71" t="s">
        <v>88</v>
      </c>
      <c r="N123" s="71">
        <f t="shared" si="14"/>
        <v>504</v>
      </c>
      <c r="O123" s="90">
        <f t="shared" si="22"/>
        <v>66.055045871559642</v>
      </c>
      <c r="P123" s="71">
        <v>237</v>
      </c>
      <c r="Q123" s="90">
        <f t="shared" si="23"/>
        <v>100</v>
      </c>
      <c r="R123" s="71">
        <v>8793</v>
      </c>
      <c r="S123" s="90">
        <f t="shared" si="15"/>
        <v>90.528158138577169</v>
      </c>
      <c r="T123" s="102">
        <v>2006</v>
      </c>
      <c r="U123" s="101">
        <f t="shared" si="18"/>
        <v>98.429833169774284</v>
      </c>
      <c r="V123" s="102">
        <v>4713</v>
      </c>
      <c r="W123" s="101">
        <f t="shared" si="19"/>
        <v>145.64276885043265</v>
      </c>
      <c r="X123" s="102">
        <f t="shared" si="11"/>
        <v>2707</v>
      </c>
      <c r="Y123" s="101">
        <f t="shared" si="20"/>
        <v>225.95993322203674</v>
      </c>
      <c r="Z123" s="102">
        <f t="shared" si="10"/>
        <v>11500</v>
      </c>
      <c r="AA123" s="103">
        <f t="shared" si="21"/>
        <v>105.39822197782054</v>
      </c>
      <c r="AB123" s="61"/>
      <c r="AC123" s="63"/>
    </row>
    <row r="124" spans="1:29" s="9" customFormat="1" ht="12" hidden="1" customHeight="1">
      <c r="A124" s="5"/>
      <c r="B124" s="28" t="s">
        <v>93</v>
      </c>
      <c r="C124" s="43" t="s">
        <v>11</v>
      </c>
      <c r="D124" s="68">
        <v>7992</v>
      </c>
      <c r="E124" s="90">
        <f t="shared" si="25"/>
        <v>96.556723450525553</v>
      </c>
      <c r="F124" s="71">
        <v>563</v>
      </c>
      <c r="G124" s="90">
        <f t="shared" si="25"/>
        <v>113.27967806841046</v>
      </c>
      <c r="H124" s="76">
        <v>1449</v>
      </c>
      <c r="I124" s="71" t="s">
        <v>88</v>
      </c>
      <c r="J124" s="71">
        <v>660</v>
      </c>
      <c r="K124" s="90">
        <f t="shared" si="17"/>
        <v>69.109947643979055</v>
      </c>
      <c r="L124" s="71" t="s">
        <v>232</v>
      </c>
      <c r="M124" s="71" t="s">
        <v>88</v>
      </c>
      <c r="N124" s="71">
        <f t="shared" si="14"/>
        <v>428</v>
      </c>
      <c r="O124" s="90">
        <f t="shared" si="22"/>
        <v>59.444444444444443</v>
      </c>
      <c r="P124" s="71">
        <v>232</v>
      </c>
      <c r="Q124" s="90">
        <f t="shared" si="23"/>
        <v>98.723404255319153</v>
      </c>
      <c r="R124" s="71">
        <v>8652</v>
      </c>
      <c r="S124" s="90">
        <f t="shared" si="15"/>
        <v>93.717504332755624</v>
      </c>
      <c r="T124" s="102">
        <v>2025</v>
      </c>
      <c r="U124" s="101">
        <f t="shared" si="18"/>
        <v>100.14836795252226</v>
      </c>
      <c r="V124" s="102">
        <v>4787</v>
      </c>
      <c r="W124" s="101">
        <f t="shared" si="19"/>
        <v>146.0787305462313</v>
      </c>
      <c r="X124" s="102">
        <f t="shared" si="11"/>
        <v>2762</v>
      </c>
      <c r="Y124" s="101">
        <f t="shared" si="20"/>
        <v>220.07968127490039</v>
      </c>
      <c r="Z124" s="102">
        <f t="shared" si="10"/>
        <v>11414</v>
      </c>
      <c r="AA124" s="103">
        <f t="shared" si="21"/>
        <v>108.83951559073137</v>
      </c>
      <c r="AB124" s="61"/>
      <c r="AC124" s="63"/>
    </row>
    <row r="125" spans="1:29" s="9" customFormat="1" ht="12" hidden="1" customHeight="1">
      <c r="A125" s="5"/>
      <c r="B125" s="28" t="s">
        <v>141</v>
      </c>
      <c r="C125" s="43" t="s">
        <v>142</v>
      </c>
      <c r="D125" s="68">
        <v>7865</v>
      </c>
      <c r="E125" s="90">
        <f t="shared" si="25"/>
        <v>93.231389284020864</v>
      </c>
      <c r="F125" s="71">
        <v>475</v>
      </c>
      <c r="G125" s="90">
        <f t="shared" si="25"/>
        <v>125</v>
      </c>
      <c r="H125" s="76">
        <v>1654</v>
      </c>
      <c r="I125" s="90">
        <f t="shared" ref="I125:I188" si="26">H125/H113*100</f>
        <v>96.895137668424141</v>
      </c>
      <c r="J125" s="71">
        <v>636</v>
      </c>
      <c r="K125" s="90">
        <f t="shared" si="17"/>
        <v>77.941176470588232</v>
      </c>
      <c r="L125" s="71" t="s">
        <v>232</v>
      </c>
      <c r="M125" s="71" t="s">
        <v>88</v>
      </c>
      <c r="N125" s="71">
        <f t="shared" si="14"/>
        <v>401</v>
      </c>
      <c r="O125" s="90">
        <f t="shared" si="22"/>
        <v>63.249211356466873</v>
      </c>
      <c r="P125" s="71">
        <v>235</v>
      </c>
      <c r="Q125" s="90">
        <f t="shared" si="23"/>
        <v>129.12087912087912</v>
      </c>
      <c r="R125" s="71">
        <v>8501</v>
      </c>
      <c r="S125" s="90">
        <f t="shared" si="15"/>
        <v>91.882836143536522</v>
      </c>
      <c r="T125" s="102">
        <v>1933</v>
      </c>
      <c r="U125" s="101">
        <f t="shared" si="18"/>
        <v>95.503952569169954</v>
      </c>
      <c r="V125" s="102">
        <v>4568</v>
      </c>
      <c r="W125" s="101">
        <f t="shared" si="19"/>
        <v>100.35149384885764</v>
      </c>
      <c r="X125" s="102">
        <f t="shared" si="11"/>
        <v>2635</v>
      </c>
      <c r="Y125" s="101">
        <f t="shared" si="20"/>
        <v>104.23259493670886</v>
      </c>
      <c r="Z125" s="102">
        <f t="shared" si="10"/>
        <v>11136</v>
      </c>
      <c r="AA125" s="103">
        <f t="shared" si="21"/>
        <v>94.533106960950761</v>
      </c>
      <c r="AB125" s="61"/>
      <c r="AC125" s="63"/>
    </row>
    <row r="126" spans="1:29" s="9" customFormat="1" ht="12" hidden="1" customHeight="1">
      <c r="A126" s="5"/>
      <c r="B126" s="28" t="s">
        <v>97</v>
      </c>
      <c r="C126" s="43" t="s">
        <v>98</v>
      </c>
      <c r="D126" s="68">
        <v>7907</v>
      </c>
      <c r="E126" s="90">
        <f t="shared" si="25"/>
        <v>96.509215183693399</v>
      </c>
      <c r="F126" s="71">
        <v>496</v>
      </c>
      <c r="G126" s="90">
        <f t="shared" si="25"/>
        <v>107.59219088937093</v>
      </c>
      <c r="H126" s="76">
        <v>1938</v>
      </c>
      <c r="I126" s="90">
        <f t="shared" si="26"/>
        <v>102.21518987341771</v>
      </c>
      <c r="J126" s="71">
        <v>695</v>
      </c>
      <c r="K126" s="90">
        <f t="shared" si="17"/>
        <v>81.477139507620166</v>
      </c>
      <c r="L126" s="71" t="s">
        <v>232</v>
      </c>
      <c r="M126" s="71" t="s">
        <v>88</v>
      </c>
      <c r="N126" s="71">
        <f t="shared" si="14"/>
        <v>473</v>
      </c>
      <c r="O126" s="90">
        <f t="shared" si="22"/>
        <v>72.657450076804921</v>
      </c>
      <c r="P126" s="71">
        <v>222</v>
      </c>
      <c r="Q126" s="90">
        <f t="shared" si="23"/>
        <v>109.9009900990099</v>
      </c>
      <c r="R126" s="71">
        <v>8602</v>
      </c>
      <c r="S126" s="90">
        <f t="shared" si="15"/>
        <v>95.091753261109886</v>
      </c>
      <c r="T126" s="102">
        <v>1849</v>
      </c>
      <c r="U126" s="101">
        <f t="shared" si="18"/>
        <v>90.681706718979896</v>
      </c>
      <c r="V126" s="102">
        <v>4663</v>
      </c>
      <c r="W126" s="101">
        <f t="shared" si="19"/>
        <v>107.96480666821024</v>
      </c>
      <c r="X126" s="102">
        <f t="shared" si="11"/>
        <v>2814</v>
      </c>
      <c r="Y126" s="101">
        <f t="shared" si="20"/>
        <v>123.42105263157895</v>
      </c>
      <c r="Z126" s="102">
        <f t="shared" si="10"/>
        <v>11416</v>
      </c>
      <c r="AA126" s="103">
        <f t="shared" si="21"/>
        <v>100.79463182058979</v>
      </c>
      <c r="AB126" s="61"/>
      <c r="AC126" s="63"/>
    </row>
    <row r="127" spans="1:29" s="9" customFormat="1" ht="12" hidden="1" customHeight="1">
      <c r="A127" s="5"/>
      <c r="B127" s="29" t="s">
        <v>99</v>
      </c>
      <c r="C127" s="45" t="s">
        <v>15</v>
      </c>
      <c r="D127" s="69">
        <v>7747</v>
      </c>
      <c r="E127" s="91">
        <f t="shared" si="25"/>
        <v>94.729762778185375</v>
      </c>
      <c r="F127" s="77">
        <v>573</v>
      </c>
      <c r="G127" s="90">
        <f t="shared" si="25"/>
        <v>106.11111111111111</v>
      </c>
      <c r="H127" s="77">
        <v>1170</v>
      </c>
      <c r="I127" s="91">
        <f t="shared" si="26"/>
        <v>95.588235294117652</v>
      </c>
      <c r="J127" s="81">
        <v>775</v>
      </c>
      <c r="K127" s="91">
        <f t="shared" si="17"/>
        <v>91.283863368669032</v>
      </c>
      <c r="L127" s="136" t="s">
        <v>232</v>
      </c>
      <c r="M127" s="71" t="s">
        <v>88</v>
      </c>
      <c r="N127" s="71">
        <f t="shared" si="14"/>
        <v>531</v>
      </c>
      <c r="O127" s="91">
        <f t="shared" si="22"/>
        <v>80.332829046898638</v>
      </c>
      <c r="P127" s="79">
        <v>244</v>
      </c>
      <c r="Q127" s="91">
        <f t="shared" si="23"/>
        <v>129.78723404255319</v>
      </c>
      <c r="R127" s="81">
        <v>8522</v>
      </c>
      <c r="S127" s="91">
        <f t="shared" si="15"/>
        <v>94.405671873269085</v>
      </c>
      <c r="T127" s="123">
        <v>2093</v>
      </c>
      <c r="U127" s="124">
        <f t="shared" si="18"/>
        <v>98.216799624589385</v>
      </c>
      <c r="V127" s="123">
        <v>4825</v>
      </c>
      <c r="W127" s="124">
        <f t="shared" si="19"/>
        <v>102.98826040554962</v>
      </c>
      <c r="X127" s="123">
        <f t="shared" si="11"/>
        <v>2732</v>
      </c>
      <c r="Y127" s="124">
        <f t="shared" si="20"/>
        <v>106.96945967110416</v>
      </c>
      <c r="Z127" s="123">
        <f t="shared" si="10"/>
        <v>11254</v>
      </c>
      <c r="AA127" s="125">
        <f t="shared" si="21"/>
        <v>97.176409636473537</v>
      </c>
      <c r="AB127" s="61"/>
      <c r="AC127" s="63"/>
    </row>
    <row r="128" spans="1:29" s="9" customFormat="1" ht="12" hidden="1" customHeight="1">
      <c r="A128" s="5"/>
      <c r="B128" s="27" t="s">
        <v>143</v>
      </c>
      <c r="C128" s="43" t="s">
        <v>144</v>
      </c>
      <c r="D128" s="74">
        <v>8046</v>
      </c>
      <c r="E128" s="93">
        <f t="shared" si="25"/>
        <v>98.038260021932501</v>
      </c>
      <c r="F128" s="75">
        <v>674</v>
      </c>
      <c r="G128" s="93">
        <f t="shared" si="25"/>
        <v>195.93023255813952</v>
      </c>
      <c r="H128" s="82">
        <v>1542</v>
      </c>
      <c r="I128" s="93">
        <f t="shared" si="26"/>
        <v>105.04087193460489</v>
      </c>
      <c r="J128" s="75">
        <v>708</v>
      </c>
      <c r="K128" s="93">
        <f t="shared" si="17"/>
        <v>87.515451174289254</v>
      </c>
      <c r="L128" s="75" t="s">
        <v>232</v>
      </c>
      <c r="M128" s="75" t="s">
        <v>88</v>
      </c>
      <c r="N128" s="75">
        <f t="shared" si="14"/>
        <v>551</v>
      </c>
      <c r="O128" s="93">
        <f t="shared" si="22"/>
        <v>97.695035460992912</v>
      </c>
      <c r="P128" s="75">
        <v>157</v>
      </c>
      <c r="Q128" s="93">
        <f t="shared" si="23"/>
        <v>64.08163265306122</v>
      </c>
      <c r="R128" s="75">
        <v>8754</v>
      </c>
      <c r="S128" s="93">
        <f t="shared" si="15"/>
        <v>97.094055013309671</v>
      </c>
      <c r="T128" s="120">
        <v>2110</v>
      </c>
      <c r="U128" s="121">
        <f t="shared" si="18"/>
        <v>111.05263157894736</v>
      </c>
      <c r="V128" s="120">
        <v>4480</v>
      </c>
      <c r="W128" s="121">
        <f t="shared" si="19"/>
        <v>101.22006326253954</v>
      </c>
      <c r="X128" s="120">
        <f t="shared" si="11"/>
        <v>2370</v>
      </c>
      <c r="Y128" s="121">
        <f t="shared" si="20"/>
        <v>93.824228028503569</v>
      </c>
      <c r="Z128" s="120">
        <f t="shared" si="10"/>
        <v>11124</v>
      </c>
      <c r="AA128" s="122">
        <f t="shared" si="21"/>
        <v>96.378443943857221</v>
      </c>
      <c r="AB128" s="61"/>
      <c r="AC128" s="63"/>
    </row>
    <row r="129" spans="1:30" s="9" customFormat="1" ht="12" hidden="1" customHeight="1">
      <c r="A129" s="5"/>
      <c r="B129" s="28" t="s">
        <v>103</v>
      </c>
      <c r="C129" s="43" t="s">
        <v>13</v>
      </c>
      <c r="D129" s="68">
        <v>8573</v>
      </c>
      <c r="E129" s="90">
        <f t="shared" si="25"/>
        <v>96.640739488220035</v>
      </c>
      <c r="F129" s="71">
        <v>501</v>
      </c>
      <c r="G129" s="90">
        <f t="shared" si="25"/>
        <v>249.25373134328356</v>
      </c>
      <c r="H129" s="76">
        <v>1894</v>
      </c>
      <c r="I129" s="90">
        <f t="shared" si="26"/>
        <v>93.346476096599304</v>
      </c>
      <c r="J129" s="71">
        <v>727</v>
      </c>
      <c r="K129" s="90">
        <f t="shared" si="17"/>
        <v>89.864029666254623</v>
      </c>
      <c r="L129" s="71" t="s">
        <v>232</v>
      </c>
      <c r="M129" s="71" t="s">
        <v>88</v>
      </c>
      <c r="N129" s="71">
        <f t="shared" si="14"/>
        <v>626</v>
      </c>
      <c r="O129" s="90">
        <f t="shared" si="22"/>
        <v>114.23357664233578</v>
      </c>
      <c r="P129" s="71">
        <v>101</v>
      </c>
      <c r="Q129" s="90">
        <f t="shared" si="23"/>
        <v>38.697318007662837</v>
      </c>
      <c r="R129" s="71">
        <v>9300</v>
      </c>
      <c r="S129" s="90">
        <f t="shared" si="15"/>
        <v>96.074380165289256</v>
      </c>
      <c r="T129" s="102">
        <v>2060</v>
      </c>
      <c r="U129" s="101">
        <f t="shared" si="18"/>
        <v>109.98398291510945</v>
      </c>
      <c r="V129" s="102">
        <v>4906</v>
      </c>
      <c r="W129" s="101">
        <f t="shared" si="19"/>
        <v>106.07567567567568</v>
      </c>
      <c r="X129" s="102">
        <f t="shared" si="11"/>
        <v>2846</v>
      </c>
      <c r="Y129" s="101">
        <f t="shared" si="20"/>
        <v>103.41569767441861</v>
      </c>
      <c r="Z129" s="102">
        <f t="shared" si="10"/>
        <v>12146</v>
      </c>
      <c r="AA129" s="103">
        <f t="shared" si="21"/>
        <v>97.69948519948521</v>
      </c>
      <c r="AB129" s="61"/>
      <c r="AC129" s="63"/>
    </row>
    <row r="130" spans="1:30" s="9" customFormat="1" ht="12" hidden="1" customHeight="1">
      <c r="A130" s="5"/>
      <c r="B130" s="28" t="s">
        <v>105</v>
      </c>
      <c r="C130" s="43" t="s">
        <v>5</v>
      </c>
      <c r="D130" s="68">
        <v>8506</v>
      </c>
      <c r="E130" s="90">
        <f t="shared" si="25"/>
        <v>94.869507026544724</v>
      </c>
      <c r="F130" s="71">
        <v>449</v>
      </c>
      <c r="G130" s="90">
        <f t="shared" si="25"/>
        <v>159.21985815602838</v>
      </c>
      <c r="H130" s="76">
        <v>2035</v>
      </c>
      <c r="I130" s="90">
        <f t="shared" si="26"/>
        <v>97.136038186157521</v>
      </c>
      <c r="J130" s="71">
        <v>734</v>
      </c>
      <c r="K130" s="90">
        <f t="shared" si="17"/>
        <v>87.38095238095238</v>
      </c>
      <c r="L130" s="71" t="s">
        <v>232</v>
      </c>
      <c r="M130" s="71" t="s">
        <v>88</v>
      </c>
      <c r="N130" s="71">
        <f t="shared" si="14"/>
        <v>633</v>
      </c>
      <c r="O130" s="90">
        <f t="shared" si="22"/>
        <v>112.0353982300885</v>
      </c>
      <c r="P130" s="71">
        <v>101</v>
      </c>
      <c r="Q130" s="90">
        <f t="shared" si="23"/>
        <v>36.727272727272727</v>
      </c>
      <c r="R130" s="71">
        <v>9240</v>
      </c>
      <c r="S130" s="90">
        <f t="shared" si="15"/>
        <v>94.228023658984299</v>
      </c>
      <c r="T130" s="102">
        <v>2058</v>
      </c>
      <c r="U130" s="101">
        <f t="shared" si="18"/>
        <v>104.73282442748091</v>
      </c>
      <c r="V130" s="102">
        <v>4759</v>
      </c>
      <c r="W130" s="101">
        <f t="shared" si="19"/>
        <v>99.269920734251144</v>
      </c>
      <c r="X130" s="102">
        <f t="shared" si="11"/>
        <v>2701</v>
      </c>
      <c r="Y130" s="101">
        <f t="shared" si="20"/>
        <v>95.475433015199712</v>
      </c>
      <c r="Z130" s="102">
        <f t="shared" si="10"/>
        <v>11941</v>
      </c>
      <c r="AA130" s="103">
        <f t="shared" si="21"/>
        <v>94.507320933913732</v>
      </c>
      <c r="AB130" s="61"/>
      <c r="AC130" s="63"/>
    </row>
    <row r="131" spans="1:30" s="9" customFormat="1" ht="12" hidden="1" customHeight="1">
      <c r="A131" s="5"/>
      <c r="B131" s="28" t="s">
        <v>107</v>
      </c>
      <c r="C131" s="43" t="s">
        <v>108</v>
      </c>
      <c r="D131" s="68">
        <v>8795</v>
      </c>
      <c r="E131" s="90">
        <f t="shared" si="25"/>
        <v>102.78134860348254</v>
      </c>
      <c r="F131" s="71">
        <v>459</v>
      </c>
      <c r="G131" s="90">
        <f t="shared" si="25"/>
        <v>123.71967654986523</v>
      </c>
      <c r="H131" s="76">
        <v>1436</v>
      </c>
      <c r="I131" s="90">
        <f t="shared" si="26"/>
        <v>103.38372930165588</v>
      </c>
      <c r="J131" s="71">
        <v>775</v>
      </c>
      <c r="K131" s="90">
        <f t="shared" si="17"/>
        <v>92.482100238663492</v>
      </c>
      <c r="L131" s="71" t="s">
        <v>232</v>
      </c>
      <c r="M131" s="71" t="s">
        <v>88</v>
      </c>
      <c r="N131" s="71">
        <f t="shared" si="14"/>
        <v>666</v>
      </c>
      <c r="O131" s="90">
        <f t="shared" si="22"/>
        <v>113.6518771331058</v>
      </c>
      <c r="P131" s="71">
        <v>109</v>
      </c>
      <c r="Q131" s="90">
        <f t="shared" si="23"/>
        <v>43.253968253968253</v>
      </c>
      <c r="R131" s="71">
        <v>9570</v>
      </c>
      <c r="S131" s="90">
        <f t="shared" si="15"/>
        <v>101.86269292176691</v>
      </c>
      <c r="T131" s="102">
        <v>2716</v>
      </c>
      <c r="U131" s="101">
        <f t="shared" si="18"/>
        <v>127.33239568682606</v>
      </c>
      <c r="V131" s="102">
        <v>5182</v>
      </c>
      <c r="W131" s="101">
        <f t="shared" si="19"/>
        <v>106.38472592896736</v>
      </c>
      <c r="X131" s="102">
        <f t="shared" si="11"/>
        <v>2466</v>
      </c>
      <c r="Y131" s="101">
        <f t="shared" si="20"/>
        <v>90.065741417092767</v>
      </c>
      <c r="Z131" s="102">
        <f t="shared" si="10"/>
        <v>12036</v>
      </c>
      <c r="AA131" s="103">
        <f t="shared" si="21"/>
        <v>99.200527487018874</v>
      </c>
      <c r="AB131" s="61"/>
      <c r="AC131" s="63"/>
    </row>
    <row r="132" spans="1:30" s="9" customFormat="1" ht="12" hidden="1" customHeight="1">
      <c r="A132" s="5"/>
      <c r="B132" s="28" t="s">
        <v>109</v>
      </c>
      <c r="C132" s="43" t="s">
        <v>110</v>
      </c>
      <c r="D132" s="68">
        <v>7571</v>
      </c>
      <c r="E132" s="90">
        <f t="shared" si="25"/>
        <v>98.01916105644743</v>
      </c>
      <c r="F132" s="71">
        <v>374</v>
      </c>
      <c r="G132" s="90">
        <f t="shared" si="25"/>
        <v>82.560706401765998</v>
      </c>
      <c r="H132" s="76">
        <v>86</v>
      </c>
      <c r="I132" s="90">
        <f t="shared" si="26"/>
        <v>67.1875</v>
      </c>
      <c r="J132" s="71">
        <v>761</v>
      </c>
      <c r="K132" s="90">
        <f t="shared" si="17"/>
        <v>91.137724550898199</v>
      </c>
      <c r="L132" s="71" t="s">
        <v>232</v>
      </c>
      <c r="M132" s="71" t="s">
        <v>88</v>
      </c>
      <c r="N132" s="71">
        <f t="shared" si="14"/>
        <v>656</v>
      </c>
      <c r="O132" s="90">
        <f t="shared" si="22"/>
        <v>113.29879101899827</v>
      </c>
      <c r="P132" s="71">
        <v>105</v>
      </c>
      <c r="Q132" s="90">
        <f t="shared" si="23"/>
        <v>41.015625</v>
      </c>
      <c r="R132" s="71">
        <v>8332</v>
      </c>
      <c r="S132" s="90">
        <f t="shared" si="15"/>
        <v>97.347821007126996</v>
      </c>
      <c r="T132" s="102">
        <v>2325</v>
      </c>
      <c r="U132" s="101">
        <f t="shared" si="18"/>
        <v>105.34662437698232</v>
      </c>
      <c r="V132" s="102">
        <v>4381</v>
      </c>
      <c r="W132" s="101">
        <f t="shared" si="19"/>
        <v>82.832293439213473</v>
      </c>
      <c r="X132" s="102">
        <f t="shared" si="11"/>
        <v>2056</v>
      </c>
      <c r="Y132" s="101">
        <f t="shared" si="20"/>
        <v>66.709928617780662</v>
      </c>
      <c r="Z132" s="102">
        <f t="shared" si="10"/>
        <v>10388</v>
      </c>
      <c r="AA132" s="103">
        <f t="shared" si="21"/>
        <v>89.236319903788328</v>
      </c>
      <c r="AB132" s="61"/>
      <c r="AC132" s="63"/>
    </row>
    <row r="133" spans="1:30" s="9" customFormat="1" ht="12" hidden="1" customHeight="1">
      <c r="A133" s="5"/>
      <c r="B133" s="28" t="s">
        <v>111</v>
      </c>
      <c r="C133" s="43" t="s">
        <v>8</v>
      </c>
      <c r="D133" s="68">
        <v>9396</v>
      </c>
      <c r="E133" s="90">
        <f t="shared" ref="E133:G148" si="27">D133/D121*100</f>
        <v>105.01844193584442</v>
      </c>
      <c r="F133" s="71">
        <v>566</v>
      </c>
      <c r="G133" s="90">
        <f t="shared" si="27"/>
        <v>110.76320939334639</v>
      </c>
      <c r="H133" s="76">
        <v>1851</v>
      </c>
      <c r="I133" s="90">
        <f t="shared" si="26"/>
        <v>107.18008106543138</v>
      </c>
      <c r="J133" s="71">
        <v>739</v>
      </c>
      <c r="K133" s="90">
        <f t="shared" si="17"/>
        <v>90.452876376988982</v>
      </c>
      <c r="L133" s="71" t="s">
        <v>232</v>
      </c>
      <c r="M133" s="71" t="s">
        <v>88</v>
      </c>
      <c r="N133" s="71">
        <f t="shared" si="14"/>
        <v>634</v>
      </c>
      <c r="O133" s="90">
        <f t="shared" si="22"/>
        <v>113.41681574239715</v>
      </c>
      <c r="P133" s="71">
        <v>105</v>
      </c>
      <c r="Q133" s="90">
        <f t="shared" si="23"/>
        <v>40.697674418604649</v>
      </c>
      <c r="R133" s="71">
        <v>10135</v>
      </c>
      <c r="S133" s="90">
        <f t="shared" si="15"/>
        <v>103.79967226546498</v>
      </c>
      <c r="T133" s="102">
        <v>2750</v>
      </c>
      <c r="U133" s="101">
        <f t="shared" si="18"/>
        <v>120.66695919262835</v>
      </c>
      <c r="V133" s="102">
        <v>4783</v>
      </c>
      <c r="W133" s="101">
        <f t="shared" si="19"/>
        <v>88.165898617511516</v>
      </c>
      <c r="X133" s="102">
        <f t="shared" si="11"/>
        <v>2033</v>
      </c>
      <c r="Y133" s="101">
        <f t="shared" si="20"/>
        <v>64.621741894469167</v>
      </c>
      <c r="Z133" s="102">
        <f t="shared" si="10"/>
        <v>12168</v>
      </c>
      <c r="AA133" s="103">
        <f t="shared" si="21"/>
        <v>94.252517428350117</v>
      </c>
      <c r="AB133" s="61"/>
      <c r="AC133" s="63"/>
    </row>
    <row r="134" spans="1:30" s="9" customFormat="1" ht="12" hidden="1" customHeight="1">
      <c r="A134" s="5"/>
      <c r="B134" s="28" t="s">
        <v>89</v>
      </c>
      <c r="C134" s="43" t="s">
        <v>9</v>
      </c>
      <c r="D134" s="68">
        <v>9071</v>
      </c>
      <c r="E134" s="90">
        <f t="shared" si="27"/>
        <v>100.25419982316535</v>
      </c>
      <c r="F134" s="71">
        <v>329</v>
      </c>
      <c r="G134" s="90">
        <f t="shared" si="27"/>
        <v>62.075471698113205</v>
      </c>
      <c r="H134" s="76">
        <v>1995</v>
      </c>
      <c r="I134" s="90">
        <f t="shared" si="26"/>
        <v>97.033073929961091</v>
      </c>
      <c r="J134" s="71">
        <v>701</v>
      </c>
      <c r="K134" s="90">
        <f t="shared" si="17"/>
        <v>90.335051546391753</v>
      </c>
      <c r="L134" s="71" t="s">
        <v>232</v>
      </c>
      <c r="M134" s="71" t="s">
        <v>88</v>
      </c>
      <c r="N134" s="71">
        <f t="shared" si="14"/>
        <v>603</v>
      </c>
      <c r="O134" s="90">
        <f t="shared" si="22"/>
        <v>115.73896353166985</v>
      </c>
      <c r="P134" s="71">
        <v>98</v>
      </c>
      <c r="Q134" s="90">
        <f t="shared" si="23"/>
        <v>38.431372549019613</v>
      </c>
      <c r="R134" s="71">
        <v>9772</v>
      </c>
      <c r="S134" s="90">
        <f t="shared" si="15"/>
        <v>99.470684039087956</v>
      </c>
      <c r="T134" s="102">
        <v>2408</v>
      </c>
      <c r="U134" s="101">
        <f t="shared" si="18"/>
        <v>106.03258476442096</v>
      </c>
      <c r="V134" s="102">
        <v>4643</v>
      </c>
      <c r="W134" s="101">
        <f t="shared" si="19"/>
        <v>88.002274450341162</v>
      </c>
      <c r="X134" s="102">
        <f t="shared" si="11"/>
        <v>2235</v>
      </c>
      <c r="Y134" s="101">
        <f t="shared" si="20"/>
        <v>74.376039933444261</v>
      </c>
      <c r="Z134" s="102">
        <f t="shared" si="10"/>
        <v>12007</v>
      </c>
      <c r="AA134" s="103">
        <f t="shared" si="21"/>
        <v>93.592641671213656</v>
      </c>
      <c r="AB134" s="61"/>
      <c r="AC134" s="63"/>
    </row>
    <row r="135" spans="1:30" s="9" customFormat="1" ht="12" hidden="1" customHeight="1">
      <c r="A135" s="5"/>
      <c r="B135" s="28" t="s">
        <v>145</v>
      </c>
      <c r="C135" s="43" t="s">
        <v>10</v>
      </c>
      <c r="D135" s="68">
        <v>8629</v>
      </c>
      <c r="E135" s="90">
        <f t="shared" si="27"/>
        <v>107.16592151018381</v>
      </c>
      <c r="F135" s="71">
        <v>577</v>
      </c>
      <c r="G135" s="90">
        <f t="shared" si="27"/>
        <v>129.95495495495496</v>
      </c>
      <c r="H135" s="76">
        <v>1796</v>
      </c>
      <c r="I135" s="90">
        <f t="shared" si="26"/>
        <v>87.90993636808615</v>
      </c>
      <c r="J135" s="71">
        <v>623</v>
      </c>
      <c r="K135" s="90">
        <f t="shared" si="17"/>
        <v>84.075573549257768</v>
      </c>
      <c r="L135" s="71" t="s">
        <v>232</v>
      </c>
      <c r="M135" s="71" t="s">
        <v>88</v>
      </c>
      <c r="N135" s="71">
        <f t="shared" si="14"/>
        <v>537</v>
      </c>
      <c r="O135" s="90">
        <f t="shared" si="22"/>
        <v>106.54761904761905</v>
      </c>
      <c r="P135" s="71">
        <v>86</v>
      </c>
      <c r="Q135" s="90">
        <f t="shared" si="23"/>
        <v>36.286919831223628</v>
      </c>
      <c r="R135" s="71">
        <v>9252</v>
      </c>
      <c r="S135" s="90">
        <f t="shared" si="15"/>
        <v>105.22006141248721</v>
      </c>
      <c r="T135" s="102">
        <v>2439</v>
      </c>
      <c r="U135" s="101">
        <f t="shared" si="18"/>
        <v>121.58524426719841</v>
      </c>
      <c r="V135" s="102">
        <v>4580</v>
      </c>
      <c r="W135" s="101">
        <f t="shared" si="19"/>
        <v>97.178018247400814</v>
      </c>
      <c r="X135" s="102">
        <f t="shared" si="11"/>
        <v>2141</v>
      </c>
      <c r="Y135" s="101">
        <f t="shared" si="20"/>
        <v>79.091244920576287</v>
      </c>
      <c r="Z135" s="102">
        <f t="shared" si="10"/>
        <v>11393</v>
      </c>
      <c r="AA135" s="103">
        <f t="shared" si="21"/>
        <v>99.069565217391315</v>
      </c>
      <c r="AB135" s="61"/>
      <c r="AC135" s="63"/>
    </row>
    <row r="136" spans="1:30" s="9" customFormat="1" ht="12" hidden="1" customHeight="1">
      <c r="A136" s="5"/>
      <c r="B136" s="28" t="s">
        <v>146</v>
      </c>
      <c r="C136" s="43" t="s">
        <v>11</v>
      </c>
      <c r="D136" s="68">
        <v>8230</v>
      </c>
      <c r="E136" s="90">
        <f t="shared" si="27"/>
        <v>102.97797797797799</v>
      </c>
      <c r="F136" s="71">
        <v>440</v>
      </c>
      <c r="G136" s="90">
        <f t="shared" si="27"/>
        <v>78.152753108348136</v>
      </c>
      <c r="H136" s="76">
        <v>1454</v>
      </c>
      <c r="I136" s="90">
        <f t="shared" si="26"/>
        <v>100.34506556245685</v>
      </c>
      <c r="J136" s="71">
        <v>629</v>
      </c>
      <c r="K136" s="90">
        <f t="shared" si="17"/>
        <v>95.303030303030297</v>
      </c>
      <c r="L136" s="71" t="s">
        <v>232</v>
      </c>
      <c r="M136" s="71" t="s">
        <v>88</v>
      </c>
      <c r="N136" s="71">
        <f t="shared" si="14"/>
        <v>538</v>
      </c>
      <c r="O136" s="90">
        <f t="shared" si="22"/>
        <v>125.70093457943925</v>
      </c>
      <c r="P136" s="71">
        <v>91</v>
      </c>
      <c r="Q136" s="90">
        <f t="shared" si="23"/>
        <v>39.224137931034484</v>
      </c>
      <c r="R136" s="71">
        <v>8859</v>
      </c>
      <c r="S136" s="90">
        <f t="shared" si="15"/>
        <v>102.39251040221914</v>
      </c>
      <c r="T136" s="102">
        <v>2317</v>
      </c>
      <c r="U136" s="101">
        <f t="shared" si="18"/>
        <v>114.41975308641976</v>
      </c>
      <c r="V136" s="102">
        <v>4051</v>
      </c>
      <c r="W136" s="101">
        <f t="shared" si="19"/>
        <v>84.625026112387715</v>
      </c>
      <c r="X136" s="102">
        <f t="shared" si="11"/>
        <v>1734</v>
      </c>
      <c r="Y136" s="101">
        <f t="shared" si="20"/>
        <v>62.780593772628535</v>
      </c>
      <c r="Z136" s="102">
        <f t="shared" ref="Z136:Z199" si="28">R136+X136</f>
        <v>10593</v>
      </c>
      <c r="AA136" s="103">
        <f t="shared" si="21"/>
        <v>92.807079025757844</v>
      </c>
      <c r="AB136" s="61"/>
      <c r="AC136" s="63"/>
    </row>
    <row r="137" spans="1:30" s="9" customFormat="1" ht="12" hidden="1" customHeight="1">
      <c r="A137" s="5"/>
      <c r="B137" s="28" t="s">
        <v>147</v>
      </c>
      <c r="C137" s="43" t="s">
        <v>148</v>
      </c>
      <c r="D137" s="68">
        <v>8160</v>
      </c>
      <c r="E137" s="90">
        <f t="shared" si="27"/>
        <v>103.75079465988557</v>
      </c>
      <c r="F137" s="71">
        <v>389</v>
      </c>
      <c r="G137" s="90">
        <f t="shared" si="27"/>
        <v>81.89473684210526</v>
      </c>
      <c r="H137" s="76">
        <v>1493</v>
      </c>
      <c r="I137" s="90">
        <f t="shared" si="26"/>
        <v>90.266021765417165</v>
      </c>
      <c r="J137" s="71">
        <v>614</v>
      </c>
      <c r="K137" s="90">
        <f t="shared" si="17"/>
        <v>96.540880503144649</v>
      </c>
      <c r="L137" s="71" t="s">
        <v>232</v>
      </c>
      <c r="M137" s="71" t="s">
        <v>88</v>
      </c>
      <c r="N137" s="71">
        <f t="shared" si="14"/>
        <v>566</v>
      </c>
      <c r="O137" s="90">
        <f t="shared" si="22"/>
        <v>141.14713216957605</v>
      </c>
      <c r="P137" s="71">
        <v>48</v>
      </c>
      <c r="Q137" s="90">
        <f t="shared" si="23"/>
        <v>20.425531914893615</v>
      </c>
      <c r="R137" s="71">
        <v>8774</v>
      </c>
      <c r="S137" s="90">
        <f t="shared" si="15"/>
        <v>103.21138689565934</v>
      </c>
      <c r="T137" s="102">
        <v>2024</v>
      </c>
      <c r="U137" s="101">
        <f t="shared" si="18"/>
        <v>104.70770822555613</v>
      </c>
      <c r="V137" s="102">
        <v>3734</v>
      </c>
      <c r="W137" s="101">
        <f t="shared" si="19"/>
        <v>81.742556917688276</v>
      </c>
      <c r="X137" s="102">
        <f t="shared" ref="X137:X196" si="29">V137-T137</f>
        <v>1710</v>
      </c>
      <c r="Y137" s="101">
        <f t="shared" si="20"/>
        <v>64.895635673624284</v>
      </c>
      <c r="Z137" s="102">
        <f t="shared" si="28"/>
        <v>10484</v>
      </c>
      <c r="AA137" s="103">
        <f t="shared" si="21"/>
        <v>94.145114942528735</v>
      </c>
      <c r="AB137" s="61"/>
      <c r="AC137" s="63"/>
    </row>
    <row r="138" spans="1:30" s="9" customFormat="1" ht="12" hidden="1" customHeight="1">
      <c r="A138" s="5"/>
      <c r="B138" s="28" t="s">
        <v>149</v>
      </c>
      <c r="C138" s="43" t="s">
        <v>150</v>
      </c>
      <c r="D138" s="68">
        <v>8084</v>
      </c>
      <c r="E138" s="90">
        <f t="shared" si="27"/>
        <v>102.23852282787405</v>
      </c>
      <c r="F138" s="71">
        <v>367</v>
      </c>
      <c r="G138" s="90">
        <f t="shared" si="27"/>
        <v>73.991935483870961</v>
      </c>
      <c r="H138" s="76">
        <v>1747</v>
      </c>
      <c r="I138" s="90">
        <f t="shared" si="26"/>
        <v>90.144478844169257</v>
      </c>
      <c r="J138" s="71">
        <v>645</v>
      </c>
      <c r="K138" s="90">
        <f t="shared" si="17"/>
        <v>92.805755395683448</v>
      </c>
      <c r="L138" s="71" t="s">
        <v>232</v>
      </c>
      <c r="M138" s="71" t="s">
        <v>88</v>
      </c>
      <c r="N138" s="71">
        <f t="shared" si="14"/>
        <v>585</v>
      </c>
      <c r="O138" s="90">
        <f t="shared" si="22"/>
        <v>123.67864693446089</v>
      </c>
      <c r="P138" s="71">
        <v>60</v>
      </c>
      <c r="Q138" s="90">
        <f t="shared" si="23"/>
        <v>27.027027027027028</v>
      </c>
      <c r="R138" s="71">
        <v>8729</v>
      </c>
      <c r="S138" s="90">
        <f t="shared" si="15"/>
        <v>101.47640083701465</v>
      </c>
      <c r="T138" s="102">
        <v>2033</v>
      </c>
      <c r="U138" s="101">
        <f t="shared" si="18"/>
        <v>109.95132504056247</v>
      </c>
      <c r="V138" s="102">
        <v>3867</v>
      </c>
      <c r="W138" s="101">
        <f t="shared" si="19"/>
        <v>82.929444563585676</v>
      </c>
      <c r="X138" s="102">
        <f t="shared" si="29"/>
        <v>1834</v>
      </c>
      <c r="Y138" s="101">
        <f t="shared" si="20"/>
        <v>65.174129353233837</v>
      </c>
      <c r="Z138" s="102">
        <f t="shared" si="28"/>
        <v>10563</v>
      </c>
      <c r="AA138" s="103">
        <f t="shared" si="21"/>
        <v>92.528030833917313</v>
      </c>
      <c r="AB138" s="61"/>
      <c r="AC138" s="63"/>
    </row>
    <row r="139" spans="1:30" s="9" customFormat="1" ht="12" hidden="1" customHeight="1">
      <c r="A139" s="61"/>
      <c r="B139" s="29" t="s">
        <v>151</v>
      </c>
      <c r="C139" s="43" t="s">
        <v>15</v>
      </c>
      <c r="D139" s="83">
        <v>7599</v>
      </c>
      <c r="E139" s="94">
        <f t="shared" si="27"/>
        <v>98.089583064412039</v>
      </c>
      <c r="F139" s="77">
        <v>390</v>
      </c>
      <c r="G139" s="89">
        <f t="shared" si="27"/>
        <v>68.062827225130889</v>
      </c>
      <c r="H139" s="77">
        <v>1086</v>
      </c>
      <c r="I139" s="94">
        <f t="shared" si="26"/>
        <v>92.820512820512818</v>
      </c>
      <c r="J139" s="79">
        <v>944</v>
      </c>
      <c r="K139" s="94">
        <f t="shared" si="17"/>
        <v>121.80645161290322</v>
      </c>
      <c r="L139" s="136" t="s">
        <v>232</v>
      </c>
      <c r="M139" s="85" t="s">
        <v>88</v>
      </c>
      <c r="N139" s="88">
        <f t="shared" si="14"/>
        <v>587</v>
      </c>
      <c r="O139" s="94">
        <f t="shared" si="22"/>
        <v>110.54613935969869</v>
      </c>
      <c r="P139" s="79">
        <v>357</v>
      </c>
      <c r="Q139" s="94">
        <f t="shared" si="23"/>
        <v>146.31147540983608</v>
      </c>
      <c r="R139" s="79">
        <v>8543</v>
      </c>
      <c r="S139" s="94">
        <f t="shared" si="15"/>
        <v>100.24642102792771</v>
      </c>
      <c r="T139" s="129">
        <v>2194</v>
      </c>
      <c r="U139" s="130">
        <f t="shared" si="18"/>
        <v>104.82560917343527</v>
      </c>
      <c r="V139" s="129">
        <v>4079</v>
      </c>
      <c r="W139" s="130">
        <f t="shared" si="19"/>
        <v>84.538860103626945</v>
      </c>
      <c r="X139" s="129">
        <f t="shared" si="29"/>
        <v>1885</v>
      </c>
      <c r="Y139" s="130">
        <f t="shared" si="20"/>
        <v>68.997071742313324</v>
      </c>
      <c r="Z139" s="129">
        <f t="shared" si="28"/>
        <v>10428</v>
      </c>
      <c r="AA139" s="131">
        <f t="shared" si="21"/>
        <v>92.660387417807001</v>
      </c>
      <c r="AB139" s="61"/>
      <c r="AC139" s="63"/>
      <c r="AD139" s="62"/>
    </row>
    <row r="140" spans="1:30" s="9" customFormat="1" ht="12" hidden="1" customHeight="1">
      <c r="A140" s="61"/>
      <c r="B140" s="27" t="s">
        <v>152</v>
      </c>
      <c r="C140" s="44" t="s">
        <v>153</v>
      </c>
      <c r="D140" s="70">
        <v>7601</v>
      </c>
      <c r="E140" s="92">
        <f t="shared" si="27"/>
        <v>94.469301516281377</v>
      </c>
      <c r="F140" s="73">
        <v>299</v>
      </c>
      <c r="G140" s="92">
        <f t="shared" si="27"/>
        <v>44.362017804154306</v>
      </c>
      <c r="H140" s="86">
        <v>1362</v>
      </c>
      <c r="I140" s="92">
        <f t="shared" si="26"/>
        <v>88.326848249027236</v>
      </c>
      <c r="J140" s="73">
        <v>1174</v>
      </c>
      <c r="K140" s="92">
        <f t="shared" si="17"/>
        <v>165.81920903954804</v>
      </c>
      <c r="L140" s="73" t="s">
        <v>232</v>
      </c>
      <c r="M140" s="73" t="s">
        <v>88</v>
      </c>
      <c r="N140" s="85">
        <f t="shared" si="14"/>
        <v>556</v>
      </c>
      <c r="O140" s="92">
        <f t="shared" si="22"/>
        <v>100.90744101633393</v>
      </c>
      <c r="P140" s="73">
        <v>618</v>
      </c>
      <c r="Q140" s="92">
        <f t="shared" si="23"/>
        <v>393.63057324840764</v>
      </c>
      <c r="R140" s="73">
        <v>8775</v>
      </c>
      <c r="S140" s="92">
        <f t="shared" si="15"/>
        <v>100.23989033584645</v>
      </c>
      <c r="T140" s="132">
        <v>1867</v>
      </c>
      <c r="U140" s="133">
        <f t="shared" si="18"/>
        <v>88.483412322274873</v>
      </c>
      <c r="V140" s="132">
        <v>3651</v>
      </c>
      <c r="W140" s="133">
        <f t="shared" si="19"/>
        <v>81.495535714285722</v>
      </c>
      <c r="X140" s="132">
        <f t="shared" si="29"/>
        <v>1784</v>
      </c>
      <c r="Y140" s="133">
        <f t="shared" si="20"/>
        <v>75.274261603375521</v>
      </c>
      <c r="Z140" s="132">
        <f t="shared" si="28"/>
        <v>10559</v>
      </c>
      <c r="AA140" s="134">
        <f t="shared" si="21"/>
        <v>94.920891765551957</v>
      </c>
      <c r="AB140" s="61"/>
      <c r="AC140" s="63"/>
      <c r="AD140" s="62"/>
    </row>
    <row r="141" spans="1:30" s="9" customFormat="1" ht="12" hidden="1" customHeight="1">
      <c r="A141" s="61"/>
      <c r="B141" s="28" t="s">
        <v>154</v>
      </c>
      <c r="C141" s="43" t="s">
        <v>13</v>
      </c>
      <c r="D141" s="84">
        <v>7663</v>
      </c>
      <c r="E141" s="89">
        <f t="shared" si="27"/>
        <v>89.385279365449662</v>
      </c>
      <c r="F141" s="85">
        <v>236</v>
      </c>
      <c r="G141" s="89">
        <f t="shared" si="27"/>
        <v>47.105788423153697</v>
      </c>
      <c r="H141" s="87">
        <v>1485</v>
      </c>
      <c r="I141" s="89">
        <f t="shared" si="26"/>
        <v>78.405491024287215</v>
      </c>
      <c r="J141" s="85">
        <v>1368</v>
      </c>
      <c r="K141" s="89">
        <f t="shared" si="17"/>
        <v>188.17056396148556</v>
      </c>
      <c r="L141" s="85" t="s">
        <v>232</v>
      </c>
      <c r="M141" s="85" t="s">
        <v>88</v>
      </c>
      <c r="N141" s="85">
        <f t="shared" si="14"/>
        <v>608</v>
      </c>
      <c r="O141" s="89">
        <f t="shared" si="22"/>
        <v>97.124600638977626</v>
      </c>
      <c r="P141" s="85">
        <v>760</v>
      </c>
      <c r="Q141" s="89">
        <f t="shared" si="23"/>
        <v>752.47524752475238</v>
      </c>
      <c r="R141" s="85">
        <v>9031</v>
      </c>
      <c r="S141" s="89">
        <f t="shared" si="15"/>
        <v>97.107526881720432</v>
      </c>
      <c r="T141" s="126">
        <v>1761</v>
      </c>
      <c r="U141" s="127">
        <f t="shared" si="18"/>
        <v>85.485436893203882</v>
      </c>
      <c r="V141" s="126">
        <v>3867</v>
      </c>
      <c r="W141" s="127">
        <f t="shared" si="19"/>
        <v>78.821850794944964</v>
      </c>
      <c r="X141" s="126">
        <f t="shared" si="29"/>
        <v>2106</v>
      </c>
      <c r="Y141" s="127">
        <f t="shared" si="20"/>
        <v>73.998594518622625</v>
      </c>
      <c r="Z141" s="126">
        <f t="shared" si="28"/>
        <v>11137</v>
      </c>
      <c r="AA141" s="128">
        <f t="shared" si="21"/>
        <v>91.692738350074094</v>
      </c>
      <c r="AB141" s="61"/>
      <c r="AC141" s="63"/>
      <c r="AD141" s="62"/>
    </row>
    <row r="142" spans="1:30" s="9" customFormat="1" ht="12" hidden="1" customHeight="1">
      <c r="A142" s="61"/>
      <c r="B142" s="28" t="s">
        <v>155</v>
      </c>
      <c r="C142" s="43" t="s">
        <v>5</v>
      </c>
      <c r="D142" s="84">
        <v>8269</v>
      </c>
      <c r="E142" s="89">
        <f t="shared" si="27"/>
        <v>97.213731483658592</v>
      </c>
      <c r="F142" s="85">
        <v>298</v>
      </c>
      <c r="G142" s="89">
        <f t="shared" si="27"/>
        <v>66.369710467706014</v>
      </c>
      <c r="H142" s="87">
        <v>1846</v>
      </c>
      <c r="I142" s="89">
        <f t="shared" si="26"/>
        <v>90.712530712530707</v>
      </c>
      <c r="J142" s="85">
        <v>1519</v>
      </c>
      <c r="K142" s="89">
        <f t="shared" si="17"/>
        <v>206.9482288828338</v>
      </c>
      <c r="L142" s="85" t="s">
        <v>232</v>
      </c>
      <c r="M142" s="85" t="s">
        <v>88</v>
      </c>
      <c r="N142" s="85">
        <f t="shared" si="14"/>
        <v>727</v>
      </c>
      <c r="O142" s="89">
        <f t="shared" si="22"/>
        <v>114.84992101105844</v>
      </c>
      <c r="P142" s="85">
        <v>792</v>
      </c>
      <c r="Q142" s="89">
        <f t="shared" si="23"/>
        <v>784.1584158415842</v>
      </c>
      <c r="R142" s="85">
        <v>9788</v>
      </c>
      <c r="S142" s="89">
        <f t="shared" si="15"/>
        <v>105.93073593073592</v>
      </c>
      <c r="T142" s="126">
        <v>1971</v>
      </c>
      <c r="U142" s="127">
        <f t="shared" si="18"/>
        <v>95.772594752186592</v>
      </c>
      <c r="V142" s="126">
        <v>4393</v>
      </c>
      <c r="W142" s="127">
        <f t="shared" si="19"/>
        <v>92.30930867829376</v>
      </c>
      <c r="X142" s="126">
        <f t="shared" si="29"/>
        <v>2422</v>
      </c>
      <c r="Y142" s="127">
        <f t="shared" si="20"/>
        <v>89.670492410218444</v>
      </c>
      <c r="Z142" s="126">
        <f t="shared" si="28"/>
        <v>12210</v>
      </c>
      <c r="AA142" s="128">
        <f t="shared" si="21"/>
        <v>102.25274265136923</v>
      </c>
      <c r="AB142" s="61"/>
      <c r="AC142" s="63"/>
      <c r="AD142" s="62"/>
    </row>
    <row r="143" spans="1:30" s="9" customFormat="1" ht="12" hidden="1" customHeight="1">
      <c r="A143" s="61"/>
      <c r="B143" s="28" t="s">
        <v>156</v>
      </c>
      <c r="C143" s="43" t="s">
        <v>157</v>
      </c>
      <c r="D143" s="84">
        <v>7641</v>
      </c>
      <c r="E143" s="89">
        <f t="shared" si="27"/>
        <v>86.87890847072201</v>
      </c>
      <c r="F143" s="85">
        <v>280</v>
      </c>
      <c r="G143" s="89">
        <f t="shared" si="27"/>
        <v>61.002178649237472</v>
      </c>
      <c r="H143" s="87">
        <v>1233</v>
      </c>
      <c r="I143" s="89">
        <f t="shared" si="26"/>
        <v>85.863509749303617</v>
      </c>
      <c r="J143" s="85">
        <v>1565</v>
      </c>
      <c r="K143" s="89">
        <f t="shared" si="17"/>
        <v>201.93548387096774</v>
      </c>
      <c r="L143" s="85" t="s">
        <v>232</v>
      </c>
      <c r="M143" s="85" t="s">
        <v>88</v>
      </c>
      <c r="N143" s="85">
        <f t="shared" si="14"/>
        <v>692</v>
      </c>
      <c r="O143" s="89">
        <f t="shared" si="22"/>
        <v>103.9039039039039</v>
      </c>
      <c r="P143" s="85">
        <v>873</v>
      </c>
      <c r="Q143" s="89">
        <f t="shared" si="23"/>
        <v>800.9174311926605</v>
      </c>
      <c r="R143" s="85">
        <v>9206</v>
      </c>
      <c r="S143" s="89">
        <f t="shared" si="15"/>
        <v>96.196447230929991</v>
      </c>
      <c r="T143" s="126">
        <v>2050</v>
      </c>
      <c r="U143" s="127">
        <f t="shared" si="18"/>
        <v>75.478645066273927</v>
      </c>
      <c r="V143" s="126">
        <v>4334</v>
      </c>
      <c r="W143" s="127">
        <f t="shared" si="19"/>
        <v>83.635661906599765</v>
      </c>
      <c r="X143" s="126">
        <f t="shared" si="29"/>
        <v>2284</v>
      </c>
      <c r="Y143" s="127">
        <f t="shared" si="20"/>
        <v>92.619626926196275</v>
      </c>
      <c r="Z143" s="126">
        <f t="shared" si="28"/>
        <v>11490</v>
      </c>
      <c r="AA143" s="128">
        <f t="shared" si="21"/>
        <v>95.463609172482549</v>
      </c>
      <c r="AB143" s="61"/>
      <c r="AC143" s="63"/>
      <c r="AD143" s="62"/>
    </row>
    <row r="144" spans="1:30" s="9" customFormat="1" ht="12" hidden="1" customHeight="1">
      <c r="A144" s="61"/>
      <c r="B144" s="28" t="s">
        <v>158</v>
      </c>
      <c r="C144" s="43" t="s">
        <v>159</v>
      </c>
      <c r="D144" s="84">
        <v>6608</v>
      </c>
      <c r="E144" s="89">
        <f t="shared" si="27"/>
        <v>87.280412098798038</v>
      </c>
      <c r="F144" s="85">
        <v>429</v>
      </c>
      <c r="G144" s="89">
        <f t="shared" si="27"/>
        <v>114.70588235294117</v>
      </c>
      <c r="H144" s="87">
        <v>148</v>
      </c>
      <c r="I144" s="89">
        <f t="shared" si="26"/>
        <v>172.09302325581396</v>
      </c>
      <c r="J144" s="85">
        <v>1662</v>
      </c>
      <c r="K144" s="89">
        <f t="shared" si="17"/>
        <v>218.39684625492771</v>
      </c>
      <c r="L144" s="85" t="s">
        <v>232</v>
      </c>
      <c r="M144" s="85" t="s">
        <v>88</v>
      </c>
      <c r="N144" s="85">
        <f t="shared" si="14"/>
        <v>728</v>
      </c>
      <c r="O144" s="89">
        <f t="shared" si="22"/>
        <v>110.97560975609757</v>
      </c>
      <c r="P144" s="85">
        <v>934</v>
      </c>
      <c r="Q144" s="89">
        <f t="shared" si="23"/>
        <v>889.52380952380952</v>
      </c>
      <c r="R144" s="85">
        <v>8270</v>
      </c>
      <c r="S144" s="89">
        <f t="shared" si="15"/>
        <v>99.255880940950547</v>
      </c>
      <c r="T144" s="126">
        <v>2213</v>
      </c>
      <c r="U144" s="127">
        <f t="shared" si="18"/>
        <v>95.182795698924721</v>
      </c>
      <c r="V144" s="126">
        <v>4533</v>
      </c>
      <c r="W144" s="127">
        <f t="shared" si="19"/>
        <v>103.4695275051358</v>
      </c>
      <c r="X144" s="126">
        <f t="shared" si="29"/>
        <v>2320</v>
      </c>
      <c r="Y144" s="127">
        <f t="shared" si="20"/>
        <v>112.84046692607004</v>
      </c>
      <c r="Z144" s="126">
        <f t="shared" si="28"/>
        <v>10590</v>
      </c>
      <c r="AA144" s="128">
        <f t="shared" si="21"/>
        <v>101.94455140546785</v>
      </c>
      <c r="AB144" s="61"/>
      <c r="AC144" s="63"/>
      <c r="AD144" s="62"/>
    </row>
    <row r="145" spans="1:30" s="9" customFormat="1" ht="12" hidden="1" customHeight="1">
      <c r="A145" s="61"/>
      <c r="B145" s="28" t="s">
        <v>160</v>
      </c>
      <c r="C145" s="43" t="s">
        <v>8</v>
      </c>
      <c r="D145" s="84">
        <v>7949</v>
      </c>
      <c r="E145" s="89">
        <f t="shared" si="27"/>
        <v>84.599829714772241</v>
      </c>
      <c r="F145" s="85">
        <v>399</v>
      </c>
      <c r="G145" s="89">
        <f t="shared" si="27"/>
        <v>70.494699646643113</v>
      </c>
      <c r="H145" s="87">
        <v>1527</v>
      </c>
      <c r="I145" s="89">
        <f t="shared" si="26"/>
        <v>82.49594813614263</v>
      </c>
      <c r="J145" s="85">
        <v>1515</v>
      </c>
      <c r="K145" s="89">
        <f t="shared" si="17"/>
        <v>205.00676589986466</v>
      </c>
      <c r="L145" s="85" t="s">
        <v>232</v>
      </c>
      <c r="M145" s="85" t="s">
        <v>88</v>
      </c>
      <c r="N145" s="85">
        <f t="shared" ref="N145:N196" si="30">J145-P145</f>
        <v>650</v>
      </c>
      <c r="O145" s="89">
        <f t="shared" si="22"/>
        <v>102.5236593059937</v>
      </c>
      <c r="P145" s="85">
        <v>865</v>
      </c>
      <c r="Q145" s="89">
        <f t="shared" si="23"/>
        <v>823.80952380952374</v>
      </c>
      <c r="R145" s="85">
        <v>9464</v>
      </c>
      <c r="S145" s="89">
        <f t="shared" si="15"/>
        <v>93.379378391711882</v>
      </c>
      <c r="T145" s="126">
        <v>1920</v>
      </c>
      <c r="U145" s="127">
        <f t="shared" si="18"/>
        <v>69.818181818181827</v>
      </c>
      <c r="V145" s="126">
        <v>4054</v>
      </c>
      <c r="W145" s="127">
        <f t="shared" si="19"/>
        <v>84.758519757474389</v>
      </c>
      <c r="X145" s="126">
        <f t="shared" si="29"/>
        <v>2134</v>
      </c>
      <c r="Y145" s="127">
        <f t="shared" si="20"/>
        <v>104.96802754549925</v>
      </c>
      <c r="Z145" s="126">
        <f t="shared" si="28"/>
        <v>11598</v>
      </c>
      <c r="AA145" s="128">
        <f t="shared" si="21"/>
        <v>95.315581854043401</v>
      </c>
      <c r="AB145" s="61"/>
      <c r="AC145" s="63"/>
      <c r="AD145" s="62"/>
    </row>
    <row r="146" spans="1:30" s="9" customFormat="1" ht="12" hidden="1" customHeight="1">
      <c r="A146" s="61"/>
      <c r="B146" s="28" t="s">
        <v>161</v>
      </c>
      <c r="C146" s="43" t="s">
        <v>9</v>
      </c>
      <c r="D146" s="84">
        <v>7985</v>
      </c>
      <c r="E146" s="89">
        <f t="shared" si="27"/>
        <v>88.027780840039682</v>
      </c>
      <c r="F146" s="85">
        <v>477</v>
      </c>
      <c r="G146" s="89">
        <f t="shared" si="27"/>
        <v>144.98480243161094</v>
      </c>
      <c r="H146" s="87">
        <v>1608</v>
      </c>
      <c r="I146" s="89">
        <f t="shared" si="26"/>
        <v>80.601503759398497</v>
      </c>
      <c r="J146" s="85">
        <v>1421</v>
      </c>
      <c r="K146" s="89">
        <f t="shared" si="17"/>
        <v>202.71041369472184</v>
      </c>
      <c r="L146" s="85" t="s">
        <v>232</v>
      </c>
      <c r="M146" s="85" t="s">
        <v>88</v>
      </c>
      <c r="N146" s="85">
        <f t="shared" si="30"/>
        <v>592</v>
      </c>
      <c r="O146" s="89">
        <f t="shared" si="22"/>
        <v>98.175787728026535</v>
      </c>
      <c r="P146" s="85">
        <v>829</v>
      </c>
      <c r="Q146" s="89">
        <f t="shared" si="23"/>
        <v>845.91836734693879</v>
      </c>
      <c r="R146" s="85">
        <v>9406</v>
      </c>
      <c r="S146" s="89">
        <f t="shared" si="15"/>
        <v>96.254604993859999</v>
      </c>
      <c r="T146" s="126">
        <v>2015</v>
      </c>
      <c r="U146" s="127">
        <f t="shared" si="18"/>
        <v>83.679401993355484</v>
      </c>
      <c r="V146" s="126">
        <v>3982</v>
      </c>
      <c r="W146" s="127">
        <f t="shared" si="19"/>
        <v>85.763514968770195</v>
      </c>
      <c r="X146" s="126">
        <f t="shared" si="29"/>
        <v>1967</v>
      </c>
      <c r="Y146" s="127">
        <f t="shared" si="20"/>
        <v>88.008948545861301</v>
      </c>
      <c r="Z146" s="126">
        <f t="shared" si="28"/>
        <v>11373</v>
      </c>
      <c r="AA146" s="128">
        <f t="shared" si="21"/>
        <v>94.719746814358288</v>
      </c>
      <c r="AB146" s="61"/>
      <c r="AC146" s="63"/>
      <c r="AD146" s="62"/>
    </row>
    <row r="147" spans="1:30" s="9" customFormat="1" ht="12" hidden="1" customHeight="1">
      <c r="A147" s="61"/>
      <c r="B147" s="28" t="s">
        <v>145</v>
      </c>
      <c r="C147" s="43" t="s">
        <v>10</v>
      </c>
      <c r="D147" s="84">
        <v>7461</v>
      </c>
      <c r="E147" s="89">
        <f t="shared" si="27"/>
        <v>86.464248464480249</v>
      </c>
      <c r="F147" s="85">
        <v>361</v>
      </c>
      <c r="G147" s="89">
        <f t="shared" si="27"/>
        <v>62.564991334488738</v>
      </c>
      <c r="H147" s="87">
        <v>1553</v>
      </c>
      <c r="I147" s="89">
        <f t="shared" si="26"/>
        <v>86.469933184855236</v>
      </c>
      <c r="J147" s="85">
        <v>1249</v>
      </c>
      <c r="K147" s="89">
        <f t="shared" si="17"/>
        <v>200.48154093097912</v>
      </c>
      <c r="L147" s="85" t="s">
        <v>232</v>
      </c>
      <c r="M147" s="85" t="s">
        <v>88</v>
      </c>
      <c r="N147" s="85">
        <f t="shared" si="30"/>
        <v>528</v>
      </c>
      <c r="O147" s="89">
        <f t="shared" si="22"/>
        <v>98.324022346368707</v>
      </c>
      <c r="P147" s="85">
        <v>721</v>
      </c>
      <c r="Q147" s="89">
        <f t="shared" si="23"/>
        <v>838.37209302325584</v>
      </c>
      <c r="R147" s="85">
        <v>8710</v>
      </c>
      <c r="S147" s="89">
        <f t="shared" si="15"/>
        <v>94.141807176826632</v>
      </c>
      <c r="T147" s="126">
        <v>1774</v>
      </c>
      <c r="U147" s="127">
        <f t="shared" si="18"/>
        <v>72.734727347273477</v>
      </c>
      <c r="V147" s="126">
        <v>3753</v>
      </c>
      <c r="W147" s="127">
        <f t="shared" si="19"/>
        <v>81.943231441048042</v>
      </c>
      <c r="X147" s="126">
        <f t="shared" si="29"/>
        <v>1979</v>
      </c>
      <c r="Y147" s="127">
        <f t="shared" si="20"/>
        <v>92.433442316674459</v>
      </c>
      <c r="Z147" s="126">
        <f t="shared" si="28"/>
        <v>10689</v>
      </c>
      <c r="AA147" s="128">
        <f t="shared" si="21"/>
        <v>93.820767137716146</v>
      </c>
      <c r="AB147" s="61"/>
      <c r="AC147" s="63"/>
      <c r="AD147" s="62"/>
    </row>
    <row r="148" spans="1:30" s="9" customFormat="1" ht="12" hidden="1" customHeight="1">
      <c r="A148" s="61"/>
      <c r="B148" s="28" t="s">
        <v>146</v>
      </c>
      <c r="C148" s="43" t="s">
        <v>11</v>
      </c>
      <c r="D148" s="84">
        <v>7157</v>
      </c>
      <c r="E148" s="89">
        <f t="shared" si="27"/>
        <v>86.962332928311056</v>
      </c>
      <c r="F148" s="85">
        <v>306</v>
      </c>
      <c r="G148" s="89">
        <f t="shared" si="27"/>
        <v>69.545454545454547</v>
      </c>
      <c r="H148" s="87">
        <v>1395</v>
      </c>
      <c r="I148" s="89">
        <f t="shared" si="26"/>
        <v>95.942228335625856</v>
      </c>
      <c r="J148" s="85">
        <v>1250</v>
      </c>
      <c r="K148" s="89">
        <f t="shared" si="17"/>
        <v>198.72813990461049</v>
      </c>
      <c r="L148" s="85" t="s">
        <v>232</v>
      </c>
      <c r="M148" s="85" t="s">
        <v>88</v>
      </c>
      <c r="N148" s="85">
        <f t="shared" si="30"/>
        <v>541</v>
      </c>
      <c r="O148" s="89">
        <f t="shared" si="22"/>
        <v>100.55762081784387</v>
      </c>
      <c r="P148" s="85">
        <v>709</v>
      </c>
      <c r="Q148" s="89">
        <f t="shared" si="23"/>
        <v>779.12087912087907</v>
      </c>
      <c r="R148" s="85">
        <v>8407</v>
      </c>
      <c r="S148" s="89">
        <f t="shared" ref="S148:S211" si="31">R148/R136*100</f>
        <v>94.897844000451514</v>
      </c>
      <c r="T148" s="126">
        <v>1816</v>
      </c>
      <c r="U148" s="127">
        <f t="shared" si="18"/>
        <v>78.377211911955115</v>
      </c>
      <c r="V148" s="126">
        <v>3766</v>
      </c>
      <c r="W148" s="127">
        <f t="shared" si="19"/>
        <v>92.964700074055784</v>
      </c>
      <c r="X148" s="126">
        <f t="shared" si="29"/>
        <v>1950</v>
      </c>
      <c r="Y148" s="127">
        <f t="shared" si="20"/>
        <v>112.45674740484428</v>
      </c>
      <c r="Z148" s="126">
        <f t="shared" si="28"/>
        <v>10357</v>
      </c>
      <c r="AA148" s="128">
        <f t="shared" si="21"/>
        <v>97.772113659964134</v>
      </c>
      <c r="AB148" s="61"/>
      <c r="AC148" s="63"/>
      <c r="AD148" s="62"/>
    </row>
    <row r="149" spans="1:30" s="9" customFormat="1" ht="12" hidden="1" customHeight="1">
      <c r="A149" s="61"/>
      <c r="B149" s="28" t="s">
        <v>162</v>
      </c>
      <c r="C149" s="43" t="s">
        <v>163</v>
      </c>
      <c r="D149" s="84">
        <v>7589</v>
      </c>
      <c r="E149" s="89">
        <f t="shared" ref="E149:E160" si="32">D149/D137*100</f>
        <v>93.002450980392155</v>
      </c>
      <c r="F149" s="85">
        <v>672</v>
      </c>
      <c r="G149" s="89">
        <f t="shared" ref="G149:G160" si="33">F149/F137*100</f>
        <v>172.75064267352184</v>
      </c>
      <c r="H149" s="87">
        <v>1400</v>
      </c>
      <c r="I149" s="89">
        <f t="shared" ref="I149:I160" si="34">H149/H137*100</f>
        <v>93.770931011386466</v>
      </c>
      <c r="J149" s="85">
        <v>1194</v>
      </c>
      <c r="K149" s="89">
        <f t="shared" ref="K149:K160" si="35">J149/J137*100</f>
        <v>194.46254071661238</v>
      </c>
      <c r="L149" s="85" t="s">
        <v>232</v>
      </c>
      <c r="M149" s="85" t="s">
        <v>88</v>
      </c>
      <c r="N149" s="85">
        <f t="shared" si="30"/>
        <v>519</v>
      </c>
      <c r="O149" s="89">
        <f t="shared" ref="O149:O160" si="36">N149/N137*100</f>
        <v>91.696113074204945</v>
      </c>
      <c r="P149" s="85">
        <v>675</v>
      </c>
      <c r="Q149" s="89">
        <f t="shared" ref="Q149:Q160" si="37">P149/P137*100</f>
        <v>1406.25</v>
      </c>
      <c r="R149" s="85">
        <v>8783</v>
      </c>
      <c r="S149" s="89">
        <f t="shared" ref="S149:S160" si="38">R149/R137*100</f>
        <v>100.10257579211306</v>
      </c>
      <c r="T149" s="126">
        <v>2137</v>
      </c>
      <c r="U149" s="127">
        <f t="shared" ref="U149:U160" si="39">T149/T137*100</f>
        <v>105.58300395256917</v>
      </c>
      <c r="V149" s="126">
        <v>4000</v>
      </c>
      <c r="W149" s="127">
        <f t="shared" ref="W149:W160" si="40">V149/V137*100</f>
        <v>107.12372790573113</v>
      </c>
      <c r="X149" s="126">
        <f t="shared" si="29"/>
        <v>1863</v>
      </c>
      <c r="Y149" s="127">
        <f t="shared" ref="Y149:Y160" si="41">X149/X137*100</f>
        <v>108.94736842105263</v>
      </c>
      <c r="Z149" s="126">
        <f t="shared" si="28"/>
        <v>10646</v>
      </c>
      <c r="AA149" s="128">
        <f t="shared" ref="AA149:AA160" si="42">Z149/Z137*100</f>
        <v>101.54521175123999</v>
      </c>
      <c r="AB149" s="61"/>
      <c r="AC149" s="63"/>
      <c r="AD149" s="62"/>
    </row>
    <row r="150" spans="1:30" s="9" customFormat="1" ht="12" hidden="1" customHeight="1">
      <c r="A150" s="61"/>
      <c r="B150" s="28" t="s">
        <v>149</v>
      </c>
      <c r="C150" s="43" t="s">
        <v>150</v>
      </c>
      <c r="D150" s="84">
        <v>7317</v>
      </c>
      <c r="E150" s="89">
        <f t="shared" si="32"/>
        <v>90.512122711528946</v>
      </c>
      <c r="F150" s="85">
        <v>297</v>
      </c>
      <c r="G150" s="89">
        <f t="shared" si="33"/>
        <v>80.926430517711168</v>
      </c>
      <c r="H150" s="87">
        <v>1560</v>
      </c>
      <c r="I150" s="89">
        <f t="shared" si="34"/>
        <v>89.295935890097311</v>
      </c>
      <c r="J150" s="85">
        <v>1192</v>
      </c>
      <c r="K150" s="89">
        <f t="shared" si="35"/>
        <v>184.80620155038761</v>
      </c>
      <c r="L150" s="85" t="s">
        <v>232</v>
      </c>
      <c r="M150" s="85" t="s">
        <v>88</v>
      </c>
      <c r="N150" s="85">
        <f t="shared" si="30"/>
        <v>563</v>
      </c>
      <c r="O150" s="89">
        <f t="shared" si="36"/>
        <v>96.239316239316238</v>
      </c>
      <c r="P150" s="85">
        <v>629</v>
      </c>
      <c r="Q150" s="89">
        <f t="shared" si="37"/>
        <v>1048.3333333333333</v>
      </c>
      <c r="R150" s="85">
        <v>8509</v>
      </c>
      <c r="S150" s="89">
        <f t="shared" si="38"/>
        <v>97.479665482873173</v>
      </c>
      <c r="T150" s="126">
        <v>1821</v>
      </c>
      <c r="U150" s="127">
        <f t="shared" si="39"/>
        <v>89.572060993605504</v>
      </c>
      <c r="V150" s="126">
        <v>3472</v>
      </c>
      <c r="W150" s="127">
        <f t="shared" si="40"/>
        <v>89.785363330747344</v>
      </c>
      <c r="X150" s="126">
        <f t="shared" si="29"/>
        <v>1651</v>
      </c>
      <c r="Y150" s="127">
        <f t="shared" si="41"/>
        <v>90.021810250817879</v>
      </c>
      <c r="Z150" s="126">
        <f t="shared" si="28"/>
        <v>10160</v>
      </c>
      <c r="AA150" s="128">
        <f t="shared" si="42"/>
        <v>96.184795985988828</v>
      </c>
      <c r="AB150" s="61"/>
      <c r="AC150" s="63"/>
      <c r="AD150" s="62"/>
    </row>
    <row r="151" spans="1:30" s="9" customFormat="1" ht="12" hidden="1" customHeight="1">
      <c r="A151" s="61"/>
      <c r="B151" s="29" t="s">
        <v>151</v>
      </c>
      <c r="C151" s="45" t="s">
        <v>15</v>
      </c>
      <c r="D151" s="83">
        <v>7049</v>
      </c>
      <c r="E151" s="94">
        <f t="shared" si="32"/>
        <v>92.762205553362293</v>
      </c>
      <c r="F151" s="77">
        <v>339</v>
      </c>
      <c r="G151" s="89">
        <f t="shared" si="33"/>
        <v>86.92307692307692</v>
      </c>
      <c r="H151" s="77">
        <v>992</v>
      </c>
      <c r="I151" s="94">
        <f t="shared" si="34"/>
        <v>91.344383057090241</v>
      </c>
      <c r="J151" s="79">
        <v>1300</v>
      </c>
      <c r="K151" s="94">
        <f t="shared" si="35"/>
        <v>137.71186440677968</v>
      </c>
      <c r="L151" s="136" t="s">
        <v>232</v>
      </c>
      <c r="M151" s="85" t="s">
        <v>88</v>
      </c>
      <c r="N151" s="85">
        <f t="shared" si="30"/>
        <v>532</v>
      </c>
      <c r="O151" s="94">
        <f t="shared" si="36"/>
        <v>90.630323679727425</v>
      </c>
      <c r="P151" s="79">
        <v>768</v>
      </c>
      <c r="Q151" s="94">
        <f t="shared" si="37"/>
        <v>215.12605042016807</v>
      </c>
      <c r="R151" s="79">
        <v>8349</v>
      </c>
      <c r="S151" s="94">
        <f t="shared" si="38"/>
        <v>97.729134964298254</v>
      </c>
      <c r="T151" s="129">
        <v>1730</v>
      </c>
      <c r="U151" s="130">
        <f t="shared" si="39"/>
        <v>78.8514129443938</v>
      </c>
      <c r="V151" s="129">
        <v>3632</v>
      </c>
      <c r="W151" s="130">
        <f t="shared" si="40"/>
        <v>89.041431723461628</v>
      </c>
      <c r="X151" s="129">
        <f t="shared" si="29"/>
        <v>1902</v>
      </c>
      <c r="Y151" s="130">
        <f t="shared" si="41"/>
        <v>100.90185676392574</v>
      </c>
      <c r="Z151" s="129">
        <f t="shared" si="28"/>
        <v>10251</v>
      </c>
      <c r="AA151" s="131">
        <f t="shared" si="42"/>
        <v>98.30264672036823</v>
      </c>
      <c r="AB151" s="61"/>
      <c r="AC151" s="63"/>
      <c r="AD151" s="62"/>
    </row>
    <row r="152" spans="1:30" s="9" customFormat="1" ht="12" hidden="1" customHeight="1">
      <c r="A152" s="61"/>
      <c r="B152" s="27" t="s">
        <v>164</v>
      </c>
      <c r="C152" s="43" t="s">
        <v>165</v>
      </c>
      <c r="D152" s="70">
        <v>7194</v>
      </c>
      <c r="E152" s="92">
        <f t="shared" si="32"/>
        <v>94.64544138929088</v>
      </c>
      <c r="F152" s="73">
        <v>277</v>
      </c>
      <c r="G152" s="92">
        <f t="shared" si="33"/>
        <v>92.642140468227424</v>
      </c>
      <c r="H152" s="86">
        <v>1379</v>
      </c>
      <c r="I152" s="92">
        <f t="shared" si="34"/>
        <v>101.24816446402349</v>
      </c>
      <c r="J152" s="73">
        <v>1398</v>
      </c>
      <c r="K152" s="92">
        <f t="shared" si="35"/>
        <v>119.0800681431005</v>
      </c>
      <c r="L152" s="73" t="s">
        <v>232</v>
      </c>
      <c r="M152" s="73" t="s">
        <v>88</v>
      </c>
      <c r="N152" s="73">
        <f t="shared" si="30"/>
        <v>649</v>
      </c>
      <c r="O152" s="92">
        <f t="shared" si="36"/>
        <v>116.72661870503597</v>
      </c>
      <c r="P152" s="73">
        <v>749</v>
      </c>
      <c r="Q152" s="92">
        <f t="shared" si="37"/>
        <v>121.19741100323624</v>
      </c>
      <c r="R152" s="73">
        <v>8592</v>
      </c>
      <c r="S152" s="92">
        <f t="shared" si="38"/>
        <v>97.914529914529908</v>
      </c>
      <c r="T152" s="132">
        <v>1755</v>
      </c>
      <c r="U152" s="133">
        <f t="shared" si="39"/>
        <v>94.001071237279049</v>
      </c>
      <c r="V152" s="132">
        <v>3726</v>
      </c>
      <c r="W152" s="133">
        <f t="shared" si="40"/>
        <v>102.05423171733771</v>
      </c>
      <c r="X152" s="132">
        <f t="shared" si="29"/>
        <v>1971</v>
      </c>
      <c r="Y152" s="133">
        <f t="shared" si="41"/>
        <v>110.48206278026906</v>
      </c>
      <c r="Z152" s="132">
        <f t="shared" si="28"/>
        <v>10563</v>
      </c>
      <c r="AA152" s="134">
        <f t="shared" si="42"/>
        <v>100.03788237522492</v>
      </c>
      <c r="AB152" s="61"/>
      <c r="AC152" s="63"/>
      <c r="AD152" s="62"/>
    </row>
    <row r="153" spans="1:30" s="9" customFormat="1" ht="12" hidden="1" customHeight="1">
      <c r="A153" s="61"/>
      <c r="B153" s="28" t="s">
        <v>154</v>
      </c>
      <c r="C153" s="43" t="s">
        <v>13</v>
      </c>
      <c r="D153" s="84">
        <v>7673</v>
      </c>
      <c r="E153" s="89">
        <f t="shared" si="32"/>
        <v>100.13049719431034</v>
      </c>
      <c r="F153" s="85">
        <v>308</v>
      </c>
      <c r="G153" s="89">
        <f t="shared" si="33"/>
        <v>130.5084745762712</v>
      </c>
      <c r="H153" s="87">
        <v>1551</v>
      </c>
      <c r="I153" s="89">
        <f t="shared" si="34"/>
        <v>104.44444444444446</v>
      </c>
      <c r="J153" s="85">
        <v>1445</v>
      </c>
      <c r="K153" s="89">
        <f t="shared" si="35"/>
        <v>105.62865497076024</v>
      </c>
      <c r="L153" s="85" t="s">
        <v>232</v>
      </c>
      <c r="M153" s="85" t="s">
        <v>88</v>
      </c>
      <c r="N153" s="85">
        <f t="shared" si="30"/>
        <v>662</v>
      </c>
      <c r="O153" s="89">
        <f t="shared" si="36"/>
        <v>108.88157894736842</v>
      </c>
      <c r="P153" s="85">
        <v>783</v>
      </c>
      <c r="Q153" s="89">
        <f t="shared" si="37"/>
        <v>103.02631578947367</v>
      </c>
      <c r="R153" s="85">
        <v>9118</v>
      </c>
      <c r="S153" s="89">
        <f t="shared" si="38"/>
        <v>100.96334846639354</v>
      </c>
      <c r="T153" s="126">
        <v>1916</v>
      </c>
      <c r="U153" s="127">
        <f t="shared" si="39"/>
        <v>108.80181714934696</v>
      </c>
      <c r="V153" s="126">
        <v>3848</v>
      </c>
      <c r="W153" s="127">
        <f t="shared" si="40"/>
        <v>99.508663046289115</v>
      </c>
      <c r="X153" s="126">
        <f t="shared" si="29"/>
        <v>1932</v>
      </c>
      <c r="Y153" s="127">
        <f t="shared" si="41"/>
        <v>91.737891737891744</v>
      </c>
      <c r="Z153" s="126">
        <f t="shared" si="28"/>
        <v>11050</v>
      </c>
      <c r="AA153" s="128">
        <f t="shared" si="42"/>
        <v>99.218820149052718</v>
      </c>
      <c r="AB153" s="61"/>
      <c r="AC153" s="63"/>
      <c r="AD153" s="62"/>
    </row>
    <row r="154" spans="1:30" s="9" customFormat="1" ht="12" hidden="1" customHeight="1">
      <c r="A154" s="61"/>
      <c r="B154" s="28" t="s">
        <v>155</v>
      </c>
      <c r="C154" s="43" t="s">
        <v>5</v>
      </c>
      <c r="D154" s="84">
        <v>8099</v>
      </c>
      <c r="E154" s="89">
        <f t="shared" si="32"/>
        <v>97.944128673358321</v>
      </c>
      <c r="F154" s="85">
        <v>289</v>
      </c>
      <c r="G154" s="89">
        <f t="shared" si="33"/>
        <v>96.979865771812086</v>
      </c>
      <c r="H154" s="87">
        <v>1885</v>
      </c>
      <c r="I154" s="89">
        <f t="shared" si="34"/>
        <v>102.11267605633803</v>
      </c>
      <c r="J154" s="85">
        <v>1466</v>
      </c>
      <c r="K154" s="89">
        <f t="shared" si="35"/>
        <v>96.510862409479927</v>
      </c>
      <c r="L154" s="85" t="s">
        <v>232</v>
      </c>
      <c r="M154" s="85" t="s">
        <v>88</v>
      </c>
      <c r="N154" s="85">
        <f t="shared" si="30"/>
        <v>653</v>
      </c>
      <c r="O154" s="89">
        <f t="shared" si="36"/>
        <v>89.821182943603844</v>
      </c>
      <c r="P154" s="85">
        <v>813</v>
      </c>
      <c r="Q154" s="89">
        <f t="shared" si="37"/>
        <v>102.65151515151516</v>
      </c>
      <c r="R154" s="85">
        <v>9565</v>
      </c>
      <c r="S154" s="89">
        <f t="shared" si="38"/>
        <v>97.721700040866367</v>
      </c>
      <c r="T154" s="126">
        <v>1935</v>
      </c>
      <c r="U154" s="127">
        <f t="shared" si="39"/>
        <v>98.173515981735164</v>
      </c>
      <c r="V154" s="126">
        <v>3692</v>
      </c>
      <c r="W154" s="127">
        <f t="shared" si="40"/>
        <v>84.042795356248575</v>
      </c>
      <c r="X154" s="126">
        <f t="shared" si="29"/>
        <v>1757</v>
      </c>
      <c r="Y154" s="127">
        <f t="shared" si="41"/>
        <v>72.543352601156073</v>
      </c>
      <c r="Z154" s="126">
        <f t="shared" si="28"/>
        <v>11322</v>
      </c>
      <c r="AA154" s="128">
        <f t="shared" si="42"/>
        <v>92.72727272727272</v>
      </c>
      <c r="AB154" s="61"/>
      <c r="AC154" s="63"/>
      <c r="AD154" s="62"/>
    </row>
    <row r="155" spans="1:30" s="9" customFormat="1" ht="12" hidden="1" customHeight="1">
      <c r="A155" s="61"/>
      <c r="B155" s="28" t="s">
        <v>156</v>
      </c>
      <c r="C155" s="43" t="s">
        <v>157</v>
      </c>
      <c r="D155" s="84">
        <v>7597</v>
      </c>
      <c r="E155" s="89">
        <f t="shared" si="32"/>
        <v>99.424159141473638</v>
      </c>
      <c r="F155" s="85">
        <v>320</v>
      </c>
      <c r="G155" s="89">
        <f t="shared" si="33"/>
        <v>114.28571428571428</v>
      </c>
      <c r="H155" s="87">
        <v>1183</v>
      </c>
      <c r="I155" s="89">
        <f t="shared" si="34"/>
        <v>95.944849959448504</v>
      </c>
      <c r="J155" s="85">
        <v>1609</v>
      </c>
      <c r="K155" s="89">
        <f t="shared" si="35"/>
        <v>102.81150159744411</v>
      </c>
      <c r="L155" s="85" t="s">
        <v>232</v>
      </c>
      <c r="M155" s="85" t="s">
        <v>88</v>
      </c>
      <c r="N155" s="85">
        <f t="shared" si="30"/>
        <v>711</v>
      </c>
      <c r="O155" s="89">
        <f t="shared" si="36"/>
        <v>102.7456647398844</v>
      </c>
      <c r="P155" s="85">
        <v>898</v>
      </c>
      <c r="Q155" s="89">
        <f t="shared" si="37"/>
        <v>102.86368843069873</v>
      </c>
      <c r="R155" s="85">
        <v>9206</v>
      </c>
      <c r="S155" s="89">
        <f t="shared" si="38"/>
        <v>100</v>
      </c>
      <c r="T155" s="126">
        <v>2003</v>
      </c>
      <c r="U155" s="127">
        <f t="shared" si="39"/>
        <v>97.707317073170728</v>
      </c>
      <c r="V155" s="126">
        <v>3981</v>
      </c>
      <c r="W155" s="127">
        <f t="shared" si="40"/>
        <v>91.855099215505305</v>
      </c>
      <c r="X155" s="126">
        <f t="shared" si="29"/>
        <v>1978</v>
      </c>
      <c r="Y155" s="127">
        <f t="shared" si="41"/>
        <v>86.602451838879162</v>
      </c>
      <c r="Z155" s="126">
        <f t="shared" si="28"/>
        <v>11184</v>
      </c>
      <c r="AA155" s="128">
        <f t="shared" si="42"/>
        <v>97.336814621409914</v>
      </c>
      <c r="AB155" s="61"/>
      <c r="AC155" s="63"/>
      <c r="AD155" s="62"/>
    </row>
    <row r="156" spans="1:30" s="9" customFormat="1" ht="12" hidden="1" customHeight="1">
      <c r="A156" s="61"/>
      <c r="B156" s="28" t="s">
        <v>158</v>
      </c>
      <c r="C156" s="43" t="s">
        <v>159</v>
      </c>
      <c r="D156" s="84">
        <v>6627</v>
      </c>
      <c r="E156" s="89">
        <f t="shared" si="32"/>
        <v>100.28753026634382</v>
      </c>
      <c r="F156" s="85">
        <v>359</v>
      </c>
      <c r="G156" s="89">
        <f t="shared" si="33"/>
        <v>83.682983682983675</v>
      </c>
      <c r="H156" s="87">
        <v>156</v>
      </c>
      <c r="I156" s="89">
        <f t="shared" si="34"/>
        <v>105.40540540540539</v>
      </c>
      <c r="J156" s="85">
        <v>1670</v>
      </c>
      <c r="K156" s="89">
        <f t="shared" si="35"/>
        <v>100.48134777376654</v>
      </c>
      <c r="L156" s="85" t="s">
        <v>232</v>
      </c>
      <c r="M156" s="85" t="s">
        <v>88</v>
      </c>
      <c r="N156" s="85">
        <f t="shared" si="30"/>
        <v>748</v>
      </c>
      <c r="O156" s="89">
        <f t="shared" si="36"/>
        <v>102.74725274725273</v>
      </c>
      <c r="P156" s="85">
        <v>922</v>
      </c>
      <c r="Q156" s="89">
        <f t="shared" si="37"/>
        <v>98.715203426124205</v>
      </c>
      <c r="R156" s="85">
        <v>8297</v>
      </c>
      <c r="S156" s="89">
        <f t="shared" si="38"/>
        <v>100.32648125755743</v>
      </c>
      <c r="T156" s="126">
        <v>1987</v>
      </c>
      <c r="U156" s="127">
        <f t="shared" si="39"/>
        <v>89.787618617261629</v>
      </c>
      <c r="V156" s="126">
        <v>3810</v>
      </c>
      <c r="W156" s="127">
        <f t="shared" si="40"/>
        <v>84.050297816015885</v>
      </c>
      <c r="X156" s="126">
        <f t="shared" si="29"/>
        <v>1823</v>
      </c>
      <c r="Y156" s="127">
        <f t="shared" si="41"/>
        <v>78.577586206896555</v>
      </c>
      <c r="Z156" s="126">
        <f t="shared" si="28"/>
        <v>10120</v>
      </c>
      <c r="AA156" s="128">
        <f t="shared" si="42"/>
        <v>95.561850802644003</v>
      </c>
      <c r="AB156" s="61"/>
      <c r="AC156" s="63"/>
      <c r="AD156" s="62"/>
    </row>
    <row r="157" spans="1:30" s="9" customFormat="1" ht="12" hidden="1" customHeight="1">
      <c r="A157" s="61"/>
      <c r="B157" s="28" t="s">
        <v>160</v>
      </c>
      <c r="C157" s="43" t="s">
        <v>8</v>
      </c>
      <c r="D157" s="84">
        <v>7829</v>
      </c>
      <c r="E157" s="89">
        <f t="shared" si="32"/>
        <v>98.490376147943138</v>
      </c>
      <c r="F157" s="85">
        <v>346</v>
      </c>
      <c r="G157" s="89">
        <f t="shared" si="33"/>
        <v>86.716791979949875</v>
      </c>
      <c r="H157" s="87">
        <v>1653</v>
      </c>
      <c r="I157" s="89">
        <f t="shared" si="34"/>
        <v>108.25147347740669</v>
      </c>
      <c r="J157" s="85">
        <v>1464</v>
      </c>
      <c r="K157" s="89">
        <f t="shared" si="35"/>
        <v>96.633663366336634</v>
      </c>
      <c r="L157" s="85" t="s">
        <v>232</v>
      </c>
      <c r="M157" s="85" t="s">
        <v>88</v>
      </c>
      <c r="N157" s="85">
        <f t="shared" si="30"/>
        <v>641</v>
      </c>
      <c r="O157" s="89">
        <f t="shared" si="36"/>
        <v>98.615384615384613</v>
      </c>
      <c r="P157" s="85">
        <v>823</v>
      </c>
      <c r="Q157" s="89">
        <f t="shared" si="37"/>
        <v>95.144508670520239</v>
      </c>
      <c r="R157" s="85">
        <v>9293</v>
      </c>
      <c r="S157" s="89">
        <f t="shared" si="38"/>
        <v>98.193153000845314</v>
      </c>
      <c r="T157" s="126">
        <v>1931</v>
      </c>
      <c r="U157" s="127">
        <f t="shared" si="39"/>
        <v>100.57291666666666</v>
      </c>
      <c r="V157" s="126">
        <v>3778</v>
      </c>
      <c r="W157" s="127">
        <f t="shared" si="40"/>
        <v>93.191909225456342</v>
      </c>
      <c r="X157" s="126">
        <f t="shared" si="29"/>
        <v>1847</v>
      </c>
      <c r="Y157" s="127">
        <f t="shared" si="41"/>
        <v>86.551077788191193</v>
      </c>
      <c r="Z157" s="126">
        <f t="shared" si="28"/>
        <v>11140</v>
      </c>
      <c r="AA157" s="128">
        <f t="shared" si="42"/>
        <v>96.051043283324717</v>
      </c>
      <c r="AB157" s="61"/>
      <c r="AC157" s="63"/>
      <c r="AD157" s="62"/>
    </row>
    <row r="158" spans="1:30" s="9" customFormat="1" ht="12" hidden="1" customHeight="1">
      <c r="A158" s="61"/>
      <c r="B158" s="28" t="s">
        <v>161</v>
      </c>
      <c r="C158" s="43" t="s">
        <v>9</v>
      </c>
      <c r="D158" s="84">
        <v>7852</v>
      </c>
      <c r="E158" s="89">
        <f t="shared" si="32"/>
        <v>98.334376956793989</v>
      </c>
      <c r="F158" s="85">
        <v>195</v>
      </c>
      <c r="G158" s="89">
        <f t="shared" si="33"/>
        <v>40.880503144654092</v>
      </c>
      <c r="H158" s="87">
        <v>1679</v>
      </c>
      <c r="I158" s="89">
        <f t="shared" si="34"/>
        <v>104.41542288557213</v>
      </c>
      <c r="J158" s="85">
        <v>1445</v>
      </c>
      <c r="K158" s="89">
        <f t="shared" si="35"/>
        <v>101.68895144264603</v>
      </c>
      <c r="L158" s="85" t="s">
        <v>232</v>
      </c>
      <c r="M158" s="85" t="s">
        <v>88</v>
      </c>
      <c r="N158" s="85">
        <f t="shared" si="30"/>
        <v>614</v>
      </c>
      <c r="O158" s="89">
        <f t="shared" si="36"/>
        <v>103.71621621621621</v>
      </c>
      <c r="P158" s="85">
        <v>831</v>
      </c>
      <c r="Q158" s="89">
        <f t="shared" si="37"/>
        <v>100.2412545235223</v>
      </c>
      <c r="R158" s="85">
        <v>9297</v>
      </c>
      <c r="S158" s="89">
        <f t="shared" si="38"/>
        <v>98.841165213693387</v>
      </c>
      <c r="T158" s="126">
        <v>1851</v>
      </c>
      <c r="U158" s="127">
        <f t="shared" si="39"/>
        <v>91.861042183622828</v>
      </c>
      <c r="V158" s="126">
        <v>3676</v>
      </c>
      <c r="W158" s="127">
        <f t="shared" si="40"/>
        <v>92.315419387242599</v>
      </c>
      <c r="X158" s="126">
        <f t="shared" si="29"/>
        <v>1825</v>
      </c>
      <c r="Y158" s="127">
        <f t="shared" si="41"/>
        <v>92.780884595831211</v>
      </c>
      <c r="Z158" s="126">
        <f t="shared" si="28"/>
        <v>11122</v>
      </c>
      <c r="AA158" s="128">
        <f t="shared" si="42"/>
        <v>97.793018552712567</v>
      </c>
      <c r="AB158" s="61"/>
      <c r="AC158" s="63"/>
      <c r="AD158" s="62"/>
    </row>
    <row r="159" spans="1:30" s="9" customFormat="1" ht="12" hidden="1" customHeight="1">
      <c r="A159" s="61"/>
      <c r="B159" s="28" t="s">
        <v>145</v>
      </c>
      <c r="C159" s="43" t="s">
        <v>10</v>
      </c>
      <c r="D159" s="84">
        <v>7589</v>
      </c>
      <c r="E159" s="89">
        <f t="shared" si="32"/>
        <v>101.71558772282536</v>
      </c>
      <c r="F159" s="85">
        <v>237</v>
      </c>
      <c r="G159" s="89">
        <f t="shared" si="33"/>
        <v>65.65096952908587</v>
      </c>
      <c r="H159" s="87">
        <v>1731</v>
      </c>
      <c r="I159" s="89">
        <f t="shared" si="34"/>
        <v>111.46168705730844</v>
      </c>
      <c r="J159" s="85">
        <v>1243</v>
      </c>
      <c r="K159" s="89">
        <f t="shared" si="35"/>
        <v>99.519615692554041</v>
      </c>
      <c r="L159" s="85" t="s">
        <v>232</v>
      </c>
      <c r="M159" s="85" t="s">
        <v>88</v>
      </c>
      <c r="N159" s="85">
        <f t="shared" si="30"/>
        <v>537</v>
      </c>
      <c r="O159" s="89">
        <f t="shared" si="36"/>
        <v>101.70454545454545</v>
      </c>
      <c r="P159" s="85">
        <v>706</v>
      </c>
      <c r="Q159" s="89">
        <f t="shared" si="37"/>
        <v>97.919556171983359</v>
      </c>
      <c r="R159" s="85">
        <v>8832</v>
      </c>
      <c r="S159" s="89">
        <f t="shared" si="38"/>
        <v>101.40068886337544</v>
      </c>
      <c r="T159" s="126">
        <v>1850</v>
      </c>
      <c r="U159" s="127">
        <f t="shared" si="39"/>
        <v>104.28410372040587</v>
      </c>
      <c r="V159" s="126">
        <v>3448</v>
      </c>
      <c r="W159" s="127">
        <f t="shared" si="40"/>
        <v>91.873168132160941</v>
      </c>
      <c r="X159" s="126">
        <f t="shared" si="29"/>
        <v>1598</v>
      </c>
      <c r="Y159" s="127">
        <f t="shared" si="41"/>
        <v>80.747852450732694</v>
      </c>
      <c r="Z159" s="126">
        <f t="shared" si="28"/>
        <v>10430</v>
      </c>
      <c r="AA159" s="128">
        <f t="shared" si="42"/>
        <v>97.576948264571044</v>
      </c>
      <c r="AB159" s="61"/>
      <c r="AC159" s="63"/>
      <c r="AD159" s="62"/>
    </row>
    <row r="160" spans="1:30" s="9" customFormat="1" ht="12" hidden="1" customHeight="1">
      <c r="A160" s="61"/>
      <c r="B160" s="28" t="s">
        <v>146</v>
      </c>
      <c r="C160" s="43" t="s">
        <v>11</v>
      </c>
      <c r="D160" s="84">
        <v>7218</v>
      </c>
      <c r="E160" s="89">
        <f t="shared" si="32"/>
        <v>100.85231242140563</v>
      </c>
      <c r="F160" s="85">
        <v>339</v>
      </c>
      <c r="G160" s="89">
        <f t="shared" si="33"/>
        <v>110.78431372549021</v>
      </c>
      <c r="H160" s="87">
        <v>1374</v>
      </c>
      <c r="I160" s="89">
        <f t="shared" si="34"/>
        <v>98.494623655913983</v>
      </c>
      <c r="J160" s="85">
        <v>1299</v>
      </c>
      <c r="K160" s="89">
        <f t="shared" si="35"/>
        <v>103.91999999999999</v>
      </c>
      <c r="L160" s="85" t="s">
        <v>232</v>
      </c>
      <c r="M160" s="85" t="s">
        <v>88</v>
      </c>
      <c r="N160" s="85">
        <f t="shared" si="30"/>
        <v>592</v>
      </c>
      <c r="O160" s="89">
        <f t="shared" si="36"/>
        <v>109.42698706099816</v>
      </c>
      <c r="P160" s="85">
        <v>707</v>
      </c>
      <c r="Q160" s="89">
        <f t="shared" si="37"/>
        <v>99.717912552891391</v>
      </c>
      <c r="R160" s="85">
        <v>8517</v>
      </c>
      <c r="S160" s="89">
        <f t="shared" si="38"/>
        <v>101.30843344831688</v>
      </c>
      <c r="T160" s="126">
        <v>2212</v>
      </c>
      <c r="U160" s="127">
        <f t="shared" si="39"/>
        <v>121.80616740088107</v>
      </c>
      <c r="V160" s="126">
        <v>3659</v>
      </c>
      <c r="W160" s="127">
        <f t="shared" si="40"/>
        <v>97.158789166224111</v>
      </c>
      <c r="X160" s="126">
        <f t="shared" si="29"/>
        <v>1447</v>
      </c>
      <c r="Y160" s="127">
        <f t="shared" si="41"/>
        <v>74.205128205128204</v>
      </c>
      <c r="Z160" s="126">
        <f t="shared" si="28"/>
        <v>9964</v>
      </c>
      <c r="AA160" s="128">
        <f t="shared" si="42"/>
        <v>96.205464902964181</v>
      </c>
      <c r="AB160" s="61"/>
      <c r="AC160" s="63"/>
      <c r="AD160" s="62"/>
    </row>
    <row r="161" spans="1:30" s="9" customFormat="1" ht="12" hidden="1" customHeight="1">
      <c r="A161" s="61"/>
      <c r="B161" s="28" t="s">
        <v>166</v>
      </c>
      <c r="C161" s="43" t="s">
        <v>167</v>
      </c>
      <c r="D161" s="84">
        <v>7082</v>
      </c>
      <c r="E161" s="89">
        <f t="shared" ref="E161:G164" si="43">D161/D149*100</f>
        <v>93.319277902226901</v>
      </c>
      <c r="F161" s="85">
        <v>352</v>
      </c>
      <c r="G161" s="89">
        <f t="shared" si="43"/>
        <v>52.380952380952387</v>
      </c>
      <c r="H161" s="87">
        <v>1371</v>
      </c>
      <c r="I161" s="89">
        <f t="shared" si="26"/>
        <v>97.928571428571431</v>
      </c>
      <c r="J161" s="85">
        <v>1253</v>
      </c>
      <c r="K161" s="89">
        <f t="shared" ref="K161:K196" si="44">J161/J149*100</f>
        <v>104.94137353433837</v>
      </c>
      <c r="L161" s="85" t="s">
        <v>232</v>
      </c>
      <c r="M161" s="85" t="s">
        <v>88</v>
      </c>
      <c r="N161" s="85">
        <f t="shared" si="30"/>
        <v>536</v>
      </c>
      <c r="O161" s="89">
        <f t="shared" ref="O161:O196" si="45">N161/N149*100</f>
        <v>103.27552986512525</v>
      </c>
      <c r="P161" s="85">
        <v>717</v>
      </c>
      <c r="Q161" s="89">
        <f t="shared" ref="Q161:Q196" si="46">P161/P149*100</f>
        <v>106.22222222222221</v>
      </c>
      <c r="R161" s="85">
        <v>8335</v>
      </c>
      <c r="S161" s="89">
        <f t="shared" si="31"/>
        <v>94.899237162700672</v>
      </c>
      <c r="T161" s="126">
        <v>1947</v>
      </c>
      <c r="U161" s="127">
        <f t="shared" ref="U161:U196" si="47">T161/T149*100</f>
        <v>91.109031352363118</v>
      </c>
      <c r="V161" s="126">
        <v>3381</v>
      </c>
      <c r="W161" s="127">
        <f t="shared" ref="W161:W196" si="48">V161/V149*100</f>
        <v>84.524999999999991</v>
      </c>
      <c r="X161" s="126">
        <f t="shared" si="29"/>
        <v>1434</v>
      </c>
      <c r="Y161" s="127">
        <f t="shared" ref="Y161:Y196" si="49">X161/X149*100</f>
        <v>76.972624798711749</v>
      </c>
      <c r="Z161" s="126">
        <f t="shared" si="28"/>
        <v>9769</v>
      </c>
      <c r="AA161" s="128">
        <f t="shared" ref="AA161:AA196" si="50">Z161/Z149*100</f>
        <v>91.762164193124178</v>
      </c>
      <c r="AB161" s="61"/>
      <c r="AC161" s="63"/>
      <c r="AD161" s="62"/>
    </row>
    <row r="162" spans="1:30" s="9" customFormat="1" ht="12" hidden="1" customHeight="1">
      <c r="A162" s="61"/>
      <c r="B162" s="28" t="s">
        <v>149</v>
      </c>
      <c r="C162" s="43" t="s">
        <v>150</v>
      </c>
      <c r="D162" s="84">
        <v>7114</v>
      </c>
      <c r="E162" s="89">
        <f t="shared" si="43"/>
        <v>97.225638923055897</v>
      </c>
      <c r="F162" s="85">
        <v>298</v>
      </c>
      <c r="G162" s="89">
        <f t="shared" si="43"/>
        <v>100.33670033670035</v>
      </c>
      <c r="H162" s="87">
        <v>1642</v>
      </c>
      <c r="I162" s="89">
        <f t="shared" si="26"/>
        <v>105.25641025641026</v>
      </c>
      <c r="J162" s="85">
        <v>1274</v>
      </c>
      <c r="K162" s="89">
        <f t="shared" si="44"/>
        <v>106.87919463087248</v>
      </c>
      <c r="L162" s="85" t="s">
        <v>232</v>
      </c>
      <c r="M162" s="85" t="s">
        <v>88</v>
      </c>
      <c r="N162" s="85">
        <f t="shared" si="30"/>
        <v>583</v>
      </c>
      <c r="O162" s="89">
        <f t="shared" si="45"/>
        <v>103.55239786856127</v>
      </c>
      <c r="P162" s="85">
        <v>691</v>
      </c>
      <c r="Q162" s="89">
        <f t="shared" si="46"/>
        <v>109.85691573926869</v>
      </c>
      <c r="R162" s="85">
        <v>8388</v>
      </c>
      <c r="S162" s="89">
        <f t="shared" si="31"/>
        <v>98.577976260430134</v>
      </c>
      <c r="T162" s="126">
        <v>1907</v>
      </c>
      <c r="U162" s="127">
        <f t="shared" si="47"/>
        <v>104.72267984623834</v>
      </c>
      <c r="V162" s="126">
        <v>3367</v>
      </c>
      <c r="W162" s="127">
        <f t="shared" si="48"/>
        <v>96.975806451612897</v>
      </c>
      <c r="X162" s="126">
        <f t="shared" si="29"/>
        <v>1460</v>
      </c>
      <c r="Y162" s="127">
        <f t="shared" si="49"/>
        <v>88.431253785584502</v>
      </c>
      <c r="Z162" s="126">
        <f t="shared" si="28"/>
        <v>9848</v>
      </c>
      <c r="AA162" s="128">
        <f t="shared" si="50"/>
        <v>96.929133858267718</v>
      </c>
      <c r="AB162" s="61"/>
      <c r="AC162" s="63"/>
      <c r="AD162" s="62"/>
    </row>
    <row r="163" spans="1:30" s="9" customFormat="1" ht="12" hidden="1" customHeight="1">
      <c r="A163" s="61"/>
      <c r="B163" s="29" t="s">
        <v>151</v>
      </c>
      <c r="C163" s="43" t="s">
        <v>15</v>
      </c>
      <c r="D163" s="83">
        <v>8052</v>
      </c>
      <c r="E163" s="94">
        <f t="shared" si="43"/>
        <v>114.22896864803518</v>
      </c>
      <c r="F163" s="77">
        <v>291</v>
      </c>
      <c r="G163" s="89">
        <f t="shared" si="43"/>
        <v>85.840707964601776</v>
      </c>
      <c r="H163" s="77">
        <v>1113</v>
      </c>
      <c r="I163" s="94">
        <f t="shared" si="26"/>
        <v>112.1975806451613</v>
      </c>
      <c r="J163" s="79">
        <v>1471</v>
      </c>
      <c r="K163" s="94">
        <f t="shared" si="44"/>
        <v>113.15384615384616</v>
      </c>
      <c r="L163" s="136" t="s">
        <v>232</v>
      </c>
      <c r="M163" s="85" t="s">
        <v>88</v>
      </c>
      <c r="N163" s="88">
        <f t="shared" si="30"/>
        <v>627</v>
      </c>
      <c r="O163" s="94">
        <f t="shared" si="45"/>
        <v>117.85714285714286</v>
      </c>
      <c r="P163" s="79">
        <v>844</v>
      </c>
      <c r="Q163" s="94">
        <f t="shared" si="46"/>
        <v>109.89583333333333</v>
      </c>
      <c r="R163" s="79">
        <v>9523</v>
      </c>
      <c r="S163" s="94">
        <f t="shared" si="31"/>
        <v>114.06156425919272</v>
      </c>
      <c r="T163" s="129">
        <v>2420</v>
      </c>
      <c r="U163" s="130">
        <f t="shared" si="47"/>
        <v>139.88439306358381</v>
      </c>
      <c r="V163" s="129">
        <v>3518</v>
      </c>
      <c r="W163" s="130">
        <f t="shared" si="48"/>
        <v>96.86123348017621</v>
      </c>
      <c r="X163" s="129">
        <f t="shared" si="29"/>
        <v>1098</v>
      </c>
      <c r="Y163" s="130">
        <f t="shared" si="49"/>
        <v>57.728706624605678</v>
      </c>
      <c r="Z163" s="129">
        <f t="shared" si="28"/>
        <v>10621</v>
      </c>
      <c r="AA163" s="131">
        <f t="shared" si="50"/>
        <v>103.60940396058922</v>
      </c>
      <c r="AB163" s="61"/>
      <c r="AC163" s="63"/>
      <c r="AD163" s="62"/>
    </row>
    <row r="164" spans="1:30" s="9" customFormat="1" ht="12" hidden="1" customHeight="1">
      <c r="A164" s="61"/>
      <c r="B164" s="27" t="s">
        <v>168</v>
      </c>
      <c r="C164" s="44" t="s">
        <v>169</v>
      </c>
      <c r="D164" s="70">
        <v>7747</v>
      </c>
      <c r="E164" s="92">
        <f t="shared" si="43"/>
        <v>107.68696135668611</v>
      </c>
      <c r="F164" s="73">
        <v>228</v>
      </c>
      <c r="G164" s="92">
        <f t="shared" si="43"/>
        <v>82.310469314079427</v>
      </c>
      <c r="H164" s="86">
        <v>1306</v>
      </c>
      <c r="I164" s="92">
        <f t="shared" si="26"/>
        <v>94.706308919506881</v>
      </c>
      <c r="J164" s="73">
        <v>1243</v>
      </c>
      <c r="K164" s="92">
        <f t="shared" si="44"/>
        <v>88.912732474964244</v>
      </c>
      <c r="L164" s="73" t="s">
        <v>232</v>
      </c>
      <c r="M164" s="73" t="s">
        <v>88</v>
      </c>
      <c r="N164" s="85">
        <f t="shared" si="30"/>
        <v>620</v>
      </c>
      <c r="O164" s="92">
        <f t="shared" si="45"/>
        <v>95.531587057010782</v>
      </c>
      <c r="P164" s="73">
        <v>623</v>
      </c>
      <c r="Q164" s="92">
        <f t="shared" si="46"/>
        <v>83.177570093457945</v>
      </c>
      <c r="R164" s="73">
        <v>8990</v>
      </c>
      <c r="S164" s="92">
        <f t="shared" si="31"/>
        <v>104.63221601489758</v>
      </c>
      <c r="T164" s="132">
        <v>2083</v>
      </c>
      <c r="U164" s="133">
        <f t="shared" si="47"/>
        <v>118.68945868945869</v>
      </c>
      <c r="V164" s="132">
        <v>3497</v>
      </c>
      <c r="W164" s="133">
        <f t="shared" si="48"/>
        <v>93.853998926462694</v>
      </c>
      <c r="X164" s="132">
        <f t="shared" si="29"/>
        <v>1414</v>
      </c>
      <c r="Y164" s="133">
        <f t="shared" si="49"/>
        <v>71.740233384069001</v>
      </c>
      <c r="Z164" s="132">
        <f t="shared" si="28"/>
        <v>10404</v>
      </c>
      <c r="AA164" s="134">
        <f t="shared" si="50"/>
        <v>98.494745810849196</v>
      </c>
      <c r="AB164" s="61"/>
      <c r="AC164" s="63"/>
      <c r="AD164" s="62"/>
    </row>
    <row r="165" spans="1:30" s="9" customFormat="1" ht="12" hidden="1" customHeight="1">
      <c r="A165" s="61"/>
      <c r="B165" s="28" t="s">
        <v>154</v>
      </c>
      <c r="C165" s="43" t="s">
        <v>13</v>
      </c>
      <c r="D165" s="84">
        <v>8059</v>
      </c>
      <c r="E165" s="89">
        <f t="shared" ref="E165:G180" si="51">D165/D153*100</f>
        <v>105.03062687345238</v>
      </c>
      <c r="F165" s="85">
        <v>250</v>
      </c>
      <c r="G165" s="89">
        <f t="shared" si="51"/>
        <v>81.168831168831161</v>
      </c>
      <c r="H165" s="87">
        <v>1546</v>
      </c>
      <c r="I165" s="89">
        <f t="shared" si="26"/>
        <v>99.677627337201798</v>
      </c>
      <c r="J165" s="85">
        <v>1180</v>
      </c>
      <c r="K165" s="89">
        <f t="shared" si="44"/>
        <v>81.660899653979229</v>
      </c>
      <c r="L165" s="85" t="s">
        <v>232</v>
      </c>
      <c r="M165" s="85" t="s">
        <v>88</v>
      </c>
      <c r="N165" s="85">
        <f t="shared" si="30"/>
        <v>612</v>
      </c>
      <c r="O165" s="89">
        <f t="shared" si="45"/>
        <v>92.447129909365557</v>
      </c>
      <c r="P165" s="85">
        <v>568</v>
      </c>
      <c r="Q165" s="89">
        <f t="shared" si="46"/>
        <v>72.541507024265655</v>
      </c>
      <c r="R165" s="85">
        <v>9239</v>
      </c>
      <c r="S165" s="89">
        <f t="shared" si="31"/>
        <v>101.32704540469402</v>
      </c>
      <c r="T165" s="126">
        <v>2145</v>
      </c>
      <c r="U165" s="127">
        <f t="shared" si="47"/>
        <v>111.95198329853862</v>
      </c>
      <c r="V165" s="126">
        <v>3588</v>
      </c>
      <c r="W165" s="127">
        <f t="shared" si="48"/>
        <v>93.243243243243242</v>
      </c>
      <c r="X165" s="126">
        <f t="shared" si="29"/>
        <v>1443</v>
      </c>
      <c r="Y165" s="127">
        <f t="shared" si="49"/>
        <v>74.689440993788821</v>
      </c>
      <c r="Z165" s="126">
        <f t="shared" si="28"/>
        <v>10682</v>
      </c>
      <c r="AA165" s="128">
        <f t="shared" si="50"/>
        <v>96.66968325791855</v>
      </c>
      <c r="AB165" s="61"/>
      <c r="AC165" s="63"/>
      <c r="AD165" s="62"/>
    </row>
    <row r="166" spans="1:30" s="9" customFormat="1" ht="12" hidden="1" customHeight="1">
      <c r="A166" s="61"/>
      <c r="B166" s="28" t="s">
        <v>155</v>
      </c>
      <c r="C166" s="43" t="s">
        <v>5</v>
      </c>
      <c r="D166" s="84">
        <v>8227</v>
      </c>
      <c r="E166" s="89">
        <f t="shared" si="51"/>
        <v>101.58044202988023</v>
      </c>
      <c r="F166" s="85">
        <v>216</v>
      </c>
      <c r="G166" s="89">
        <f t="shared" si="51"/>
        <v>74.740484429065745</v>
      </c>
      <c r="H166" s="87">
        <v>1828</v>
      </c>
      <c r="I166" s="89">
        <f t="shared" si="26"/>
        <v>96.976127320954902</v>
      </c>
      <c r="J166" s="85">
        <v>1240</v>
      </c>
      <c r="K166" s="89">
        <f t="shared" si="44"/>
        <v>84.583901773533427</v>
      </c>
      <c r="L166" s="85" t="s">
        <v>232</v>
      </c>
      <c r="M166" s="85" t="s">
        <v>88</v>
      </c>
      <c r="N166" s="85">
        <f t="shared" si="30"/>
        <v>605</v>
      </c>
      <c r="O166" s="89">
        <f t="shared" si="45"/>
        <v>92.649310872894333</v>
      </c>
      <c r="P166" s="85">
        <v>635</v>
      </c>
      <c r="Q166" s="89">
        <f t="shared" si="46"/>
        <v>78.105781057810574</v>
      </c>
      <c r="R166" s="85">
        <v>9467</v>
      </c>
      <c r="S166" s="89">
        <f t="shared" si="31"/>
        <v>98.975431259801354</v>
      </c>
      <c r="T166" s="126">
        <v>2154</v>
      </c>
      <c r="U166" s="127">
        <f t="shared" si="47"/>
        <v>111.31782945736435</v>
      </c>
      <c r="V166" s="126">
        <v>3565</v>
      </c>
      <c r="W166" s="127">
        <f t="shared" si="48"/>
        <v>96.560130010834229</v>
      </c>
      <c r="X166" s="126">
        <f t="shared" si="29"/>
        <v>1411</v>
      </c>
      <c r="Y166" s="127">
        <f t="shared" si="49"/>
        <v>80.307342060330114</v>
      </c>
      <c r="Z166" s="126">
        <f t="shared" si="28"/>
        <v>10878</v>
      </c>
      <c r="AA166" s="128">
        <f t="shared" si="50"/>
        <v>96.078431372549019</v>
      </c>
      <c r="AB166" s="61"/>
      <c r="AC166" s="63"/>
      <c r="AD166" s="62"/>
    </row>
    <row r="167" spans="1:30" s="9" customFormat="1" ht="12" hidden="1" customHeight="1">
      <c r="A167" s="61"/>
      <c r="B167" s="28" t="s">
        <v>156</v>
      </c>
      <c r="C167" s="43" t="s">
        <v>157</v>
      </c>
      <c r="D167" s="84">
        <v>7854</v>
      </c>
      <c r="E167" s="89">
        <f t="shared" si="51"/>
        <v>103.3829143082796</v>
      </c>
      <c r="F167" s="85">
        <v>277</v>
      </c>
      <c r="G167" s="89">
        <f t="shared" si="51"/>
        <v>86.5625</v>
      </c>
      <c r="H167" s="87">
        <v>1141</v>
      </c>
      <c r="I167" s="89">
        <f t="shared" si="26"/>
        <v>96.449704142011839</v>
      </c>
      <c r="J167" s="85">
        <v>1245</v>
      </c>
      <c r="K167" s="89">
        <f t="shared" si="44"/>
        <v>77.37725295214419</v>
      </c>
      <c r="L167" s="85" t="s">
        <v>232</v>
      </c>
      <c r="M167" s="85" t="s">
        <v>88</v>
      </c>
      <c r="N167" s="85">
        <f t="shared" si="30"/>
        <v>618</v>
      </c>
      <c r="O167" s="89">
        <f t="shared" si="45"/>
        <v>86.919831223628691</v>
      </c>
      <c r="P167" s="85">
        <v>627</v>
      </c>
      <c r="Q167" s="89">
        <f t="shared" si="46"/>
        <v>69.821826280623611</v>
      </c>
      <c r="R167" s="85">
        <v>9099</v>
      </c>
      <c r="S167" s="89">
        <f t="shared" si="31"/>
        <v>98.837714533999559</v>
      </c>
      <c r="T167" s="126">
        <v>2037</v>
      </c>
      <c r="U167" s="127">
        <f t="shared" si="47"/>
        <v>101.69745381927109</v>
      </c>
      <c r="V167" s="126">
        <v>3666</v>
      </c>
      <c r="W167" s="127">
        <f t="shared" si="48"/>
        <v>92.087415222305964</v>
      </c>
      <c r="X167" s="126">
        <f t="shared" si="29"/>
        <v>1629</v>
      </c>
      <c r="Y167" s="127">
        <f t="shared" si="49"/>
        <v>82.355915065722954</v>
      </c>
      <c r="Z167" s="126">
        <f t="shared" si="28"/>
        <v>10728</v>
      </c>
      <c r="AA167" s="128">
        <f t="shared" si="50"/>
        <v>95.922746781115876</v>
      </c>
      <c r="AB167" s="61"/>
      <c r="AC167" s="63"/>
      <c r="AD167" s="62"/>
    </row>
    <row r="168" spans="1:30" s="9" customFormat="1" ht="12" hidden="1" customHeight="1">
      <c r="A168" s="61"/>
      <c r="B168" s="28" t="s">
        <v>158</v>
      </c>
      <c r="C168" s="43" t="s">
        <v>159</v>
      </c>
      <c r="D168" s="84">
        <v>6987</v>
      </c>
      <c r="E168" s="89">
        <f t="shared" si="51"/>
        <v>105.43232231779085</v>
      </c>
      <c r="F168" s="85">
        <v>340</v>
      </c>
      <c r="G168" s="89">
        <f t="shared" si="51"/>
        <v>94.707520891364908</v>
      </c>
      <c r="H168" s="87">
        <v>159</v>
      </c>
      <c r="I168" s="89">
        <f t="shared" si="26"/>
        <v>101.92307692307692</v>
      </c>
      <c r="J168" s="85">
        <v>1193</v>
      </c>
      <c r="K168" s="89">
        <f t="shared" si="44"/>
        <v>71.437125748502993</v>
      </c>
      <c r="L168" s="85" t="s">
        <v>232</v>
      </c>
      <c r="M168" s="85" t="s">
        <v>88</v>
      </c>
      <c r="N168" s="85">
        <f t="shared" si="30"/>
        <v>534</v>
      </c>
      <c r="O168" s="89">
        <f t="shared" si="45"/>
        <v>71.390374331550802</v>
      </c>
      <c r="P168" s="85">
        <v>659</v>
      </c>
      <c r="Q168" s="89">
        <f t="shared" si="46"/>
        <v>71.475054229934926</v>
      </c>
      <c r="R168" s="85">
        <v>8180</v>
      </c>
      <c r="S168" s="89">
        <f t="shared" si="31"/>
        <v>98.589851753645902</v>
      </c>
      <c r="T168" s="126">
        <v>2144</v>
      </c>
      <c r="U168" s="127">
        <f t="shared" si="47"/>
        <v>107.90135883241068</v>
      </c>
      <c r="V168" s="126">
        <v>3720</v>
      </c>
      <c r="W168" s="127">
        <f t="shared" si="48"/>
        <v>97.637795275590548</v>
      </c>
      <c r="X168" s="126">
        <f t="shared" si="29"/>
        <v>1576</v>
      </c>
      <c r="Y168" s="127">
        <f t="shared" si="49"/>
        <v>86.450905101481084</v>
      </c>
      <c r="Z168" s="126">
        <f t="shared" si="28"/>
        <v>9756</v>
      </c>
      <c r="AA168" s="128">
        <f t="shared" si="50"/>
        <v>96.403162055335969</v>
      </c>
      <c r="AB168" s="61"/>
      <c r="AC168" s="63"/>
      <c r="AD168" s="62"/>
    </row>
    <row r="169" spans="1:30" s="9" customFormat="1" ht="12" hidden="1" customHeight="1">
      <c r="A169" s="61"/>
      <c r="B169" s="28" t="s">
        <v>160</v>
      </c>
      <c r="C169" s="43" t="s">
        <v>8</v>
      </c>
      <c r="D169" s="84">
        <v>8253</v>
      </c>
      <c r="E169" s="89">
        <f t="shared" si="51"/>
        <v>105.4157619108443</v>
      </c>
      <c r="F169" s="85">
        <v>473</v>
      </c>
      <c r="G169" s="89">
        <f t="shared" si="51"/>
        <v>136.70520231213871</v>
      </c>
      <c r="H169" s="87">
        <v>1622</v>
      </c>
      <c r="I169" s="89">
        <f t="shared" si="26"/>
        <v>98.124621899576525</v>
      </c>
      <c r="J169" s="85">
        <v>1224</v>
      </c>
      <c r="K169" s="89">
        <f t="shared" si="44"/>
        <v>83.606557377049185</v>
      </c>
      <c r="L169" s="85" t="s">
        <v>232</v>
      </c>
      <c r="M169" s="85" t="s">
        <v>88</v>
      </c>
      <c r="N169" s="85">
        <f t="shared" si="30"/>
        <v>610</v>
      </c>
      <c r="O169" s="89">
        <f t="shared" si="45"/>
        <v>95.163806552262088</v>
      </c>
      <c r="P169" s="85">
        <v>614</v>
      </c>
      <c r="Q169" s="89">
        <f t="shared" si="46"/>
        <v>74.605103280680439</v>
      </c>
      <c r="R169" s="85">
        <v>9477</v>
      </c>
      <c r="S169" s="89">
        <f t="shared" si="31"/>
        <v>101.97998493489723</v>
      </c>
      <c r="T169" s="126">
        <v>2301</v>
      </c>
      <c r="U169" s="127">
        <f t="shared" si="47"/>
        <v>119.16105644743655</v>
      </c>
      <c r="V169" s="126">
        <v>3829</v>
      </c>
      <c r="W169" s="127">
        <f t="shared" si="48"/>
        <v>101.3499205929063</v>
      </c>
      <c r="X169" s="126">
        <f t="shared" si="29"/>
        <v>1528</v>
      </c>
      <c r="Y169" s="127">
        <f t="shared" si="49"/>
        <v>82.728749323226864</v>
      </c>
      <c r="Z169" s="126">
        <f t="shared" si="28"/>
        <v>11005</v>
      </c>
      <c r="AA169" s="128">
        <f t="shared" si="50"/>
        <v>98.78815080789947</v>
      </c>
      <c r="AB169" s="61"/>
      <c r="AC169" s="63"/>
      <c r="AD169" s="62"/>
    </row>
    <row r="170" spans="1:30" s="9" customFormat="1" ht="12" hidden="1" customHeight="1">
      <c r="A170" s="61"/>
      <c r="B170" s="28" t="s">
        <v>161</v>
      </c>
      <c r="C170" s="43" t="s">
        <v>9</v>
      </c>
      <c r="D170" s="84">
        <v>8020</v>
      </c>
      <c r="E170" s="89">
        <f t="shared" si="51"/>
        <v>102.13958227203261</v>
      </c>
      <c r="F170" s="85">
        <v>259</v>
      </c>
      <c r="G170" s="89">
        <f t="shared" si="51"/>
        <v>132.82051282051282</v>
      </c>
      <c r="H170" s="87">
        <v>1620</v>
      </c>
      <c r="I170" s="89">
        <f t="shared" si="26"/>
        <v>96.486003573555692</v>
      </c>
      <c r="J170" s="85">
        <v>1152</v>
      </c>
      <c r="K170" s="89">
        <f t="shared" si="44"/>
        <v>79.72318339100346</v>
      </c>
      <c r="L170" s="85" t="s">
        <v>232</v>
      </c>
      <c r="M170" s="85" t="s">
        <v>88</v>
      </c>
      <c r="N170" s="85">
        <f t="shared" si="30"/>
        <v>574</v>
      </c>
      <c r="O170" s="89">
        <f t="shared" si="45"/>
        <v>93.485342019543964</v>
      </c>
      <c r="P170" s="85">
        <v>578</v>
      </c>
      <c r="Q170" s="89">
        <f t="shared" si="46"/>
        <v>69.554753309265948</v>
      </c>
      <c r="R170" s="85">
        <v>9172</v>
      </c>
      <c r="S170" s="89">
        <f t="shared" si="31"/>
        <v>98.655480262450254</v>
      </c>
      <c r="T170" s="126">
        <v>1995</v>
      </c>
      <c r="U170" s="127">
        <f t="shared" si="47"/>
        <v>107.77957860615884</v>
      </c>
      <c r="V170" s="126">
        <v>3413</v>
      </c>
      <c r="W170" s="127">
        <f t="shared" si="48"/>
        <v>92.845484221980414</v>
      </c>
      <c r="X170" s="126">
        <f t="shared" si="29"/>
        <v>1418</v>
      </c>
      <c r="Y170" s="127">
        <f t="shared" si="49"/>
        <v>77.698630136986296</v>
      </c>
      <c r="Z170" s="126">
        <f t="shared" si="28"/>
        <v>10590</v>
      </c>
      <c r="AA170" s="128">
        <f t="shared" si="50"/>
        <v>95.216687646106806</v>
      </c>
      <c r="AB170" s="61"/>
      <c r="AC170" s="63"/>
      <c r="AD170" s="62"/>
    </row>
    <row r="171" spans="1:30" s="9" customFormat="1" ht="12" hidden="1" customHeight="1">
      <c r="A171" s="61"/>
      <c r="B171" s="28" t="s">
        <v>145</v>
      </c>
      <c r="C171" s="43" t="s">
        <v>10</v>
      </c>
      <c r="D171" s="84">
        <v>7746</v>
      </c>
      <c r="E171" s="89">
        <f t="shared" si="51"/>
        <v>102.06878376597707</v>
      </c>
      <c r="F171" s="85">
        <v>427</v>
      </c>
      <c r="G171" s="89">
        <f t="shared" si="51"/>
        <v>180.16877637130801</v>
      </c>
      <c r="H171" s="87">
        <v>1700</v>
      </c>
      <c r="I171" s="89">
        <f t="shared" si="26"/>
        <v>98.209127671865971</v>
      </c>
      <c r="J171" s="85">
        <v>1037</v>
      </c>
      <c r="K171" s="89">
        <f t="shared" si="44"/>
        <v>83.427192276749793</v>
      </c>
      <c r="L171" s="85" t="s">
        <v>232</v>
      </c>
      <c r="M171" s="85" t="s">
        <v>88</v>
      </c>
      <c r="N171" s="85">
        <f t="shared" si="30"/>
        <v>537</v>
      </c>
      <c r="O171" s="89">
        <f t="shared" si="45"/>
        <v>100</v>
      </c>
      <c r="P171" s="85">
        <v>500</v>
      </c>
      <c r="Q171" s="89">
        <f t="shared" si="46"/>
        <v>70.821529745042483</v>
      </c>
      <c r="R171" s="85">
        <v>8783</v>
      </c>
      <c r="S171" s="89">
        <f t="shared" si="31"/>
        <v>99.445199275362313</v>
      </c>
      <c r="T171" s="126">
        <v>1973</v>
      </c>
      <c r="U171" s="127">
        <f t="shared" si="47"/>
        <v>106.64864864864865</v>
      </c>
      <c r="V171" s="126">
        <v>3348</v>
      </c>
      <c r="W171" s="127">
        <f t="shared" si="48"/>
        <v>97.099767981438518</v>
      </c>
      <c r="X171" s="126">
        <f t="shared" si="29"/>
        <v>1375</v>
      </c>
      <c r="Y171" s="127">
        <f t="shared" si="49"/>
        <v>86.045056320400505</v>
      </c>
      <c r="Z171" s="126">
        <f t="shared" si="28"/>
        <v>10158</v>
      </c>
      <c r="AA171" s="128">
        <f t="shared" si="50"/>
        <v>97.392138063278992</v>
      </c>
      <c r="AB171" s="61"/>
      <c r="AC171" s="63"/>
      <c r="AD171" s="62"/>
    </row>
    <row r="172" spans="1:30" s="9" customFormat="1" ht="12" hidden="1" customHeight="1">
      <c r="A172" s="61"/>
      <c r="B172" s="28" t="s">
        <v>146</v>
      </c>
      <c r="C172" s="43" t="s">
        <v>11</v>
      </c>
      <c r="D172" s="84">
        <v>7185</v>
      </c>
      <c r="E172" s="89">
        <f t="shared" si="51"/>
        <v>99.542809642560272</v>
      </c>
      <c r="F172" s="85">
        <v>318</v>
      </c>
      <c r="G172" s="89">
        <f t="shared" si="51"/>
        <v>93.805309734513273</v>
      </c>
      <c r="H172" s="87">
        <v>1337</v>
      </c>
      <c r="I172" s="89">
        <f t="shared" si="26"/>
        <v>97.307132459970887</v>
      </c>
      <c r="J172" s="85">
        <v>1036</v>
      </c>
      <c r="K172" s="89">
        <f t="shared" si="44"/>
        <v>79.753656658968438</v>
      </c>
      <c r="L172" s="85" t="s">
        <v>232</v>
      </c>
      <c r="M172" s="85" t="s">
        <v>88</v>
      </c>
      <c r="N172" s="85">
        <f t="shared" si="30"/>
        <v>530</v>
      </c>
      <c r="O172" s="89">
        <f t="shared" si="45"/>
        <v>89.527027027027032</v>
      </c>
      <c r="P172" s="85">
        <v>506</v>
      </c>
      <c r="Q172" s="89">
        <f t="shared" si="46"/>
        <v>71.570014144271568</v>
      </c>
      <c r="R172" s="85">
        <v>8221</v>
      </c>
      <c r="S172" s="89">
        <f t="shared" si="31"/>
        <v>96.524597863097341</v>
      </c>
      <c r="T172" s="126">
        <v>1813</v>
      </c>
      <c r="U172" s="127">
        <f t="shared" si="47"/>
        <v>81.962025316455694</v>
      </c>
      <c r="V172" s="126">
        <v>3300</v>
      </c>
      <c r="W172" s="127">
        <f t="shared" si="48"/>
        <v>90.188576113692264</v>
      </c>
      <c r="X172" s="126">
        <f t="shared" si="29"/>
        <v>1487</v>
      </c>
      <c r="Y172" s="127">
        <f t="shared" si="49"/>
        <v>102.76434001382171</v>
      </c>
      <c r="Z172" s="126">
        <f t="shared" si="28"/>
        <v>9708</v>
      </c>
      <c r="AA172" s="128">
        <f t="shared" si="50"/>
        <v>97.430750702529096</v>
      </c>
      <c r="AB172" s="61"/>
      <c r="AC172" s="63"/>
      <c r="AD172" s="62"/>
    </row>
    <row r="173" spans="1:30" s="9" customFormat="1" ht="12" hidden="1" customHeight="1">
      <c r="A173" s="61"/>
      <c r="B173" s="28" t="s">
        <v>170</v>
      </c>
      <c r="C173" s="43" t="s">
        <v>171</v>
      </c>
      <c r="D173" s="84">
        <v>7402</v>
      </c>
      <c r="E173" s="89">
        <f t="shared" si="51"/>
        <v>104.51849759954814</v>
      </c>
      <c r="F173" s="85">
        <v>395</v>
      </c>
      <c r="G173" s="89">
        <f t="shared" si="51"/>
        <v>112.21590909090908</v>
      </c>
      <c r="H173" s="87">
        <v>1408</v>
      </c>
      <c r="I173" s="89">
        <f t="shared" si="26"/>
        <v>102.6987600291758</v>
      </c>
      <c r="J173" s="85">
        <v>939</v>
      </c>
      <c r="K173" s="89">
        <f t="shared" si="44"/>
        <v>74.940143655227459</v>
      </c>
      <c r="L173" s="85" t="s">
        <v>232</v>
      </c>
      <c r="M173" s="85" t="s">
        <v>88</v>
      </c>
      <c r="N173" s="85">
        <f t="shared" si="30"/>
        <v>435</v>
      </c>
      <c r="O173" s="89">
        <f t="shared" si="45"/>
        <v>81.156716417910445</v>
      </c>
      <c r="P173" s="85">
        <v>504</v>
      </c>
      <c r="Q173" s="89">
        <f t="shared" si="46"/>
        <v>70.292887029288693</v>
      </c>
      <c r="R173" s="85">
        <v>8341</v>
      </c>
      <c r="S173" s="89">
        <f t="shared" si="31"/>
        <v>100.07198560287942</v>
      </c>
      <c r="T173" s="126">
        <v>1858</v>
      </c>
      <c r="U173" s="127">
        <f t="shared" si="47"/>
        <v>95.428864920390339</v>
      </c>
      <c r="V173" s="126">
        <v>3305</v>
      </c>
      <c r="W173" s="127">
        <f t="shared" si="48"/>
        <v>97.752144335995268</v>
      </c>
      <c r="X173" s="126">
        <f t="shared" si="29"/>
        <v>1447</v>
      </c>
      <c r="Y173" s="127">
        <f t="shared" si="49"/>
        <v>100.90655509065552</v>
      </c>
      <c r="Z173" s="126">
        <f t="shared" si="28"/>
        <v>9788</v>
      </c>
      <c r="AA173" s="128">
        <f t="shared" si="50"/>
        <v>100.19449278329408</v>
      </c>
      <c r="AB173" s="61"/>
      <c r="AC173" s="63"/>
      <c r="AD173" s="62"/>
    </row>
    <row r="174" spans="1:30" s="9" customFormat="1" ht="12" hidden="1" customHeight="1">
      <c r="A174" s="61"/>
      <c r="B174" s="28" t="s">
        <v>149</v>
      </c>
      <c r="C174" s="43" t="s">
        <v>150</v>
      </c>
      <c r="D174" s="84">
        <v>7518</v>
      </c>
      <c r="E174" s="89">
        <f t="shared" si="51"/>
        <v>105.67894292943491</v>
      </c>
      <c r="F174" s="85">
        <v>308</v>
      </c>
      <c r="G174" s="89">
        <f t="shared" si="51"/>
        <v>103.35570469798658</v>
      </c>
      <c r="H174" s="87">
        <v>1803</v>
      </c>
      <c r="I174" s="89">
        <f t="shared" si="26"/>
        <v>109.80511571254567</v>
      </c>
      <c r="J174" s="85">
        <v>957</v>
      </c>
      <c r="K174" s="89">
        <f t="shared" si="44"/>
        <v>75.117739403453683</v>
      </c>
      <c r="L174" s="85" t="s">
        <v>232</v>
      </c>
      <c r="M174" s="85" t="s">
        <v>88</v>
      </c>
      <c r="N174" s="85">
        <f t="shared" si="30"/>
        <v>467</v>
      </c>
      <c r="O174" s="89">
        <f t="shared" si="45"/>
        <v>80.102915951972548</v>
      </c>
      <c r="P174" s="85">
        <v>490</v>
      </c>
      <c r="Q174" s="89">
        <f t="shared" si="46"/>
        <v>70.911722141823446</v>
      </c>
      <c r="R174" s="85">
        <v>8475</v>
      </c>
      <c r="S174" s="89">
        <f t="shared" si="31"/>
        <v>101.03719599427754</v>
      </c>
      <c r="T174" s="126">
        <v>1815</v>
      </c>
      <c r="U174" s="127">
        <f t="shared" si="47"/>
        <v>95.175668589407451</v>
      </c>
      <c r="V174" s="126">
        <v>3198</v>
      </c>
      <c r="W174" s="127">
        <f t="shared" si="48"/>
        <v>94.980694980694977</v>
      </c>
      <c r="X174" s="126">
        <f t="shared" si="29"/>
        <v>1383</v>
      </c>
      <c r="Y174" s="127">
        <f t="shared" si="49"/>
        <v>94.726027397260268</v>
      </c>
      <c r="Z174" s="126">
        <f t="shared" si="28"/>
        <v>9858</v>
      </c>
      <c r="AA174" s="128">
        <f t="shared" si="50"/>
        <v>100.10154346060114</v>
      </c>
      <c r="AB174" s="61"/>
      <c r="AC174" s="63"/>
      <c r="AD174" s="62"/>
    </row>
    <row r="175" spans="1:30" s="9" customFormat="1" ht="12" hidden="1" customHeight="1">
      <c r="A175" s="61"/>
      <c r="B175" s="29" t="s">
        <v>151</v>
      </c>
      <c r="C175" s="45" t="s">
        <v>15</v>
      </c>
      <c r="D175" s="83">
        <v>7212</v>
      </c>
      <c r="E175" s="94">
        <f t="shared" si="51"/>
        <v>89.567809239940388</v>
      </c>
      <c r="F175" s="77">
        <v>425</v>
      </c>
      <c r="G175" s="89">
        <f t="shared" si="51"/>
        <v>146.04810996563572</v>
      </c>
      <c r="H175" s="77">
        <v>1079</v>
      </c>
      <c r="I175" s="94">
        <f t="shared" si="26"/>
        <v>96.945193171608267</v>
      </c>
      <c r="J175" s="79">
        <v>964</v>
      </c>
      <c r="K175" s="94">
        <f t="shared" si="44"/>
        <v>65.533650577838216</v>
      </c>
      <c r="L175" s="136" t="s">
        <v>232</v>
      </c>
      <c r="M175" s="85" t="s">
        <v>88</v>
      </c>
      <c r="N175" s="85">
        <f t="shared" si="30"/>
        <v>444</v>
      </c>
      <c r="O175" s="94">
        <f t="shared" si="45"/>
        <v>70.813397129186612</v>
      </c>
      <c r="P175" s="79">
        <v>520</v>
      </c>
      <c r="Q175" s="94">
        <f t="shared" si="46"/>
        <v>61.611374407582943</v>
      </c>
      <c r="R175" s="79">
        <v>8176</v>
      </c>
      <c r="S175" s="94">
        <f t="shared" si="31"/>
        <v>85.855297700304519</v>
      </c>
      <c r="T175" s="129">
        <v>1947</v>
      </c>
      <c r="U175" s="130">
        <f t="shared" si="47"/>
        <v>80.454545454545453</v>
      </c>
      <c r="V175" s="129">
        <v>3249</v>
      </c>
      <c r="W175" s="130">
        <f t="shared" si="48"/>
        <v>92.353610005685056</v>
      </c>
      <c r="X175" s="129">
        <f t="shared" si="29"/>
        <v>1302</v>
      </c>
      <c r="Y175" s="130">
        <f t="shared" si="49"/>
        <v>118.5792349726776</v>
      </c>
      <c r="Z175" s="129">
        <f t="shared" si="28"/>
        <v>9478</v>
      </c>
      <c r="AA175" s="131">
        <f t="shared" si="50"/>
        <v>89.238301478203567</v>
      </c>
      <c r="AB175" s="61"/>
      <c r="AC175" s="63"/>
      <c r="AD175" s="62"/>
    </row>
    <row r="176" spans="1:30" s="9" customFormat="1" ht="12" hidden="1" customHeight="1">
      <c r="A176" s="61"/>
      <c r="B176" s="27" t="s">
        <v>172</v>
      </c>
      <c r="C176" s="43" t="s">
        <v>173</v>
      </c>
      <c r="D176" s="70">
        <v>7406</v>
      </c>
      <c r="E176" s="92">
        <f t="shared" si="51"/>
        <v>95.598296114625015</v>
      </c>
      <c r="F176" s="73">
        <v>481</v>
      </c>
      <c r="G176" s="92">
        <f t="shared" si="51"/>
        <v>210.96491228070175</v>
      </c>
      <c r="H176" s="86">
        <v>1253</v>
      </c>
      <c r="I176" s="92">
        <f t="shared" si="26"/>
        <v>95.94180704441041</v>
      </c>
      <c r="J176" s="73">
        <v>979</v>
      </c>
      <c r="K176" s="92">
        <f t="shared" si="44"/>
        <v>78.761061946902657</v>
      </c>
      <c r="L176" s="73" t="s">
        <v>232</v>
      </c>
      <c r="M176" s="73" t="s">
        <v>88</v>
      </c>
      <c r="N176" s="73">
        <f t="shared" si="30"/>
        <v>441</v>
      </c>
      <c r="O176" s="92">
        <f t="shared" si="45"/>
        <v>71.129032258064512</v>
      </c>
      <c r="P176" s="73">
        <v>538</v>
      </c>
      <c r="Q176" s="92">
        <f t="shared" si="46"/>
        <v>86.356340288924557</v>
      </c>
      <c r="R176" s="73">
        <v>8385</v>
      </c>
      <c r="S176" s="92">
        <f t="shared" si="31"/>
        <v>93.270300333704114</v>
      </c>
      <c r="T176" s="132">
        <v>2006</v>
      </c>
      <c r="U176" s="133">
        <f t="shared" si="47"/>
        <v>96.303408545367262</v>
      </c>
      <c r="V176" s="132">
        <v>3386</v>
      </c>
      <c r="W176" s="133">
        <f t="shared" si="48"/>
        <v>96.825850729196446</v>
      </c>
      <c r="X176" s="132">
        <f t="shared" si="29"/>
        <v>1380</v>
      </c>
      <c r="Y176" s="133">
        <f t="shared" si="49"/>
        <v>97.595473833097586</v>
      </c>
      <c r="Z176" s="132">
        <f t="shared" si="28"/>
        <v>9765</v>
      </c>
      <c r="AA176" s="134">
        <f t="shared" si="50"/>
        <v>93.858131487889267</v>
      </c>
      <c r="AB176" s="61"/>
      <c r="AC176" s="63"/>
      <c r="AD176" s="62"/>
    </row>
    <row r="177" spans="1:30" s="9" customFormat="1" ht="12" hidden="1" customHeight="1">
      <c r="A177" s="61"/>
      <c r="B177" s="28" t="s">
        <v>154</v>
      </c>
      <c r="C177" s="43" t="s">
        <v>13</v>
      </c>
      <c r="D177" s="84">
        <v>7875</v>
      </c>
      <c r="E177" s="89">
        <f t="shared" si="51"/>
        <v>97.716838317409099</v>
      </c>
      <c r="F177" s="85">
        <v>241</v>
      </c>
      <c r="G177" s="89">
        <f t="shared" si="51"/>
        <v>96.399999999999991</v>
      </c>
      <c r="H177" s="87">
        <v>1699</v>
      </c>
      <c r="I177" s="89">
        <f t="shared" si="26"/>
        <v>109.89650711513583</v>
      </c>
      <c r="J177" s="85">
        <v>1028</v>
      </c>
      <c r="K177" s="89">
        <f t="shared" si="44"/>
        <v>87.118644067796609</v>
      </c>
      <c r="L177" s="85" t="s">
        <v>232</v>
      </c>
      <c r="M177" s="85" t="s">
        <v>88</v>
      </c>
      <c r="N177" s="85">
        <f t="shared" si="30"/>
        <v>435</v>
      </c>
      <c r="O177" s="89">
        <f t="shared" si="45"/>
        <v>71.078431372549019</v>
      </c>
      <c r="P177" s="85">
        <v>593</v>
      </c>
      <c r="Q177" s="89">
        <f t="shared" si="46"/>
        <v>104.40140845070422</v>
      </c>
      <c r="R177" s="85">
        <v>8903</v>
      </c>
      <c r="S177" s="89">
        <f t="shared" si="31"/>
        <v>96.36324277519212</v>
      </c>
      <c r="T177" s="126">
        <v>1854</v>
      </c>
      <c r="U177" s="127">
        <f t="shared" si="47"/>
        <v>86.433566433566426</v>
      </c>
      <c r="V177" s="126">
        <v>3299</v>
      </c>
      <c r="W177" s="127">
        <f t="shared" si="48"/>
        <v>91.945373467112603</v>
      </c>
      <c r="X177" s="126">
        <f t="shared" si="29"/>
        <v>1445</v>
      </c>
      <c r="Y177" s="127">
        <f t="shared" si="49"/>
        <v>100.13860013860014</v>
      </c>
      <c r="Z177" s="126">
        <f t="shared" si="28"/>
        <v>10348</v>
      </c>
      <c r="AA177" s="128">
        <f t="shared" si="50"/>
        <v>96.873244710728329</v>
      </c>
      <c r="AB177" s="61"/>
      <c r="AC177" s="63"/>
      <c r="AD177" s="62"/>
    </row>
    <row r="178" spans="1:30" s="9" customFormat="1" ht="12" hidden="1" customHeight="1">
      <c r="A178" s="61"/>
      <c r="B178" s="28" t="s">
        <v>155</v>
      </c>
      <c r="C178" s="43" t="s">
        <v>5</v>
      </c>
      <c r="D178" s="84">
        <v>8074</v>
      </c>
      <c r="E178" s="89">
        <f t="shared" si="51"/>
        <v>98.140269843199221</v>
      </c>
      <c r="F178" s="85">
        <v>257</v>
      </c>
      <c r="G178" s="89">
        <f t="shared" si="51"/>
        <v>118.9814814814815</v>
      </c>
      <c r="H178" s="87">
        <v>1766</v>
      </c>
      <c r="I178" s="89">
        <f t="shared" si="26"/>
        <v>96.608315098468267</v>
      </c>
      <c r="J178" s="85">
        <v>982</v>
      </c>
      <c r="K178" s="89">
        <f t="shared" si="44"/>
        <v>79.193548387096783</v>
      </c>
      <c r="L178" s="85" t="s">
        <v>232</v>
      </c>
      <c r="M178" s="85" t="s">
        <v>88</v>
      </c>
      <c r="N178" s="85">
        <f t="shared" si="30"/>
        <v>418</v>
      </c>
      <c r="O178" s="89">
        <f t="shared" si="45"/>
        <v>69.090909090909093</v>
      </c>
      <c r="P178" s="85">
        <v>564</v>
      </c>
      <c r="Q178" s="89">
        <f t="shared" si="46"/>
        <v>88.818897637795274</v>
      </c>
      <c r="R178" s="85">
        <v>9056</v>
      </c>
      <c r="S178" s="89">
        <f t="shared" si="31"/>
        <v>95.658603570296819</v>
      </c>
      <c r="T178" s="126">
        <v>1881</v>
      </c>
      <c r="U178" s="127">
        <f t="shared" si="47"/>
        <v>87.325905292479106</v>
      </c>
      <c r="V178" s="126">
        <v>3343</v>
      </c>
      <c r="W178" s="127">
        <f t="shared" si="48"/>
        <v>93.772791023842913</v>
      </c>
      <c r="X178" s="126">
        <f t="shared" si="29"/>
        <v>1462</v>
      </c>
      <c r="Y178" s="127">
        <f t="shared" si="49"/>
        <v>103.6144578313253</v>
      </c>
      <c r="Z178" s="126">
        <f t="shared" si="28"/>
        <v>10518</v>
      </c>
      <c r="AA178" s="128">
        <f t="shared" si="50"/>
        <v>96.690568119139556</v>
      </c>
      <c r="AB178" s="61"/>
      <c r="AC178" s="63"/>
      <c r="AD178" s="62"/>
    </row>
    <row r="179" spans="1:30" s="9" customFormat="1" ht="12" hidden="1" customHeight="1">
      <c r="A179" s="61"/>
      <c r="B179" s="28" t="s">
        <v>156</v>
      </c>
      <c r="C179" s="43" t="s">
        <v>157</v>
      </c>
      <c r="D179" s="84">
        <v>7493</v>
      </c>
      <c r="E179" s="89">
        <f t="shared" si="51"/>
        <v>95.403615991851282</v>
      </c>
      <c r="F179" s="85">
        <v>168</v>
      </c>
      <c r="G179" s="89">
        <f t="shared" si="51"/>
        <v>60.649819494584833</v>
      </c>
      <c r="H179" s="87">
        <v>1196</v>
      </c>
      <c r="I179" s="89">
        <f t="shared" si="26"/>
        <v>104.82033304119194</v>
      </c>
      <c r="J179" s="85">
        <v>1109</v>
      </c>
      <c r="K179" s="89">
        <f t="shared" si="44"/>
        <v>89.07630522088354</v>
      </c>
      <c r="L179" s="85" t="s">
        <v>232</v>
      </c>
      <c r="M179" s="85" t="s">
        <v>88</v>
      </c>
      <c r="N179" s="85">
        <f t="shared" si="30"/>
        <v>435</v>
      </c>
      <c r="O179" s="89">
        <f t="shared" si="45"/>
        <v>70.388349514563103</v>
      </c>
      <c r="P179" s="85">
        <v>674</v>
      </c>
      <c r="Q179" s="89">
        <f t="shared" si="46"/>
        <v>107.49601275917064</v>
      </c>
      <c r="R179" s="85">
        <v>8602</v>
      </c>
      <c r="S179" s="89">
        <f t="shared" si="31"/>
        <v>94.537861303439939</v>
      </c>
      <c r="T179" s="126">
        <v>1784</v>
      </c>
      <c r="U179" s="127">
        <f t="shared" si="47"/>
        <v>87.579774177712324</v>
      </c>
      <c r="V179" s="126">
        <v>3393</v>
      </c>
      <c r="W179" s="127">
        <f t="shared" si="48"/>
        <v>92.553191489361694</v>
      </c>
      <c r="X179" s="126">
        <f t="shared" si="29"/>
        <v>1609</v>
      </c>
      <c r="Y179" s="127">
        <f t="shared" si="49"/>
        <v>98.77225291589933</v>
      </c>
      <c r="Z179" s="126">
        <f t="shared" si="28"/>
        <v>10211</v>
      </c>
      <c r="AA179" s="128">
        <f t="shared" si="50"/>
        <v>95.180835197613717</v>
      </c>
      <c r="AB179" s="61"/>
      <c r="AC179" s="63"/>
      <c r="AD179" s="62"/>
    </row>
    <row r="180" spans="1:30" s="9" customFormat="1" ht="12" hidden="1" customHeight="1">
      <c r="A180" s="61"/>
      <c r="B180" s="28" t="s">
        <v>158</v>
      </c>
      <c r="C180" s="43" t="s">
        <v>159</v>
      </c>
      <c r="D180" s="84">
        <v>6744</v>
      </c>
      <c r="E180" s="89">
        <f t="shared" si="51"/>
        <v>96.522112494632893</v>
      </c>
      <c r="F180" s="85">
        <v>306</v>
      </c>
      <c r="G180" s="89">
        <f t="shared" si="51"/>
        <v>90</v>
      </c>
      <c r="H180" s="87">
        <v>184</v>
      </c>
      <c r="I180" s="89">
        <f t="shared" si="26"/>
        <v>115.72327044025157</v>
      </c>
      <c r="J180" s="85">
        <v>1145</v>
      </c>
      <c r="K180" s="89">
        <f t="shared" si="44"/>
        <v>95.97652975691534</v>
      </c>
      <c r="L180" s="85" t="s">
        <v>232</v>
      </c>
      <c r="M180" s="85" t="s">
        <v>88</v>
      </c>
      <c r="N180" s="85">
        <f t="shared" si="30"/>
        <v>443</v>
      </c>
      <c r="O180" s="89">
        <f t="shared" si="45"/>
        <v>82.958801498127343</v>
      </c>
      <c r="P180" s="85">
        <v>702</v>
      </c>
      <c r="Q180" s="89">
        <f t="shared" si="46"/>
        <v>106.52503793626707</v>
      </c>
      <c r="R180" s="85">
        <v>7889</v>
      </c>
      <c r="S180" s="89">
        <f t="shared" si="31"/>
        <v>96.442542787286072</v>
      </c>
      <c r="T180" s="126">
        <v>1869</v>
      </c>
      <c r="U180" s="127">
        <f t="shared" si="47"/>
        <v>87.173507462686572</v>
      </c>
      <c r="V180" s="126">
        <v>3588</v>
      </c>
      <c r="W180" s="127">
        <f t="shared" si="48"/>
        <v>96.451612903225808</v>
      </c>
      <c r="X180" s="126">
        <f t="shared" si="29"/>
        <v>1719</v>
      </c>
      <c r="Y180" s="127">
        <f t="shared" si="49"/>
        <v>109.07360406091371</v>
      </c>
      <c r="Z180" s="126">
        <f t="shared" si="28"/>
        <v>9608</v>
      </c>
      <c r="AA180" s="128">
        <f t="shared" si="50"/>
        <v>98.482984829848291</v>
      </c>
      <c r="AB180" s="61"/>
      <c r="AC180" s="63"/>
      <c r="AD180" s="62"/>
    </row>
    <row r="181" spans="1:30" s="9" customFormat="1" ht="12" hidden="1" customHeight="1">
      <c r="A181" s="61"/>
      <c r="B181" s="28" t="s">
        <v>160</v>
      </c>
      <c r="C181" s="43" t="s">
        <v>8</v>
      </c>
      <c r="D181" s="84">
        <v>8116</v>
      </c>
      <c r="E181" s="89">
        <f t="shared" ref="E181:G196" si="52">D181/D169*100</f>
        <v>98.339997576638794</v>
      </c>
      <c r="F181" s="85">
        <v>412</v>
      </c>
      <c r="G181" s="89">
        <f t="shared" si="52"/>
        <v>87.103594080338269</v>
      </c>
      <c r="H181" s="87">
        <v>1553</v>
      </c>
      <c r="I181" s="89">
        <f t="shared" si="26"/>
        <v>95.745992601726257</v>
      </c>
      <c r="J181" s="85">
        <v>1063</v>
      </c>
      <c r="K181" s="89">
        <f t="shared" si="44"/>
        <v>86.846405228758172</v>
      </c>
      <c r="L181" s="85" t="s">
        <v>232</v>
      </c>
      <c r="M181" s="85" t="s">
        <v>88</v>
      </c>
      <c r="N181" s="85">
        <f t="shared" si="30"/>
        <v>413</v>
      </c>
      <c r="O181" s="89">
        <f t="shared" si="45"/>
        <v>67.704918032786892</v>
      </c>
      <c r="P181" s="85">
        <v>650</v>
      </c>
      <c r="Q181" s="89">
        <f t="shared" si="46"/>
        <v>105.86319218241043</v>
      </c>
      <c r="R181" s="85">
        <v>9179</v>
      </c>
      <c r="S181" s="89">
        <f t="shared" si="31"/>
        <v>96.855545003693152</v>
      </c>
      <c r="T181" s="126">
        <v>2012</v>
      </c>
      <c r="U181" s="127">
        <f t="shared" si="47"/>
        <v>87.440243372446758</v>
      </c>
      <c r="V181" s="126">
        <v>3686</v>
      </c>
      <c r="W181" s="127">
        <f t="shared" si="48"/>
        <v>96.265343431705404</v>
      </c>
      <c r="X181" s="126">
        <f t="shared" si="29"/>
        <v>1674</v>
      </c>
      <c r="Y181" s="127">
        <f t="shared" si="49"/>
        <v>109.55497382198953</v>
      </c>
      <c r="Z181" s="126">
        <f t="shared" si="28"/>
        <v>10853</v>
      </c>
      <c r="AA181" s="128">
        <f t="shared" si="50"/>
        <v>98.618809631985457</v>
      </c>
      <c r="AB181" s="61"/>
      <c r="AC181" s="63"/>
      <c r="AD181" s="62"/>
    </row>
    <row r="182" spans="1:30" s="9" customFormat="1" ht="12" hidden="1" customHeight="1">
      <c r="A182" s="61"/>
      <c r="B182" s="28" t="s">
        <v>161</v>
      </c>
      <c r="C182" s="43" t="s">
        <v>9</v>
      </c>
      <c r="D182" s="84">
        <v>7893</v>
      </c>
      <c r="E182" s="89">
        <f t="shared" si="52"/>
        <v>98.416458852867834</v>
      </c>
      <c r="F182" s="85">
        <v>140</v>
      </c>
      <c r="G182" s="89">
        <f t="shared" si="52"/>
        <v>54.054054054054056</v>
      </c>
      <c r="H182" s="87">
        <v>1764</v>
      </c>
      <c r="I182" s="89">
        <f t="shared" si="26"/>
        <v>108.88888888888889</v>
      </c>
      <c r="J182" s="85">
        <v>944</v>
      </c>
      <c r="K182" s="89">
        <f t="shared" si="44"/>
        <v>81.944444444444443</v>
      </c>
      <c r="L182" s="85" t="s">
        <v>232</v>
      </c>
      <c r="M182" s="85" t="s">
        <v>88</v>
      </c>
      <c r="N182" s="85">
        <f t="shared" si="30"/>
        <v>402</v>
      </c>
      <c r="O182" s="89">
        <f t="shared" si="45"/>
        <v>70.034843205574916</v>
      </c>
      <c r="P182" s="85">
        <v>542</v>
      </c>
      <c r="Q182" s="89">
        <f t="shared" si="46"/>
        <v>93.771626297577853</v>
      </c>
      <c r="R182" s="85">
        <v>8837</v>
      </c>
      <c r="S182" s="89">
        <f t="shared" si="31"/>
        <v>96.347579590056696</v>
      </c>
      <c r="T182" s="126">
        <v>1703</v>
      </c>
      <c r="U182" s="127">
        <f t="shared" si="47"/>
        <v>85.363408521303256</v>
      </c>
      <c r="V182" s="126">
        <v>3298</v>
      </c>
      <c r="W182" s="127">
        <f t="shared" si="48"/>
        <v>96.63053032522707</v>
      </c>
      <c r="X182" s="126">
        <f t="shared" si="29"/>
        <v>1595</v>
      </c>
      <c r="Y182" s="127">
        <f t="shared" si="49"/>
        <v>112.4823695345557</v>
      </c>
      <c r="Z182" s="126">
        <f t="shared" si="28"/>
        <v>10432</v>
      </c>
      <c r="AA182" s="128">
        <f t="shared" si="50"/>
        <v>98.508026440037781</v>
      </c>
      <c r="AB182" s="61"/>
      <c r="AC182" s="63"/>
      <c r="AD182" s="62"/>
    </row>
    <row r="183" spans="1:30" s="9" customFormat="1" ht="12" hidden="1" customHeight="1">
      <c r="A183" s="61"/>
      <c r="B183" s="28" t="s">
        <v>145</v>
      </c>
      <c r="C183" s="43" t="s">
        <v>10</v>
      </c>
      <c r="D183" s="84">
        <v>7560</v>
      </c>
      <c r="E183" s="89">
        <f t="shared" si="52"/>
        <v>97.598760650658406</v>
      </c>
      <c r="F183" s="85">
        <v>461</v>
      </c>
      <c r="G183" s="89">
        <f t="shared" si="52"/>
        <v>107.96252927400469</v>
      </c>
      <c r="H183" s="87">
        <v>1756</v>
      </c>
      <c r="I183" s="89">
        <f t="shared" si="26"/>
        <v>103.29411764705883</v>
      </c>
      <c r="J183" s="85">
        <v>874</v>
      </c>
      <c r="K183" s="89">
        <f t="shared" si="44"/>
        <v>84.281581485053039</v>
      </c>
      <c r="L183" s="85" t="s">
        <v>232</v>
      </c>
      <c r="M183" s="85" t="s">
        <v>88</v>
      </c>
      <c r="N183" s="85">
        <f t="shared" si="30"/>
        <v>391</v>
      </c>
      <c r="O183" s="89">
        <f t="shared" si="45"/>
        <v>72.811918063314707</v>
      </c>
      <c r="P183" s="85">
        <v>483</v>
      </c>
      <c r="Q183" s="89">
        <f t="shared" si="46"/>
        <v>96.6</v>
      </c>
      <c r="R183" s="85">
        <v>8434</v>
      </c>
      <c r="S183" s="89">
        <f t="shared" si="31"/>
        <v>96.026414664693164</v>
      </c>
      <c r="T183" s="126">
        <v>1924</v>
      </c>
      <c r="U183" s="127">
        <f t="shared" si="47"/>
        <v>97.516472377090722</v>
      </c>
      <c r="V183" s="126">
        <v>3371</v>
      </c>
      <c r="W183" s="127">
        <f t="shared" si="48"/>
        <v>100.68697729988052</v>
      </c>
      <c r="X183" s="126">
        <f t="shared" si="29"/>
        <v>1447</v>
      </c>
      <c r="Y183" s="127">
        <f t="shared" si="49"/>
        <v>105.23636363636363</v>
      </c>
      <c r="Z183" s="126">
        <f t="shared" si="28"/>
        <v>9881</v>
      </c>
      <c r="AA183" s="128">
        <f t="shared" si="50"/>
        <v>97.273085253002563</v>
      </c>
      <c r="AB183" s="61"/>
      <c r="AC183" s="63"/>
      <c r="AD183" s="62"/>
    </row>
    <row r="184" spans="1:30" s="9" customFormat="1" ht="12" hidden="1" customHeight="1">
      <c r="A184" s="61"/>
      <c r="B184" s="28" t="s">
        <v>146</v>
      </c>
      <c r="C184" s="43" t="s">
        <v>11</v>
      </c>
      <c r="D184" s="84">
        <v>6913</v>
      </c>
      <c r="E184" s="89">
        <f t="shared" si="52"/>
        <v>96.214335421016003</v>
      </c>
      <c r="F184" s="85">
        <v>324</v>
      </c>
      <c r="G184" s="89">
        <f t="shared" si="52"/>
        <v>101.88679245283019</v>
      </c>
      <c r="H184" s="87">
        <v>1262</v>
      </c>
      <c r="I184" s="89">
        <f t="shared" si="26"/>
        <v>94.390426327599101</v>
      </c>
      <c r="J184" s="85">
        <v>869</v>
      </c>
      <c r="K184" s="89">
        <f t="shared" si="44"/>
        <v>83.880308880308888</v>
      </c>
      <c r="L184" s="85" t="s">
        <v>232</v>
      </c>
      <c r="M184" s="85" t="s">
        <v>88</v>
      </c>
      <c r="N184" s="85">
        <f t="shared" si="30"/>
        <v>375</v>
      </c>
      <c r="O184" s="89">
        <f t="shared" si="45"/>
        <v>70.754716981132077</v>
      </c>
      <c r="P184" s="85">
        <v>494</v>
      </c>
      <c r="Q184" s="89">
        <f t="shared" si="46"/>
        <v>97.628458498023718</v>
      </c>
      <c r="R184" s="85">
        <v>7782</v>
      </c>
      <c r="S184" s="89">
        <f t="shared" si="31"/>
        <v>94.660017029558446</v>
      </c>
      <c r="T184" s="126">
        <v>1709</v>
      </c>
      <c r="U184" s="127">
        <f t="shared" si="47"/>
        <v>94.263651406508558</v>
      </c>
      <c r="V184" s="126">
        <v>3170</v>
      </c>
      <c r="W184" s="127">
        <f t="shared" si="48"/>
        <v>96.060606060606062</v>
      </c>
      <c r="X184" s="126">
        <f t="shared" si="29"/>
        <v>1461</v>
      </c>
      <c r="Y184" s="127">
        <f t="shared" si="49"/>
        <v>98.25151311365164</v>
      </c>
      <c r="Z184" s="126">
        <f t="shared" si="28"/>
        <v>9243</v>
      </c>
      <c r="AA184" s="128">
        <f t="shared" si="50"/>
        <v>95.210135970333738</v>
      </c>
      <c r="AB184" s="61"/>
      <c r="AC184" s="63"/>
      <c r="AD184" s="62"/>
    </row>
    <row r="185" spans="1:30" s="9" customFormat="1" ht="12" hidden="1" customHeight="1">
      <c r="A185" s="61"/>
      <c r="B185" s="28" t="s">
        <v>174</v>
      </c>
      <c r="C185" s="43" t="s">
        <v>175</v>
      </c>
      <c r="D185" s="84">
        <v>7025</v>
      </c>
      <c r="E185" s="89">
        <f t="shared" si="52"/>
        <v>94.906781950824097</v>
      </c>
      <c r="F185" s="85">
        <v>275</v>
      </c>
      <c r="G185" s="89">
        <f t="shared" si="52"/>
        <v>69.620253164556971</v>
      </c>
      <c r="H185" s="87">
        <v>1485</v>
      </c>
      <c r="I185" s="89">
        <f t="shared" si="26"/>
        <v>105.46875</v>
      </c>
      <c r="J185" s="85">
        <v>824</v>
      </c>
      <c r="K185" s="89">
        <f t="shared" si="44"/>
        <v>87.752928647497342</v>
      </c>
      <c r="L185" s="85" t="s">
        <v>232</v>
      </c>
      <c r="M185" s="85" t="s">
        <v>88</v>
      </c>
      <c r="N185" s="85">
        <f t="shared" si="30"/>
        <v>361</v>
      </c>
      <c r="O185" s="89">
        <f t="shared" si="45"/>
        <v>82.988505747126439</v>
      </c>
      <c r="P185" s="85">
        <v>463</v>
      </c>
      <c r="Q185" s="89">
        <f t="shared" si="46"/>
        <v>91.865079365079367</v>
      </c>
      <c r="R185" s="85">
        <v>7849</v>
      </c>
      <c r="S185" s="89">
        <f t="shared" si="31"/>
        <v>94.101426687447557</v>
      </c>
      <c r="T185" s="126">
        <v>1663</v>
      </c>
      <c r="U185" s="127">
        <f t="shared" si="47"/>
        <v>89.504843918191597</v>
      </c>
      <c r="V185" s="126">
        <v>3121</v>
      </c>
      <c r="W185" s="127">
        <f t="shared" si="48"/>
        <v>94.432677760968232</v>
      </c>
      <c r="X185" s="126">
        <f t="shared" si="29"/>
        <v>1458</v>
      </c>
      <c r="Y185" s="127">
        <f t="shared" si="49"/>
        <v>100.76019350380096</v>
      </c>
      <c r="Z185" s="126">
        <f t="shared" si="28"/>
        <v>9307</v>
      </c>
      <c r="AA185" s="128">
        <f t="shared" si="50"/>
        <v>95.085819370657958</v>
      </c>
      <c r="AB185" s="61"/>
      <c r="AC185" s="63"/>
      <c r="AD185" s="62"/>
    </row>
    <row r="186" spans="1:30" s="9" customFormat="1" ht="12" hidden="1" customHeight="1">
      <c r="A186" s="61"/>
      <c r="B186" s="28" t="s">
        <v>149</v>
      </c>
      <c r="C186" s="43" t="s">
        <v>150</v>
      </c>
      <c r="D186" s="84">
        <v>6920</v>
      </c>
      <c r="E186" s="89">
        <f t="shared" si="52"/>
        <v>92.045756850226127</v>
      </c>
      <c r="F186" s="85">
        <v>303</v>
      </c>
      <c r="G186" s="89">
        <f t="shared" si="52"/>
        <v>98.376623376623371</v>
      </c>
      <c r="H186" s="87">
        <v>1611</v>
      </c>
      <c r="I186" s="89">
        <f t="shared" si="26"/>
        <v>89.351081530782025</v>
      </c>
      <c r="J186" s="85">
        <v>859</v>
      </c>
      <c r="K186" s="89">
        <f t="shared" si="44"/>
        <v>89.759665621734584</v>
      </c>
      <c r="L186" s="85" t="s">
        <v>232</v>
      </c>
      <c r="M186" s="85" t="s">
        <v>88</v>
      </c>
      <c r="N186" s="85">
        <f t="shared" si="30"/>
        <v>387</v>
      </c>
      <c r="O186" s="89">
        <f t="shared" si="45"/>
        <v>82.869379014989292</v>
      </c>
      <c r="P186" s="85">
        <v>472</v>
      </c>
      <c r="Q186" s="89">
        <f t="shared" si="46"/>
        <v>96.326530612244895</v>
      </c>
      <c r="R186" s="85">
        <v>7779</v>
      </c>
      <c r="S186" s="89">
        <f t="shared" si="31"/>
        <v>91.787610619469035</v>
      </c>
      <c r="T186" s="126">
        <v>1650</v>
      </c>
      <c r="U186" s="127">
        <f t="shared" si="47"/>
        <v>90.909090909090907</v>
      </c>
      <c r="V186" s="126">
        <v>2995</v>
      </c>
      <c r="W186" s="127">
        <f t="shared" si="48"/>
        <v>93.652282676672911</v>
      </c>
      <c r="X186" s="126">
        <f t="shared" si="29"/>
        <v>1345</v>
      </c>
      <c r="Y186" s="127">
        <f t="shared" si="49"/>
        <v>97.252349963846711</v>
      </c>
      <c r="Z186" s="126">
        <f t="shared" si="28"/>
        <v>9124</v>
      </c>
      <c r="AA186" s="128">
        <f t="shared" si="50"/>
        <v>92.554270643132483</v>
      </c>
      <c r="AB186" s="61"/>
      <c r="AC186" s="63"/>
      <c r="AD186" s="62"/>
    </row>
    <row r="187" spans="1:30" s="9" customFormat="1" ht="12" hidden="1" customHeight="1">
      <c r="A187" s="61"/>
      <c r="B187" s="29" t="s">
        <v>151</v>
      </c>
      <c r="C187" s="43" t="s">
        <v>15</v>
      </c>
      <c r="D187" s="83">
        <v>6688</v>
      </c>
      <c r="E187" s="94">
        <f t="shared" si="52"/>
        <v>92.734331669439811</v>
      </c>
      <c r="F187" s="77">
        <v>235</v>
      </c>
      <c r="G187" s="89">
        <f t="shared" si="52"/>
        <v>55.294117647058826</v>
      </c>
      <c r="H187" s="77">
        <v>1078</v>
      </c>
      <c r="I187" s="94">
        <f t="shared" si="26"/>
        <v>99.907321594068577</v>
      </c>
      <c r="J187" s="79">
        <v>855</v>
      </c>
      <c r="K187" s="94">
        <f t="shared" si="44"/>
        <v>88.69294605809128</v>
      </c>
      <c r="L187" s="136" t="s">
        <v>232</v>
      </c>
      <c r="M187" s="85" t="s">
        <v>88</v>
      </c>
      <c r="N187" s="88">
        <f t="shared" si="30"/>
        <v>376</v>
      </c>
      <c r="O187" s="94">
        <f t="shared" si="45"/>
        <v>84.684684684684683</v>
      </c>
      <c r="P187" s="79">
        <v>479</v>
      </c>
      <c r="Q187" s="94">
        <f t="shared" si="46"/>
        <v>92.115384615384613</v>
      </c>
      <c r="R187" s="79">
        <v>7543</v>
      </c>
      <c r="S187" s="94">
        <f t="shared" si="31"/>
        <v>92.257827788649706</v>
      </c>
      <c r="T187" s="129">
        <v>1667</v>
      </c>
      <c r="U187" s="130">
        <f t="shared" si="47"/>
        <v>85.618900873138159</v>
      </c>
      <c r="V187" s="129">
        <v>3195</v>
      </c>
      <c r="W187" s="130">
        <f t="shared" si="48"/>
        <v>98.337950138504155</v>
      </c>
      <c r="X187" s="129">
        <f t="shared" si="29"/>
        <v>1528</v>
      </c>
      <c r="Y187" s="130">
        <f t="shared" si="49"/>
        <v>117.35791090629802</v>
      </c>
      <c r="Z187" s="129">
        <f t="shared" si="28"/>
        <v>9071</v>
      </c>
      <c r="AA187" s="131">
        <f t="shared" si="50"/>
        <v>95.705845115003157</v>
      </c>
      <c r="AB187" s="61"/>
      <c r="AC187" s="63"/>
      <c r="AD187" s="62"/>
    </row>
    <row r="188" spans="1:30" s="9" customFormat="1" ht="12" hidden="1" customHeight="1">
      <c r="A188" s="61"/>
      <c r="B188" s="27" t="s">
        <v>176</v>
      </c>
      <c r="C188" s="44" t="s">
        <v>177</v>
      </c>
      <c r="D188" s="70">
        <v>7017</v>
      </c>
      <c r="E188" s="92">
        <f t="shared" si="52"/>
        <v>94.747502025384819</v>
      </c>
      <c r="F188" s="73">
        <v>329</v>
      </c>
      <c r="G188" s="92">
        <f t="shared" si="52"/>
        <v>68.399168399168403</v>
      </c>
      <c r="H188" s="86">
        <v>1259</v>
      </c>
      <c r="I188" s="92">
        <f t="shared" si="26"/>
        <v>100.47885075818037</v>
      </c>
      <c r="J188" s="73">
        <v>851</v>
      </c>
      <c r="K188" s="92">
        <f t="shared" si="44"/>
        <v>86.925434116445359</v>
      </c>
      <c r="L188" s="73" t="s">
        <v>232</v>
      </c>
      <c r="M188" s="73" t="s">
        <v>88</v>
      </c>
      <c r="N188" s="85">
        <f t="shared" si="30"/>
        <v>341</v>
      </c>
      <c r="O188" s="92">
        <f t="shared" si="45"/>
        <v>77.324263038548764</v>
      </c>
      <c r="P188" s="73">
        <v>510</v>
      </c>
      <c r="Q188" s="92">
        <f t="shared" si="46"/>
        <v>94.79553903345726</v>
      </c>
      <c r="R188" s="73">
        <v>7868</v>
      </c>
      <c r="S188" s="92">
        <f t="shared" si="31"/>
        <v>93.834227787716159</v>
      </c>
      <c r="T188" s="132">
        <v>1732</v>
      </c>
      <c r="U188" s="133">
        <f t="shared" si="47"/>
        <v>86.34097706879362</v>
      </c>
      <c r="V188" s="132">
        <v>3354</v>
      </c>
      <c r="W188" s="133">
        <f t="shared" si="48"/>
        <v>99.054932073242767</v>
      </c>
      <c r="X188" s="132">
        <f t="shared" si="29"/>
        <v>1622</v>
      </c>
      <c r="Y188" s="133">
        <f t="shared" si="49"/>
        <v>117.53623188405797</v>
      </c>
      <c r="Z188" s="132">
        <f t="shared" si="28"/>
        <v>9490</v>
      </c>
      <c r="AA188" s="134">
        <f t="shared" si="50"/>
        <v>97.183819764464928</v>
      </c>
      <c r="AB188" s="61"/>
      <c r="AC188" s="63"/>
      <c r="AD188" s="62"/>
    </row>
    <row r="189" spans="1:30" s="9" customFormat="1" ht="12" hidden="1" customHeight="1">
      <c r="A189" s="61"/>
      <c r="B189" s="28" t="s">
        <v>154</v>
      </c>
      <c r="C189" s="43" t="s">
        <v>13</v>
      </c>
      <c r="D189" s="84">
        <v>7575</v>
      </c>
      <c r="E189" s="89">
        <f t="shared" si="52"/>
        <v>96.19047619047619</v>
      </c>
      <c r="F189" s="85">
        <v>292</v>
      </c>
      <c r="G189" s="89">
        <f t="shared" si="52"/>
        <v>121.16182572614107</v>
      </c>
      <c r="H189" s="87">
        <v>1653</v>
      </c>
      <c r="I189" s="89">
        <f t="shared" ref="I189:I200" si="53">H189/H177*100</f>
        <v>97.292525014714542</v>
      </c>
      <c r="J189" s="85">
        <v>833</v>
      </c>
      <c r="K189" s="89">
        <f t="shared" si="44"/>
        <v>81.031128404669261</v>
      </c>
      <c r="L189" s="85" t="s">
        <v>232</v>
      </c>
      <c r="M189" s="85" t="s">
        <v>88</v>
      </c>
      <c r="N189" s="85">
        <f t="shared" si="30"/>
        <v>398</v>
      </c>
      <c r="O189" s="89">
        <f t="shared" si="45"/>
        <v>91.494252873563227</v>
      </c>
      <c r="P189" s="85">
        <v>435</v>
      </c>
      <c r="Q189" s="89">
        <f t="shared" si="46"/>
        <v>73.355817875210789</v>
      </c>
      <c r="R189" s="85">
        <v>8408</v>
      </c>
      <c r="S189" s="89">
        <f t="shared" si="31"/>
        <v>94.440076378748742</v>
      </c>
      <c r="T189" s="126">
        <v>1787</v>
      </c>
      <c r="U189" s="127">
        <f t="shared" si="47"/>
        <v>96.386192017259972</v>
      </c>
      <c r="V189" s="126">
        <v>3453</v>
      </c>
      <c r="W189" s="127">
        <f t="shared" si="48"/>
        <v>104.6680812367384</v>
      </c>
      <c r="X189" s="126">
        <f t="shared" si="29"/>
        <v>1666</v>
      </c>
      <c r="Y189" s="127">
        <f t="shared" si="49"/>
        <v>115.29411764705881</v>
      </c>
      <c r="Z189" s="126">
        <f t="shared" si="28"/>
        <v>10074</v>
      </c>
      <c r="AA189" s="128">
        <f t="shared" si="50"/>
        <v>97.352145342095085</v>
      </c>
      <c r="AB189" s="61"/>
      <c r="AC189" s="63"/>
      <c r="AD189" s="62"/>
    </row>
    <row r="190" spans="1:30" s="9" customFormat="1" ht="12" hidden="1" customHeight="1">
      <c r="A190" s="61"/>
      <c r="B190" s="28" t="s">
        <v>155</v>
      </c>
      <c r="C190" s="43" t="s">
        <v>5</v>
      </c>
      <c r="D190" s="84">
        <v>7764</v>
      </c>
      <c r="E190" s="89">
        <f t="shared" si="52"/>
        <v>96.160515234084727</v>
      </c>
      <c r="F190" s="85">
        <v>296</v>
      </c>
      <c r="G190" s="89">
        <f t="shared" si="52"/>
        <v>115.17509727626458</v>
      </c>
      <c r="H190" s="87">
        <v>1641</v>
      </c>
      <c r="I190" s="89">
        <f t="shared" si="53"/>
        <v>92.921857304643268</v>
      </c>
      <c r="J190" s="85">
        <v>853</v>
      </c>
      <c r="K190" s="89">
        <f t="shared" si="44"/>
        <v>86.863543788187371</v>
      </c>
      <c r="L190" s="85" t="s">
        <v>232</v>
      </c>
      <c r="M190" s="85" t="s">
        <v>88</v>
      </c>
      <c r="N190" s="85">
        <f t="shared" si="30"/>
        <v>309</v>
      </c>
      <c r="O190" s="89">
        <f t="shared" si="45"/>
        <v>73.923444976076553</v>
      </c>
      <c r="P190" s="85">
        <v>544</v>
      </c>
      <c r="Q190" s="89">
        <f t="shared" si="46"/>
        <v>96.453900709219852</v>
      </c>
      <c r="R190" s="85">
        <v>8617</v>
      </c>
      <c r="S190" s="89">
        <f t="shared" si="31"/>
        <v>95.152385159010606</v>
      </c>
      <c r="T190" s="126">
        <v>1821</v>
      </c>
      <c r="U190" s="127">
        <f t="shared" si="47"/>
        <v>96.810207336523121</v>
      </c>
      <c r="V190" s="126">
        <v>3543</v>
      </c>
      <c r="W190" s="127">
        <f t="shared" si="48"/>
        <v>105.98265031408913</v>
      </c>
      <c r="X190" s="126">
        <f t="shared" si="29"/>
        <v>1722</v>
      </c>
      <c r="Y190" s="127">
        <f t="shared" si="49"/>
        <v>117.78385772913818</v>
      </c>
      <c r="Z190" s="126">
        <f t="shared" si="28"/>
        <v>10339</v>
      </c>
      <c r="AA190" s="128">
        <f t="shared" si="50"/>
        <v>98.298155542878874</v>
      </c>
      <c r="AB190" s="61"/>
      <c r="AC190" s="63"/>
      <c r="AD190" s="62"/>
    </row>
    <row r="191" spans="1:30" s="9" customFormat="1" ht="12" hidden="1" customHeight="1">
      <c r="A191" s="61"/>
      <c r="B191" s="28" t="s">
        <v>156</v>
      </c>
      <c r="C191" s="43" t="s">
        <v>157</v>
      </c>
      <c r="D191" s="84">
        <v>7225</v>
      </c>
      <c r="E191" s="89">
        <f t="shared" si="52"/>
        <v>96.423328439877224</v>
      </c>
      <c r="F191" s="85">
        <v>314</v>
      </c>
      <c r="G191" s="89">
        <f t="shared" si="52"/>
        <v>186.9047619047619</v>
      </c>
      <c r="H191" s="87">
        <v>1220</v>
      </c>
      <c r="I191" s="89">
        <f t="shared" si="53"/>
        <v>102.00668896321071</v>
      </c>
      <c r="J191" s="85">
        <v>903</v>
      </c>
      <c r="K191" s="89">
        <f t="shared" si="44"/>
        <v>81.424706943192064</v>
      </c>
      <c r="L191" s="85" t="s">
        <v>232</v>
      </c>
      <c r="M191" s="85" t="s">
        <v>88</v>
      </c>
      <c r="N191" s="85">
        <f t="shared" si="30"/>
        <v>336</v>
      </c>
      <c r="O191" s="89">
        <f t="shared" si="45"/>
        <v>77.241379310344826</v>
      </c>
      <c r="P191" s="85">
        <v>567</v>
      </c>
      <c r="Q191" s="89">
        <f t="shared" si="46"/>
        <v>84.124629080118694</v>
      </c>
      <c r="R191" s="85">
        <v>8128</v>
      </c>
      <c r="S191" s="89">
        <f t="shared" si="31"/>
        <v>94.489653568937456</v>
      </c>
      <c r="T191" s="126">
        <v>1889</v>
      </c>
      <c r="U191" s="127">
        <f t="shared" si="47"/>
        <v>105.88565022421525</v>
      </c>
      <c r="V191" s="126">
        <v>3859</v>
      </c>
      <c r="W191" s="127">
        <f t="shared" si="48"/>
        <v>113.73415856174476</v>
      </c>
      <c r="X191" s="126">
        <f t="shared" si="29"/>
        <v>1970</v>
      </c>
      <c r="Y191" s="127">
        <f t="shared" si="49"/>
        <v>122.43629583592292</v>
      </c>
      <c r="Z191" s="126">
        <f t="shared" si="28"/>
        <v>10098</v>
      </c>
      <c r="AA191" s="128">
        <f t="shared" si="50"/>
        <v>98.893350308490852</v>
      </c>
      <c r="AB191" s="61"/>
      <c r="AC191" s="63"/>
      <c r="AD191" s="62"/>
    </row>
    <row r="192" spans="1:30" s="9" customFormat="1" ht="12" hidden="1" customHeight="1">
      <c r="A192" s="61"/>
      <c r="B192" s="28" t="s">
        <v>158</v>
      </c>
      <c r="C192" s="43" t="s">
        <v>159</v>
      </c>
      <c r="D192" s="84">
        <v>6336</v>
      </c>
      <c r="E192" s="89">
        <f t="shared" si="52"/>
        <v>93.95017793594306</v>
      </c>
      <c r="F192" s="85">
        <v>333</v>
      </c>
      <c r="G192" s="89">
        <f t="shared" si="52"/>
        <v>108.8235294117647</v>
      </c>
      <c r="H192" s="87">
        <v>179</v>
      </c>
      <c r="I192" s="89">
        <f t="shared" si="53"/>
        <v>97.282608695652172</v>
      </c>
      <c r="J192" s="85">
        <v>870</v>
      </c>
      <c r="K192" s="89">
        <f t="shared" si="44"/>
        <v>75.982532751091696</v>
      </c>
      <c r="L192" s="85" t="s">
        <v>232</v>
      </c>
      <c r="M192" s="85" t="s">
        <v>88</v>
      </c>
      <c r="N192" s="85">
        <f t="shared" si="30"/>
        <v>337</v>
      </c>
      <c r="O192" s="89">
        <f t="shared" si="45"/>
        <v>76.07223476297969</v>
      </c>
      <c r="P192" s="85">
        <v>533</v>
      </c>
      <c r="Q192" s="89">
        <f t="shared" si="46"/>
        <v>75.925925925925924</v>
      </c>
      <c r="R192" s="85">
        <v>7206</v>
      </c>
      <c r="S192" s="89">
        <f t="shared" si="31"/>
        <v>91.342375459500573</v>
      </c>
      <c r="T192" s="126">
        <v>1828</v>
      </c>
      <c r="U192" s="127">
        <f t="shared" si="47"/>
        <v>97.806313536650606</v>
      </c>
      <c r="V192" s="126">
        <v>3907</v>
      </c>
      <c r="W192" s="127">
        <f t="shared" si="48"/>
        <v>108.89074693422521</v>
      </c>
      <c r="X192" s="126">
        <f t="shared" si="29"/>
        <v>2079</v>
      </c>
      <c r="Y192" s="127">
        <f t="shared" si="49"/>
        <v>120.94240837696336</v>
      </c>
      <c r="Z192" s="126">
        <f t="shared" si="28"/>
        <v>9285</v>
      </c>
      <c r="AA192" s="128">
        <f t="shared" si="50"/>
        <v>96.638218151540372</v>
      </c>
      <c r="AB192" s="61"/>
      <c r="AC192" s="63"/>
      <c r="AD192" s="62"/>
    </row>
    <row r="193" spans="1:30" s="9" customFormat="1" ht="12" hidden="1" customHeight="1">
      <c r="A193" s="61"/>
      <c r="B193" s="28" t="s">
        <v>160</v>
      </c>
      <c r="C193" s="43" t="s">
        <v>8</v>
      </c>
      <c r="D193" s="84">
        <v>7455</v>
      </c>
      <c r="E193" s="89">
        <f t="shared" si="52"/>
        <v>91.85559388861509</v>
      </c>
      <c r="F193" s="85">
        <v>398</v>
      </c>
      <c r="G193" s="89">
        <f t="shared" si="52"/>
        <v>96.601941747572823</v>
      </c>
      <c r="H193" s="87">
        <v>1494</v>
      </c>
      <c r="I193" s="89">
        <f t="shared" si="53"/>
        <v>96.200901481004507</v>
      </c>
      <c r="J193" s="85">
        <v>349</v>
      </c>
      <c r="K193" s="89">
        <f t="shared" si="44"/>
        <v>32.831608654750703</v>
      </c>
      <c r="L193" s="85" t="s">
        <v>232</v>
      </c>
      <c r="M193" s="85" t="s">
        <v>88</v>
      </c>
      <c r="N193" s="85">
        <f t="shared" si="30"/>
        <v>282</v>
      </c>
      <c r="O193" s="89">
        <f t="shared" si="45"/>
        <v>68.280871670702183</v>
      </c>
      <c r="P193" s="85">
        <v>67</v>
      </c>
      <c r="Q193" s="89">
        <f t="shared" si="46"/>
        <v>10.307692307692308</v>
      </c>
      <c r="R193" s="85">
        <v>7804</v>
      </c>
      <c r="S193" s="89">
        <f t="shared" si="31"/>
        <v>85.020154700947813</v>
      </c>
      <c r="T193" s="126">
        <v>1983</v>
      </c>
      <c r="U193" s="127">
        <f t="shared" si="47"/>
        <v>98.558648111332005</v>
      </c>
      <c r="V193" s="126">
        <v>4296</v>
      </c>
      <c r="W193" s="127">
        <f t="shared" si="48"/>
        <v>116.5491047205643</v>
      </c>
      <c r="X193" s="126">
        <f t="shared" si="29"/>
        <v>2313</v>
      </c>
      <c r="Y193" s="127">
        <f t="shared" si="49"/>
        <v>138.1720430107527</v>
      </c>
      <c r="Z193" s="126">
        <f t="shared" si="28"/>
        <v>10117</v>
      </c>
      <c r="AA193" s="128">
        <f t="shared" si="50"/>
        <v>93.218464940569419</v>
      </c>
      <c r="AB193" s="61"/>
      <c r="AC193" s="63"/>
      <c r="AD193" s="62"/>
    </row>
    <row r="194" spans="1:30" s="9" customFormat="1" ht="12" hidden="1" customHeight="1">
      <c r="A194" s="61"/>
      <c r="B194" s="28" t="s">
        <v>161</v>
      </c>
      <c r="C194" s="43" t="s">
        <v>9</v>
      </c>
      <c r="D194" s="84">
        <v>7448</v>
      </c>
      <c r="E194" s="89">
        <f t="shared" si="52"/>
        <v>94.362092993791975</v>
      </c>
      <c r="F194" s="85">
        <v>285</v>
      </c>
      <c r="G194" s="89">
        <f t="shared" si="52"/>
        <v>203.57142857142856</v>
      </c>
      <c r="H194" s="87">
        <v>1604</v>
      </c>
      <c r="I194" s="89">
        <f t="shared" si="53"/>
        <v>90.929705215419503</v>
      </c>
      <c r="J194" s="85">
        <v>345</v>
      </c>
      <c r="K194" s="89">
        <f t="shared" si="44"/>
        <v>36.54661016949153</v>
      </c>
      <c r="L194" s="85" t="s">
        <v>232</v>
      </c>
      <c r="M194" s="85" t="s">
        <v>88</v>
      </c>
      <c r="N194" s="85">
        <f t="shared" si="30"/>
        <v>279</v>
      </c>
      <c r="O194" s="89">
        <f t="shared" si="45"/>
        <v>69.402985074626869</v>
      </c>
      <c r="P194" s="85">
        <v>66</v>
      </c>
      <c r="Q194" s="89">
        <f t="shared" si="46"/>
        <v>12.177121771217712</v>
      </c>
      <c r="R194" s="85">
        <v>7793</v>
      </c>
      <c r="S194" s="89">
        <f t="shared" si="31"/>
        <v>88.186035985062802</v>
      </c>
      <c r="T194" s="126">
        <v>1844</v>
      </c>
      <c r="U194" s="127">
        <f t="shared" si="47"/>
        <v>108.27950675278919</v>
      </c>
      <c r="V194" s="126">
        <v>4149</v>
      </c>
      <c r="W194" s="127">
        <f t="shared" si="48"/>
        <v>125.80351728320194</v>
      </c>
      <c r="X194" s="126">
        <f t="shared" si="29"/>
        <v>2305</v>
      </c>
      <c r="Y194" s="127">
        <f t="shared" si="49"/>
        <v>144.51410658307211</v>
      </c>
      <c r="Z194" s="126">
        <f t="shared" si="28"/>
        <v>10098</v>
      </c>
      <c r="AA194" s="128">
        <f t="shared" si="50"/>
        <v>96.798312883435571</v>
      </c>
      <c r="AB194" s="61"/>
      <c r="AC194" s="63"/>
      <c r="AD194" s="62"/>
    </row>
    <row r="195" spans="1:30" s="9" customFormat="1" ht="12" hidden="1" customHeight="1">
      <c r="A195" s="61"/>
      <c r="B195" s="28" t="s">
        <v>145</v>
      </c>
      <c r="C195" s="43" t="s">
        <v>10</v>
      </c>
      <c r="D195" s="84">
        <v>7062</v>
      </c>
      <c r="E195" s="89">
        <f t="shared" si="52"/>
        <v>93.412698412698418</v>
      </c>
      <c r="F195" s="85">
        <v>394</v>
      </c>
      <c r="G195" s="89">
        <f t="shared" si="52"/>
        <v>85.466377440347074</v>
      </c>
      <c r="H195" s="87">
        <v>1571</v>
      </c>
      <c r="I195" s="89">
        <f t="shared" si="53"/>
        <v>89.464692482915723</v>
      </c>
      <c r="J195" s="85">
        <v>342</v>
      </c>
      <c r="K195" s="89">
        <f t="shared" si="44"/>
        <v>39.130434782608695</v>
      </c>
      <c r="L195" s="85" t="s">
        <v>232</v>
      </c>
      <c r="M195" s="85" t="s">
        <v>88</v>
      </c>
      <c r="N195" s="85">
        <f t="shared" si="30"/>
        <v>283</v>
      </c>
      <c r="O195" s="89">
        <f t="shared" si="45"/>
        <v>72.378516624040927</v>
      </c>
      <c r="P195" s="85">
        <v>59</v>
      </c>
      <c r="Q195" s="89">
        <f t="shared" si="46"/>
        <v>12.215320910973086</v>
      </c>
      <c r="R195" s="85">
        <v>7404</v>
      </c>
      <c r="S195" s="89">
        <f t="shared" si="31"/>
        <v>87.787526677732984</v>
      </c>
      <c r="T195" s="126">
        <v>1856</v>
      </c>
      <c r="U195" s="127">
        <f t="shared" si="47"/>
        <v>96.465696465696467</v>
      </c>
      <c r="V195" s="126">
        <v>3941</v>
      </c>
      <c r="W195" s="127">
        <f t="shared" si="48"/>
        <v>116.90892910115693</v>
      </c>
      <c r="X195" s="126">
        <f t="shared" si="29"/>
        <v>2085</v>
      </c>
      <c r="Y195" s="127">
        <f t="shared" si="49"/>
        <v>144.0912232204561</v>
      </c>
      <c r="Z195" s="126">
        <f t="shared" si="28"/>
        <v>9489</v>
      </c>
      <c r="AA195" s="128">
        <f t="shared" si="50"/>
        <v>96.032790203420703</v>
      </c>
      <c r="AB195" s="61"/>
      <c r="AC195" s="63"/>
      <c r="AD195" s="62"/>
    </row>
    <row r="196" spans="1:30" s="9" customFormat="1" ht="12" hidden="1" customHeight="1">
      <c r="A196" s="61"/>
      <c r="B196" s="28" t="s">
        <v>146</v>
      </c>
      <c r="C196" s="43" t="s">
        <v>11</v>
      </c>
      <c r="D196" s="84">
        <v>6436</v>
      </c>
      <c r="E196" s="89">
        <f t="shared" si="52"/>
        <v>93.099956603500658</v>
      </c>
      <c r="F196" s="85">
        <v>312</v>
      </c>
      <c r="G196" s="89">
        <f t="shared" si="52"/>
        <v>96.296296296296291</v>
      </c>
      <c r="H196" s="87">
        <v>1187</v>
      </c>
      <c r="I196" s="89">
        <f t="shared" si="53"/>
        <v>94.057052297939777</v>
      </c>
      <c r="J196" s="85">
        <v>318</v>
      </c>
      <c r="K196" s="89">
        <f t="shared" si="44"/>
        <v>36.59378596087457</v>
      </c>
      <c r="L196" s="85" t="s">
        <v>232</v>
      </c>
      <c r="M196" s="85" t="s">
        <v>88</v>
      </c>
      <c r="N196" s="85">
        <f t="shared" si="30"/>
        <v>251</v>
      </c>
      <c r="O196" s="89">
        <f t="shared" si="45"/>
        <v>66.933333333333337</v>
      </c>
      <c r="P196" s="85">
        <v>67</v>
      </c>
      <c r="Q196" s="89">
        <f t="shared" si="46"/>
        <v>13.562753036437247</v>
      </c>
      <c r="R196" s="85">
        <v>6754</v>
      </c>
      <c r="S196" s="89">
        <f t="shared" si="31"/>
        <v>86.790028270367515</v>
      </c>
      <c r="T196" s="126">
        <v>1736</v>
      </c>
      <c r="U196" s="127">
        <f t="shared" si="47"/>
        <v>101.57987126974839</v>
      </c>
      <c r="V196" s="126">
        <v>3873</v>
      </c>
      <c r="W196" s="127">
        <f t="shared" si="48"/>
        <v>122.17665615141955</v>
      </c>
      <c r="X196" s="126">
        <f t="shared" si="29"/>
        <v>2137</v>
      </c>
      <c r="Y196" s="127">
        <f t="shared" si="49"/>
        <v>146.2696783025325</v>
      </c>
      <c r="Z196" s="126">
        <f t="shared" si="28"/>
        <v>8891</v>
      </c>
      <c r="AA196" s="128">
        <f t="shared" si="50"/>
        <v>96.191712647408849</v>
      </c>
      <c r="AB196" s="61"/>
      <c r="AC196" s="63"/>
      <c r="AD196" s="62"/>
    </row>
    <row r="197" spans="1:30" s="63" customFormat="1" ht="12" hidden="1" customHeight="1">
      <c r="A197" s="61"/>
      <c r="B197" s="28" t="s">
        <v>188</v>
      </c>
      <c r="C197" s="43" t="s">
        <v>189</v>
      </c>
      <c r="D197" s="84">
        <v>6614</v>
      </c>
      <c r="E197" s="89">
        <f t="shared" ref="E197:E208" si="54">D197/D185*100</f>
        <v>94.14946619217082</v>
      </c>
      <c r="F197" s="85">
        <v>293</v>
      </c>
      <c r="G197" s="89">
        <f t="shared" ref="G197:G208" si="55">F197/F185*100</f>
        <v>106.54545454545455</v>
      </c>
      <c r="H197" s="87">
        <v>1371</v>
      </c>
      <c r="I197" s="89">
        <f t="shared" si="53"/>
        <v>92.323232323232318</v>
      </c>
      <c r="J197" s="85">
        <v>302</v>
      </c>
      <c r="K197" s="89">
        <f t="shared" ref="K197:K208" si="56">J197/J185*100</f>
        <v>36.650485436893206</v>
      </c>
      <c r="L197" s="85" t="s">
        <v>232</v>
      </c>
      <c r="M197" s="85" t="s">
        <v>32</v>
      </c>
      <c r="N197" s="85">
        <f t="shared" ref="N197:N208" si="57">J197-P197</f>
        <v>243</v>
      </c>
      <c r="O197" s="89">
        <f t="shared" ref="O197:O208" si="58">N197/N185*100</f>
        <v>67.313019390581715</v>
      </c>
      <c r="P197" s="85">
        <v>59</v>
      </c>
      <c r="Q197" s="89">
        <f t="shared" ref="Q197:Q208" si="59">P197/P185*100</f>
        <v>12.742980561555076</v>
      </c>
      <c r="R197" s="85">
        <v>6916</v>
      </c>
      <c r="S197" s="89">
        <f t="shared" si="31"/>
        <v>88.113135431265135</v>
      </c>
      <c r="T197" s="126">
        <v>1716</v>
      </c>
      <c r="U197" s="127">
        <f t="shared" ref="U197:U208" si="60">T197/T185*100</f>
        <v>103.1870114251353</v>
      </c>
      <c r="V197" s="126">
        <v>3978</v>
      </c>
      <c r="W197" s="127">
        <f t="shared" ref="W197:W208" si="61">V197/V185*100</f>
        <v>127.45914770906761</v>
      </c>
      <c r="X197" s="126">
        <f t="shared" ref="X197:X208" si="62">V197-T197</f>
        <v>2262</v>
      </c>
      <c r="Y197" s="127">
        <f t="shared" ref="Y197:Y208" si="63">X197/X185*100</f>
        <v>155.14403292181069</v>
      </c>
      <c r="Z197" s="126">
        <f t="shared" si="28"/>
        <v>9178</v>
      </c>
      <c r="AA197" s="128">
        <f t="shared" ref="AA197:AA208" si="64">Z197/Z185*100</f>
        <v>98.61394649188783</v>
      </c>
      <c r="AB197" s="61"/>
      <c r="AD197" s="62"/>
    </row>
    <row r="198" spans="1:30" s="63" customFormat="1" ht="12" hidden="1" customHeight="1">
      <c r="A198" s="61"/>
      <c r="B198" s="28" t="s">
        <v>78</v>
      </c>
      <c r="C198" s="43" t="s">
        <v>98</v>
      </c>
      <c r="D198" s="84">
        <v>6316</v>
      </c>
      <c r="E198" s="89">
        <f t="shared" si="54"/>
        <v>91.271676300578036</v>
      </c>
      <c r="F198" s="85">
        <v>248</v>
      </c>
      <c r="G198" s="89">
        <f t="shared" si="55"/>
        <v>81.848184818481855</v>
      </c>
      <c r="H198" s="87">
        <v>1499</v>
      </c>
      <c r="I198" s="89">
        <f t="shared" si="53"/>
        <v>93.047796399751704</v>
      </c>
      <c r="J198" s="85">
        <v>346</v>
      </c>
      <c r="K198" s="89">
        <f t="shared" si="56"/>
        <v>40.279394644935977</v>
      </c>
      <c r="L198" s="85" t="s">
        <v>232</v>
      </c>
      <c r="M198" s="85" t="s">
        <v>32</v>
      </c>
      <c r="N198" s="85">
        <f t="shared" si="57"/>
        <v>288</v>
      </c>
      <c r="O198" s="89">
        <f t="shared" si="58"/>
        <v>74.418604651162795</v>
      </c>
      <c r="P198" s="85">
        <v>58</v>
      </c>
      <c r="Q198" s="89">
        <f t="shared" si="59"/>
        <v>12.288135593220339</v>
      </c>
      <c r="R198" s="85">
        <v>6662</v>
      </c>
      <c r="S198" s="89">
        <f t="shared" si="31"/>
        <v>85.640827869906161</v>
      </c>
      <c r="T198" s="126">
        <v>1634</v>
      </c>
      <c r="U198" s="127">
        <f t="shared" si="60"/>
        <v>99.030303030303031</v>
      </c>
      <c r="V198" s="126">
        <v>4009</v>
      </c>
      <c r="W198" s="127">
        <f t="shared" si="61"/>
        <v>133.85642737896495</v>
      </c>
      <c r="X198" s="126">
        <f t="shared" si="62"/>
        <v>2375</v>
      </c>
      <c r="Y198" s="127">
        <f t="shared" si="63"/>
        <v>176.57992565055761</v>
      </c>
      <c r="Z198" s="126">
        <f t="shared" si="28"/>
        <v>9037</v>
      </c>
      <c r="AA198" s="128">
        <f t="shared" si="64"/>
        <v>99.04647084612013</v>
      </c>
      <c r="AB198" s="61"/>
      <c r="AD198" s="62"/>
    </row>
    <row r="199" spans="1:30" s="63" customFormat="1" ht="12" hidden="1" customHeight="1">
      <c r="A199" s="61"/>
      <c r="B199" s="29" t="s">
        <v>76</v>
      </c>
      <c r="C199" s="45" t="s">
        <v>15</v>
      </c>
      <c r="D199" s="83">
        <v>6249</v>
      </c>
      <c r="E199" s="94">
        <f t="shared" si="54"/>
        <v>93.436004784689004</v>
      </c>
      <c r="F199" s="77">
        <v>315</v>
      </c>
      <c r="G199" s="94">
        <f t="shared" si="55"/>
        <v>134.04255319148936</v>
      </c>
      <c r="H199" s="77">
        <v>934</v>
      </c>
      <c r="I199" s="94">
        <f t="shared" si="53"/>
        <v>86.641929499072361</v>
      </c>
      <c r="J199" s="79">
        <v>309</v>
      </c>
      <c r="K199" s="94">
        <f t="shared" si="56"/>
        <v>36.140350877192986</v>
      </c>
      <c r="L199" s="136" t="s">
        <v>232</v>
      </c>
      <c r="M199" s="88" t="s">
        <v>32</v>
      </c>
      <c r="N199" s="88">
        <f t="shared" si="57"/>
        <v>245</v>
      </c>
      <c r="O199" s="94">
        <f t="shared" si="58"/>
        <v>65.159574468085097</v>
      </c>
      <c r="P199" s="79">
        <v>64</v>
      </c>
      <c r="Q199" s="94">
        <f t="shared" si="59"/>
        <v>13.361169102296449</v>
      </c>
      <c r="R199" s="79">
        <v>6558</v>
      </c>
      <c r="S199" s="94">
        <f t="shared" si="31"/>
        <v>86.941535198197002</v>
      </c>
      <c r="T199" s="129">
        <v>1760</v>
      </c>
      <c r="U199" s="130">
        <f t="shared" si="60"/>
        <v>105.57888422315538</v>
      </c>
      <c r="V199" s="129">
        <v>4202</v>
      </c>
      <c r="W199" s="130">
        <f t="shared" si="61"/>
        <v>131.51799687010956</v>
      </c>
      <c r="X199" s="129">
        <f t="shared" si="62"/>
        <v>2442</v>
      </c>
      <c r="Y199" s="130">
        <f t="shared" si="63"/>
        <v>159.81675392670155</v>
      </c>
      <c r="Z199" s="129">
        <f t="shared" si="28"/>
        <v>9000</v>
      </c>
      <c r="AA199" s="131">
        <f t="shared" si="64"/>
        <v>99.217285856024688</v>
      </c>
      <c r="AB199" s="61"/>
      <c r="AD199" s="62"/>
    </row>
    <row r="200" spans="1:30" s="63" customFormat="1" ht="12" hidden="1" customHeight="1">
      <c r="A200" s="61"/>
      <c r="B200" s="28" t="s">
        <v>196</v>
      </c>
      <c r="C200" s="43" t="s">
        <v>197</v>
      </c>
      <c r="D200" s="84">
        <v>6550</v>
      </c>
      <c r="E200" s="89">
        <f t="shared" si="54"/>
        <v>93.344734216901813</v>
      </c>
      <c r="F200" s="85">
        <v>367</v>
      </c>
      <c r="G200" s="89">
        <f t="shared" si="55"/>
        <v>111.5501519756839</v>
      </c>
      <c r="H200" s="87">
        <v>1201</v>
      </c>
      <c r="I200" s="89">
        <f t="shared" si="53"/>
        <v>95.393169181890386</v>
      </c>
      <c r="J200" s="85">
        <v>300</v>
      </c>
      <c r="K200" s="89">
        <f t="shared" si="56"/>
        <v>35.252643948296118</v>
      </c>
      <c r="L200" s="85" t="s">
        <v>232</v>
      </c>
      <c r="M200" s="85" t="s">
        <v>88</v>
      </c>
      <c r="N200" s="85">
        <f t="shared" si="57"/>
        <v>236</v>
      </c>
      <c r="O200" s="89">
        <f t="shared" si="58"/>
        <v>69.208211143695024</v>
      </c>
      <c r="P200" s="85">
        <v>64</v>
      </c>
      <c r="Q200" s="89">
        <f t="shared" si="59"/>
        <v>12.549019607843137</v>
      </c>
      <c r="R200" s="85">
        <v>6850</v>
      </c>
      <c r="S200" s="89">
        <f t="shared" si="31"/>
        <v>87.061514997458062</v>
      </c>
      <c r="T200" s="126">
        <v>1873</v>
      </c>
      <c r="U200" s="127">
        <f t="shared" si="60"/>
        <v>108.14087759815243</v>
      </c>
      <c r="V200" s="126">
        <v>4415</v>
      </c>
      <c r="W200" s="127">
        <f t="shared" si="61"/>
        <v>131.63387000596302</v>
      </c>
      <c r="X200" s="126">
        <f t="shared" si="62"/>
        <v>2542</v>
      </c>
      <c r="Y200" s="127">
        <f t="shared" si="63"/>
        <v>156.72009864364981</v>
      </c>
      <c r="Z200" s="126">
        <f t="shared" ref="Z200:Z259" si="65">R200+X200</f>
        <v>9392</v>
      </c>
      <c r="AA200" s="128">
        <f t="shared" si="64"/>
        <v>98.967334035827179</v>
      </c>
      <c r="AB200" s="61"/>
      <c r="AD200" s="62"/>
    </row>
    <row r="201" spans="1:30" s="63" customFormat="1" ht="12" hidden="1" customHeight="1">
      <c r="A201" s="61"/>
      <c r="B201" s="28" t="s">
        <v>198</v>
      </c>
      <c r="C201" s="43" t="s">
        <v>13</v>
      </c>
      <c r="D201" s="84">
        <v>7143</v>
      </c>
      <c r="E201" s="89">
        <f t="shared" si="54"/>
        <v>94.297029702970292</v>
      </c>
      <c r="F201" s="85">
        <v>453</v>
      </c>
      <c r="G201" s="89">
        <f t="shared" si="55"/>
        <v>155.13698630136986</v>
      </c>
      <c r="H201" s="87">
        <v>1474</v>
      </c>
      <c r="I201" s="89">
        <f t="shared" ref="I201:I212" si="66">H201/H189*100</f>
        <v>89.171203871748332</v>
      </c>
      <c r="J201" s="85">
        <v>313</v>
      </c>
      <c r="K201" s="89">
        <f t="shared" si="56"/>
        <v>37.575030012004802</v>
      </c>
      <c r="L201" s="85" t="s">
        <v>232</v>
      </c>
      <c r="M201" s="85" t="s">
        <v>88</v>
      </c>
      <c r="N201" s="85">
        <f t="shared" si="57"/>
        <v>242</v>
      </c>
      <c r="O201" s="89">
        <f t="shared" si="58"/>
        <v>60.804020100502512</v>
      </c>
      <c r="P201" s="85">
        <v>71</v>
      </c>
      <c r="Q201" s="89">
        <f t="shared" si="59"/>
        <v>16.321839080459771</v>
      </c>
      <c r="R201" s="85">
        <v>7456</v>
      </c>
      <c r="S201" s="89">
        <f t="shared" si="31"/>
        <v>88.677450047573743</v>
      </c>
      <c r="T201" s="126">
        <v>2029</v>
      </c>
      <c r="U201" s="127">
        <f t="shared" si="60"/>
        <v>113.54224958030218</v>
      </c>
      <c r="V201" s="126">
        <v>4702</v>
      </c>
      <c r="W201" s="127">
        <f t="shared" si="61"/>
        <v>136.17144512018535</v>
      </c>
      <c r="X201" s="126">
        <f t="shared" si="62"/>
        <v>2673</v>
      </c>
      <c r="Y201" s="127">
        <f t="shared" si="63"/>
        <v>160.44417767106842</v>
      </c>
      <c r="Z201" s="126">
        <f t="shared" si="65"/>
        <v>10129</v>
      </c>
      <c r="AA201" s="128">
        <f t="shared" si="64"/>
        <v>100.54595989676393</v>
      </c>
      <c r="AB201" s="61"/>
      <c r="AD201" s="62"/>
    </row>
    <row r="202" spans="1:30" s="63" customFormat="1" ht="12" hidden="1" customHeight="1">
      <c r="A202" s="61"/>
      <c r="B202" s="28" t="s">
        <v>199</v>
      </c>
      <c r="C202" s="43" t="s">
        <v>5</v>
      </c>
      <c r="D202" s="84">
        <v>7018</v>
      </c>
      <c r="E202" s="89">
        <f t="shared" si="54"/>
        <v>90.391550747037613</v>
      </c>
      <c r="F202" s="85">
        <v>183</v>
      </c>
      <c r="G202" s="89">
        <f t="shared" si="55"/>
        <v>61.824324324324323</v>
      </c>
      <c r="H202" s="87">
        <v>1594</v>
      </c>
      <c r="I202" s="89">
        <f t="shared" si="66"/>
        <v>97.135892748324196</v>
      </c>
      <c r="J202" s="85">
        <v>314</v>
      </c>
      <c r="K202" s="89">
        <f t="shared" si="56"/>
        <v>36.811254396248536</v>
      </c>
      <c r="L202" s="85" t="s">
        <v>232</v>
      </c>
      <c r="M202" s="85" t="s">
        <v>88</v>
      </c>
      <c r="N202" s="85">
        <f t="shared" si="57"/>
        <v>240</v>
      </c>
      <c r="O202" s="89">
        <f t="shared" si="58"/>
        <v>77.669902912621353</v>
      </c>
      <c r="P202" s="85">
        <v>74</v>
      </c>
      <c r="Q202" s="89">
        <f t="shared" si="59"/>
        <v>13.602941176470587</v>
      </c>
      <c r="R202" s="85">
        <v>7332</v>
      </c>
      <c r="S202" s="89">
        <f t="shared" si="31"/>
        <v>85.087617500290122</v>
      </c>
      <c r="T202" s="126">
        <v>1738</v>
      </c>
      <c r="U202" s="127">
        <f t="shared" si="60"/>
        <v>95.442064799560683</v>
      </c>
      <c r="V202" s="126">
        <v>4521</v>
      </c>
      <c r="W202" s="127">
        <f t="shared" si="61"/>
        <v>127.60372565622353</v>
      </c>
      <c r="X202" s="126">
        <f t="shared" si="62"/>
        <v>2783</v>
      </c>
      <c r="Y202" s="127">
        <f t="shared" si="63"/>
        <v>161.61440185830429</v>
      </c>
      <c r="Z202" s="126">
        <f t="shared" si="65"/>
        <v>10115</v>
      </c>
      <c r="AA202" s="128">
        <f t="shared" si="64"/>
        <v>97.8334461746784</v>
      </c>
      <c r="AB202" s="61"/>
      <c r="AD202" s="62"/>
    </row>
    <row r="203" spans="1:30" s="63" customFormat="1" ht="12" hidden="1" customHeight="1">
      <c r="A203" s="61"/>
      <c r="B203" s="28" t="s">
        <v>200</v>
      </c>
      <c r="C203" s="43" t="s">
        <v>201</v>
      </c>
      <c r="D203" s="84">
        <v>6859</v>
      </c>
      <c r="E203" s="89">
        <f t="shared" si="54"/>
        <v>94.934256055363321</v>
      </c>
      <c r="F203" s="85">
        <v>337</v>
      </c>
      <c r="G203" s="89">
        <f t="shared" si="55"/>
        <v>107.32484076433121</v>
      </c>
      <c r="H203" s="87">
        <v>1138</v>
      </c>
      <c r="I203" s="89">
        <f t="shared" si="66"/>
        <v>93.278688524590166</v>
      </c>
      <c r="J203" s="85">
        <v>336</v>
      </c>
      <c r="K203" s="89">
        <f t="shared" si="56"/>
        <v>37.209302325581397</v>
      </c>
      <c r="L203" s="85" t="s">
        <v>232</v>
      </c>
      <c r="M203" s="85" t="s">
        <v>88</v>
      </c>
      <c r="N203" s="85">
        <f t="shared" si="57"/>
        <v>266</v>
      </c>
      <c r="O203" s="89">
        <f t="shared" si="58"/>
        <v>79.166666666666657</v>
      </c>
      <c r="P203" s="85">
        <v>70</v>
      </c>
      <c r="Q203" s="89">
        <f t="shared" si="59"/>
        <v>12.345679012345679</v>
      </c>
      <c r="R203" s="85">
        <v>7195</v>
      </c>
      <c r="S203" s="89">
        <f t="shared" si="31"/>
        <v>88.52116141732283</v>
      </c>
      <c r="T203" s="126">
        <v>1968</v>
      </c>
      <c r="U203" s="127">
        <f t="shared" si="60"/>
        <v>104.18210693488619</v>
      </c>
      <c r="V203" s="126">
        <v>4704</v>
      </c>
      <c r="W203" s="127">
        <f t="shared" si="61"/>
        <v>121.89686447266131</v>
      </c>
      <c r="X203" s="126">
        <f t="shared" si="62"/>
        <v>2736</v>
      </c>
      <c r="Y203" s="127">
        <f t="shared" si="63"/>
        <v>138.88324873096448</v>
      </c>
      <c r="Z203" s="126">
        <f t="shared" si="65"/>
        <v>9931</v>
      </c>
      <c r="AA203" s="128">
        <f t="shared" si="64"/>
        <v>98.346207169736573</v>
      </c>
      <c r="AB203" s="61"/>
      <c r="AD203" s="62"/>
    </row>
    <row r="204" spans="1:30" s="63" customFormat="1" ht="12" hidden="1" customHeight="1">
      <c r="A204" s="61"/>
      <c r="B204" s="28" t="s">
        <v>202</v>
      </c>
      <c r="C204" s="43" t="s">
        <v>203</v>
      </c>
      <c r="D204" s="84">
        <v>6023</v>
      </c>
      <c r="E204" s="89">
        <f t="shared" si="54"/>
        <v>95.059974747474755</v>
      </c>
      <c r="F204" s="85">
        <v>435</v>
      </c>
      <c r="G204" s="89">
        <f t="shared" si="55"/>
        <v>130.63063063063063</v>
      </c>
      <c r="H204" s="87">
        <v>153</v>
      </c>
      <c r="I204" s="89">
        <f t="shared" si="66"/>
        <v>85.47486033519553</v>
      </c>
      <c r="J204" s="85">
        <v>334</v>
      </c>
      <c r="K204" s="89">
        <f t="shared" si="56"/>
        <v>38.390804597701148</v>
      </c>
      <c r="L204" s="85" t="s">
        <v>232</v>
      </c>
      <c r="M204" s="85" t="s">
        <v>88</v>
      </c>
      <c r="N204" s="85">
        <f t="shared" si="57"/>
        <v>263</v>
      </c>
      <c r="O204" s="89">
        <f t="shared" si="58"/>
        <v>78.041543026706222</v>
      </c>
      <c r="P204" s="85">
        <v>71</v>
      </c>
      <c r="Q204" s="89">
        <f t="shared" si="59"/>
        <v>13.320825515947469</v>
      </c>
      <c r="R204" s="85">
        <v>6357</v>
      </c>
      <c r="S204" s="89">
        <f t="shared" si="31"/>
        <v>88.218151540383019</v>
      </c>
      <c r="T204" s="126">
        <v>1987</v>
      </c>
      <c r="U204" s="127">
        <f t="shared" si="60"/>
        <v>108.6980306345733</v>
      </c>
      <c r="V204" s="126">
        <v>4702</v>
      </c>
      <c r="W204" s="127">
        <f t="shared" si="61"/>
        <v>120.34809316611211</v>
      </c>
      <c r="X204" s="126">
        <f t="shared" si="62"/>
        <v>2715</v>
      </c>
      <c r="Y204" s="127">
        <f t="shared" si="63"/>
        <v>130.5916305916306</v>
      </c>
      <c r="Z204" s="126">
        <f t="shared" si="65"/>
        <v>9072</v>
      </c>
      <c r="AA204" s="128">
        <f t="shared" si="64"/>
        <v>97.705977382875602</v>
      </c>
      <c r="AB204" s="61"/>
      <c r="AD204" s="62"/>
    </row>
    <row r="205" spans="1:30" s="63" customFormat="1" ht="12" hidden="1" customHeight="1">
      <c r="A205" s="61"/>
      <c r="B205" s="28" t="s">
        <v>204</v>
      </c>
      <c r="C205" s="43" t="s">
        <v>8</v>
      </c>
      <c r="D205" s="84">
        <v>7386</v>
      </c>
      <c r="E205" s="89">
        <f t="shared" si="54"/>
        <v>99.074446680080484</v>
      </c>
      <c r="F205" s="85">
        <v>632</v>
      </c>
      <c r="G205" s="89">
        <f t="shared" si="55"/>
        <v>158.79396984924622</v>
      </c>
      <c r="H205" s="87">
        <v>1451</v>
      </c>
      <c r="I205" s="89">
        <f t="shared" si="66"/>
        <v>97.121820615796523</v>
      </c>
      <c r="J205" s="85">
        <v>312</v>
      </c>
      <c r="K205" s="89">
        <f t="shared" si="56"/>
        <v>89.398280802292263</v>
      </c>
      <c r="L205" s="85" t="s">
        <v>232</v>
      </c>
      <c r="M205" s="85" t="s">
        <v>88</v>
      </c>
      <c r="N205" s="85">
        <f t="shared" si="57"/>
        <v>242</v>
      </c>
      <c r="O205" s="89">
        <f t="shared" si="58"/>
        <v>85.815602836879435</v>
      </c>
      <c r="P205" s="85">
        <v>70</v>
      </c>
      <c r="Q205" s="89">
        <f t="shared" si="59"/>
        <v>104.4776119402985</v>
      </c>
      <c r="R205" s="85">
        <v>7698</v>
      </c>
      <c r="S205" s="89">
        <f t="shared" si="31"/>
        <v>98.641722193746801</v>
      </c>
      <c r="T205" s="126">
        <v>2253</v>
      </c>
      <c r="U205" s="127">
        <f t="shared" si="60"/>
        <v>113.61573373676248</v>
      </c>
      <c r="V205" s="126">
        <v>4949</v>
      </c>
      <c r="W205" s="127">
        <f t="shared" si="61"/>
        <v>115.20018621973929</v>
      </c>
      <c r="X205" s="126">
        <f t="shared" si="62"/>
        <v>2696</v>
      </c>
      <c r="Y205" s="127">
        <f t="shared" si="63"/>
        <v>116.55858192823175</v>
      </c>
      <c r="Z205" s="126">
        <f t="shared" si="65"/>
        <v>10394</v>
      </c>
      <c r="AA205" s="128">
        <f t="shared" si="64"/>
        <v>102.73796580013838</v>
      </c>
      <c r="AB205" s="61"/>
      <c r="AD205" s="62"/>
    </row>
    <row r="206" spans="1:30" s="63" customFormat="1" ht="12" hidden="1" customHeight="1">
      <c r="A206" s="61"/>
      <c r="B206" s="28" t="s">
        <v>89</v>
      </c>
      <c r="C206" s="43" t="s">
        <v>9</v>
      </c>
      <c r="D206" s="84">
        <v>7296</v>
      </c>
      <c r="E206" s="89">
        <f t="shared" si="54"/>
        <v>97.959183673469383</v>
      </c>
      <c r="F206" s="85">
        <v>421</v>
      </c>
      <c r="G206" s="89">
        <f t="shared" si="55"/>
        <v>147.71929824561403</v>
      </c>
      <c r="H206" s="87">
        <v>1564</v>
      </c>
      <c r="I206" s="89">
        <f t="shared" si="66"/>
        <v>97.506234413965089</v>
      </c>
      <c r="J206" s="85">
        <v>222</v>
      </c>
      <c r="K206" s="89">
        <f t="shared" si="56"/>
        <v>64.347826086956516</v>
      </c>
      <c r="L206" s="85" t="s">
        <v>232</v>
      </c>
      <c r="M206" s="85" t="s">
        <v>88</v>
      </c>
      <c r="N206" s="85">
        <f t="shared" si="57"/>
        <v>157</v>
      </c>
      <c r="O206" s="89">
        <f t="shared" si="58"/>
        <v>56.272401433691755</v>
      </c>
      <c r="P206" s="85">
        <v>65</v>
      </c>
      <c r="Q206" s="89">
        <f t="shared" si="59"/>
        <v>98.484848484848484</v>
      </c>
      <c r="R206" s="85">
        <v>7518</v>
      </c>
      <c r="S206" s="89">
        <f t="shared" si="31"/>
        <v>96.471192095470286</v>
      </c>
      <c r="T206" s="126">
        <v>1966</v>
      </c>
      <c r="U206" s="127">
        <f t="shared" si="60"/>
        <v>106.61605206073752</v>
      </c>
      <c r="V206" s="126">
        <v>4590</v>
      </c>
      <c r="W206" s="127">
        <f t="shared" si="61"/>
        <v>110.62906724511932</v>
      </c>
      <c r="X206" s="126">
        <f t="shared" si="62"/>
        <v>2624</v>
      </c>
      <c r="Y206" s="127">
        <f t="shared" si="63"/>
        <v>113.83947939262472</v>
      </c>
      <c r="Z206" s="126">
        <f t="shared" si="65"/>
        <v>10142</v>
      </c>
      <c r="AA206" s="128">
        <f t="shared" si="64"/>
        <v>100.43572984749456</v>
      </c>
      <c r="AB206" s="61"/>
      <c r="AD206" s="62"/>
    </row>
    <row r="207" spans="1:30" s="63" customFormat="1" ht="12" hidden="1" customHeight="1">
      <c r="A207" s="61"/>
      <c r="B207" s="28" t="s">
        <v>205</v>
      </c>
      <c r="C207" s="43" t="s">
        <v>10</v>
      </c>
      <c r="D207" s="84">
        <v>6734</v>
      </c>
      <c r="E207" s="89">
        <f t="shared" si="54"/>
        <v>95.355423392806571</v>
      </c>
      <c r="F207" s="85">
        <v>396</v>
      </c>
      <c r="G207" s="89">
        <f t="shared" si="55"/>
        <v>100.50761421319795</v>
      </c>
      <c r="H207" s="87">
        <v>1414</v>
      </c>
      <c r="I207" s="89">
        <f t="shared" si="66"/>
        <v>90.00636537237429</v>
      </c>
      <c r="J207" s="85">
        <v>238</v>
      </c>
      <c r="K207" s="89">
        <f t="shared" si="56"/>
        <v>69.590643274853804</v>
      </c>
      <c r="L207" s="85" t="s">
        <v>232</v>
      </c>
      <c r="M207" s="85" t="s">
        <v>88</v>
      </c>
      <c r="N207" s="85">
        <f t="shared" si="57"/>
        <v>177</v>
      </c>
      <c r="O207" s="89">
        <f t="shared" si="58"/>
        <v>62.544169611307424</v>
      </c>
      <c r="P207" s="85">
        <v>61</v>
      </c>
      <c r="Q207" s="89">
        <f t="shared" si="59"/>
        <v>103.38983050847457</v>
      </c>
      <c r="R207" s="85">
        <v>6972</v>
      </c>
      <c r="S207" s="89">
        <f t="shared" si="31"/>
        <v>94.165316045380877</v>
      </c>
      <c r="T207" s="126">
        <v>1808</v>
      </c>
      <c r="U207" s="127">
        <f t="shared" si="60"/>
        <v>97.41379310344827</v>
      </c>
      <c r="V207" s="126">
        <v>4219</v>
      </c>
      <c r="W207" s="127">
        <f t="shared" si="61"/>
        <v>107.0540471961431</v>
      </c>
      <c r="X207" s="126">
        <f t="shared" si="62"/>
        <v>2411</v>
      </c>
      <c r="Y207" s="127">
        <f t="shared" si="63"/>
        <v>115.63549160671462</v>
      </c>
      <c r="Z207" s="126">
        <f t="shared" si="65"/>
        <v>9383</v>
      </c>
      <c r="AA207" s="128">
        <f t="shared" si="64"/>
        <v>98.882917061861093</v>
      </c>
      <c r="AB207" s="61"/>
      <c r="AD207" s="62"/>
    </row>
    <row r="208" spans="1:30" s="63" customFormat="1" ht="12" hidden="1" customHeight="1">
      <c r="A208" s="61"/>
      <c r="B208" s="28" t="s">
        <v>93</v>
      </c>
      <c r="C208" s="43" t="s">
        <v>11</v>
      </c>
      <c r="D208" s="84">
        <v>6556</v>
      </c>
      <c r="E208" s="89">
        <f t="shared" si="54"/>
        <v>101.86451211932877</v>
      </c>
      <c r="F208" s="85">
        <v>514</v>
      </c>
      <c r="G208" s="89">
        <f t="shared" si="55"/>
        <v>164.74358974358972</v>
      </c>
      <c r="H208" s="87">
        <v>1218</v>
      </c>
      <c r="I208" s="89">
        <f t="shared" si="66"/>
        <v>102.61162594776746</v>
      </c>
      <c r="J208" s="85">
        <v>199</v>
      </c>
      <c r="K208" s="89">
        <f t="shared" si="56"/>
        <v>62.578616352201252</v>
      </c>
      <c r="L208" s="85" t="s">
        <v>232</v>
      </c>
      <c r="M208" s="85" t="s">
        <v>88</v>
      </c>
      <c r="N208" s="85">
        <f t="shared" si="57"/>
        <v>136</v>
      </c>
      <c r="O208" s="89">
        <f t="shared" si="58"/>
        <v>54.183266932270911</v>
      </c>
      <c r="P208" s="85">
        <v>63</v>
      </c>
      <c r="Q208" s="89">
        <f t="shared" si="59"/>
        <v>94.029850746268664</v>
      </c>
      <c r="R208" s="85">
        <v>6755</v>
      </c>
      <c r="S208" s="89">
        <f t="shared" si="31"/>
        <v>100.01480604086468</v>
      </c>
      <c r="T208" s="126">
        <v>1930</v>
      </c>
      <c r="U208" s="127">
        <f t="shared" si="60"/>
        <v>111.17511520737327</v>
      </c>
      <c r="V208" s="126">
        <v>4327</v>
      </c>
      <c r="W208" s="127">
        <f t="shared" si="61"/>
        <v>111.72217918925898</v>
      </c>
      <c r="X208" s="126">
        <f t="shared" si="62"/>
        <v>2397</v>
      </c>
      <c r="Y208" s="127">
        <f t="shared" si="63"/>
        <v>112.16658867571361</v>
      </c>
      <c r="Z208" s="126">
        <f t="shared" si="65"/>
        <v>9152</v>
      </c>
      <c r="AA208" s="128">
        <f t="shared" si="64"/>
        <v>102.93555280620852</v>
      </c>
      <c r="AB208" s="61"/>
      <c r="AD208" s="62"/>
    </row>
    <row r="209" spans="1:30" s="9" customFormat="1" ht="12" hidden="1" customHeight="1">
      <c r="A209" s="61"/>
      <c r="B209" s="28" t="s">
        <v>206</v>
      </c>
      <c r="C209" s="43" t="s">
        <v>207</v>
      </c>
      <c r="D209" s="84">
        <v>6540</v>
      </c>
      <c r="E209" s="89">
        <f t="shared" ref="E209:E220" si="67">D209/D197*100</f>
        <v>98.881161173268822</v>
      </c>
      <c r="F209" s="85">
        <v>356</v>
      </c>
      <c r="G209" s="89">
        <f t="shared" ref="G209:G220" si="68">F209/F197*100</f>
        <v>121.50170648464164</v>
      </c>
      <c r="H209" s="87">
        <v>1267</v>
      </c>
      <c r="I209" s="89">
        <f t="shared" si="66"/>
        <v>92.414296134208612</v>
      </c>
      <c r="J209" s="85">
        <v>189</v>
      </c>
      <c r="K209" s="89">
        <f t="shared" ref="K209:K220" si="69">J209/J197*100</f>
        <v>62.58278145695364</v>
      </c>
      <c r="L209" s="85" t="s">
        <v>232</v>
      </c>
      <c r="M209" s="85" t="s">
        <v>32</v>
      </c>
      <c r="N209" s="85">
        <f t="shared" ref="N209:N220" si="70">J209-P209</f>
        <v>129</v>
      </c>
      <c r="O209" s="89">
        <f t="shared" ref="O209:O220" si="71">N209/N197*100</f>
        <v>53.086419753086425</v>
      </c>
      <c r="P209" s="85">
        <v>60</v>
      </c>
      <c r="Q209" s="89">
        <f t="shared" ref="Q209:Q220" si="72">P209/P197*100</f>
        <v>101.69491525423729</v>
      </c>
      <c r="R209" s="85">
        <v>6729</v>
      </c>
      <c r="S209" s="89">
        <f t="shared" si="31"/>
        <v>97.296124927703872</v>
      </c>
      <c r="T209" s="126">
        <v>1679</v>
      </c>
      <c r="U209" s="127">
        <f t="shared" ref="U209:U220" si="73">T209/T197*100</f>
        <v>97.843822843822849</v>
      </c>
      <c r="V209" s="126">
        <v>4103</v>
      </c>
      <c r="W209" s="127">
        <f t="shared" ref="W209:W220" si="74">V209/V197*100</f>
        <v>103.14228255404727</v>
      </c>
      <c r="X209" s="126">
        <f t="shared" ref="X209:X220" si="75">V209-T209</f>
        <v>2424</v>
      </c>
      <c r="Y209" s="127">
        <f t="shared" ref="Y209:Y220" si="76">X209/X197*100</f>
        <v>107.16180371352786</v>
      </c>
      <c r="Z209" s="126">
        <f t="shared" si="65"/>
        <v>9153</v>
      </c>
      <c r="AA209" s="128">
        <f t="shared" ref="AA209:AA220" si="77">Z209/Z197*100</f>
        <v>99.727609500980606</v>
      </c>
      <c r="AB209" s="61"/>
      <c r="AC209" s="63"/>
      <c r="AD209" s="62"/>
    </row>
    <row r="210" spans="1:30" s="9" customFormat="1" ht="12" hidden="1" customHeight="1">
      <c r="A210" s="61"/>
      <c r="B210" s="28" t="s">
        <v>208</v>
      </c>
      <c r="C210" s="43" t="s">
        <v>209</v>
      </c>
      <c r="D210" s="84">
        <v>6412</v>
      </c>
      <c r="E210" s="89">
        <f t="shared" si="67"/>
        <v>101.51994933502218</v>
      </c>
      <c r="F210" s="85">
        <v>327</v>
      </c>
      <c r="G210" s="89">
        <f t="shared" si="68"/>
        <v>131.85483870967744</v>
      </c>
      <c r="H210" s="87">
        <v>1479</v>
      </c>
      <c r="I210" s="89">
        <f t="shared" si="66"/>
        <v>98.66577718478986</v>
      </c>
      <c r="J210" s="85">
        <v>243</v>
      </c>
      <c r="K210" s="89">
        <f t="shared" si="69"/>
        <v>70.23121387283237</v>
      </c>
      <c r="L210" s="85" t="s">
        <v>232</v>
      </c>
      <c r="M210" s="85" t="s">
        <v>32</v>
      </c>
      <c r="N210" s="85">
        <f t="shared" si="70"/>
        <v>184</v>
      </c>
      <c r="O210" s="89">
        <f t="shared" si="71"/>
        <v>63.888888888888886</v>
      </c>
      <c r="P210" s="85">
        <v>59</v>
      </c>
      <c r="Q210" s="89">
        <f t="shared" si="72"/>
        <v>101.72413793103448</v>
      </c>
      <c r="R210" s="85">
        <v>6655</v>
      </c>
      <c r="S210" s="89">
        <f t="shared" si="31"/>
        <v>99.894926448513957</v>
      </c>
      <c r="T210" s="126">
        <v>1672</v>
      </c>
      <c r="U210" s="127">
        <f t="shared" si="73"/>
        <v>102.32558139534885</v>
      </c>
      <c r="V210" s="126">
        <v>4033</v>
      </c>
      <c r="W210" s="127">
        <f t="shared" si="74"/>
        <v>100.59865303068096</v>
      </c>
      <c r="X210" s="126">
        <f t="shared" si="75"/>
        <v>2361</v>
      </c>
      <c r="Y210" s="127">
        <f t="shared" si="76"/>
        <v>99.410526315789468</v>
      </c>
      <c r="Z210" s="126">
        <f t="shared" si="65"/>
        <v>9016</v>
      </c>
      <c r="AA210" s="128">
        <f t="shared" si="77"/>
        <v>99.767621998450821</v>
      </c>
      <c r="AB210" s="61"/>
      <c r="AC210" s="63"/>
      <c r="AD210" s="62"/>
    </row>
    <row r="211" spans="1:30" s="9" customFormat="1" ht="12" hidden="1" customHeight="1">
      <c r="A211" s="5"/>
      <c r="B211" s="59" t="s">
        <v>210</v>
      </c>
      <c r="C211" s="60" t="s">
        <v>15</v>
      </c>
      <c r="D211" s="104">
        <v>6391</v>
      </c>
      <c r="E211" s="106">
        <f t="shared" si="67"/>
        <v>102.2723635781725</v>
      </c>
      <c r="F211" s="105">
        <v>418</v>
      </c>
      <c r="G211" s="106">
        <f t="shared" si="68"/>
        <v>132.69841269841268</v>
      </c>
      <c r="H211" s="105">
        <v>1006</v>
      </c>
      <c r="I211" s="106">
        <f t="shared" si="66"/>
        <v>107.70877944325481</v>
      </c>
      <c r="J211" s="107">
        <v>188</v>
      </c>
      <c r="K211" s="106">
        <f t="shared" si="69"/>
        <v>60.841423948220061</v>
      </c>
      <c r="L211" s="137" t="s">
        <v>232</v>
      </c>
      <c r="M211" s="108" t="s">
        <v>32</v>
      </c>
      <c r="N211" s="108">
        <f t="shared" si="70"/>
        <v>126</v>
      </c>
      <c r="O211" s="106">
        <f t="shared" si="71"/>
        <v>51.428571428571423</v>
      </c>
      <c r="P211" s="109">
        <v>62</v>
      </c>
      <c r="Q211" s="106">
        <f t="shared" si="72"/>
        <v>96.875</v>
      </c>
      <c r="R211" s="107">
        <v>6579</v>
      </c>
      <c r="S211" s="106">
        <f t="shared" si="31"/>
        <v>100.32021957913999</v>
      </c>
      <c r="T211" s="139">
        <v>1855</v>
      </c>
      <c r="U211" s="140">
        <f t="shared" si="73"/>
        <v>105.39772727272727</v>
      </c>
      <c r="V211" s="139">
        <v>4485</v>
      </c>
      <c r="W211" s="140">
        <f t="shared" si="74"/>
        <v>106.73488814850072</v>
      </c>
      <c r="X211" s="139">
        <f t="shared" si="75"/>
        <v>2630</v>
      </c>
      <c r="Y211" s="140">
        <f t="shared" si="76"/>
        <v>107.6986076986077</v>
      </c>
      <c r="Z211" s="139">
        <f t="shared" si="65"/>
        <v>9209</v>
      </c>
      <c r="AA211" s="141">
        <f t="shared" si="77"/>
        <v>102.32222222222222</v>
      </c>
      <c r="AB211" s="61"/>
      <c r="AC211" s="63"/>
    </row>
    <row r="212" spans="1:30" s="9" customFormat="1" ht="12" hidden="1" customHeight="1">
      <c r="A212" s="5"/>
      <c r="B212" s="28" t="s">
        <v>213</v>
      </c>
      <c r="C212" s="43" t="s">
        <v>214</v>
      </c>
      <c r="D212" s="68">
        <v>6607</v>
      </c>
      <c r="E212" s="90">
        <f t="shared" si="67"/>
        <v>100.87022900763358</v>
      </c>
      <c r="F212" s="71">
        <v>363</v>
      </c>
      <c r="G212" s="90">
        <f t="shared" si="68"/>
        <v>98.910081743869199</v>
      </c>
      <c r="H212" s="76">
        <v>1205</v>
      </c>
      <c r="I212" s="90">
        <f t="shared" si="66"/>
        <v>100.33305578684431</v>
      </c>
      <c r="J212" s="71">
        <v>193</v>
      </c>
      <c r="K212" s="90">
        <f t="shared" si="69"/>
        <v>64.333333333333329</v>
      </c>
      <c r="L212" s="71" t="s">
        <v>232</v>
      </c>
      <c r="M212" s="71" t="s">
        <v>32</v>
      </c>
      <c r="N212" s="71">
        <f t="shared" si="70"/>
        <v>127</v>
      </c>
      <c r="O212" s="90">
        <f t="shared" si="71"/>
        <v>53.813559322033896</v>
      </c>
      <c r="P212" s="71">
        <v>66</v>
      </c>
      <c r="Q212" s="90">
        <f t="shared" si="72"/>
        <v>103.125</v>
      </c>
      <c r="R212" s="71">
        <v>6800</v>
      </c>
      <c r="S212" s="90">
        <f t="shared" ref="S212:S259" si="78">R212/R200*100</f>
        <v>99.270072992700733</v>
      </c>
      <c r="T212" s="102">
        <v>1839</v>
      </c>
      <c r="U212" s="101">
        <f t="shared" si="73"/>
        <v>98.184730379070999</v>
      </c>
      <c r="V212" s="102">
        <v>3822</v>
      </c>
      <c r="W212" s="101">
        <f t="shared" si="74"/>
        <v>86.568516421291051</v>
      </c>
      <c r="X212" s="102">
        <f t="shared" si="75"/>
        <v>1983</v>
      </c>
      <c r="Y212" s="101">
        <f t="shared" si="76"/>
        <v>78.009441384736434</v>
      </c>
      <c r="Z212" s="102">
        <f t="shared" si="65"/>
        <v>8783</v>
      </c>
      <c r="AA212" s="103">
        <f t="shared" si="77"/>
        <v>93.515758091993177</v>
      </c>
      <c r="AB212" s="61"/>
      <c r="AC212" s="63"/>
    </row>
    <row r="213" spans="1:30" s="9" customFormat="1" ht="12" hidden="1" customHeight="1">
      <c r="A213" s="5"/>
      <c r="B213" s="28" t="s">
        <v>13</v>
      </c>
      <c r="C213" s="43" t="s">
        <v>13</v>
      </c>
      <c r="D213" s="68">
        <v>6919</v>
      </c>
      <c r="E213" s="90">
        <f t="shared" si="67"/>
        <v>96.864062718745629</v>
      </c>
      <c r="F213" s="71">
        <v>314</v>
      </c>
      <c r="G213" s="90">
        <f t="shared" si="68"/>
        <v>69.315673289183223</v>
      </c>
      <c r="H213" s="76">
        <v>1339</v>
      </c>
      <c r="I213" s="90">
        <f t="shared" ref="I213:I224" si="79">H213/H201*100</f>
        <v>90.841248303934876</v>
      </c>
      <c r="J213" s="71">
        <v>206</v>
      </c>
      <c r="K213" s="90">
        <f t="shared" si="69"/>
        <v>65.814696485623003</v>
      </c>
      <c r="L213" s="71" t="s">
        <v>232</v>
      </c>
      <c r="M213" s="71" t="s">
        <v>32</v>
      </c>
      <c r="N213" s="71">
        <f t="shared" si="70"/>
        <v>126</v>
      </c>
      <c r="O213" s="90">
        <f t="shared" si="71"/>
        <v>52.066115702479344</v>
      </c>
      <c r="P213" s="71">
        <v>80</v>
      </c>
      <c r="Q213" s="90">
        <f t="shared" si="72"/>
        <v>112.67605633802818</v>
      </c>
      <c r="R213" s="71">
        <v>7125</v>
      </c>
      <c r="S213" s="90">
        <f t="shared" si="78"/>
        <v>95.560622317596568</v>
      </c>
      <c r="T213" s="102">
        <v>1792</v>
      </c>
      <c r="U213" s="101">
        <f t="shared" si="73"/>
        <v>88.319369147363233</v>
      </c>
      <c r="V213" s="102">
        <v>3877</v>
      </c>
      <c r="W213" s="101">
        <f t="shared" si="74"/>
        <v>82.454274776690767</v>
      </c>
      <c r="X213" s="102">
        <f t="shared" si="75"/>
        <v>2085</v>
      </c>
      <c r="Y213" s="101">
        <f t="shared" si="76"/>
        <v>78.002244668911331</v>
      </c>
      <c r="Z213" s="102">
        <f t="shared" si="65"/>
        <v>9210</v>
      </c>
      <c r="AA213" s="103">
        <f t="shared" si="77"/>
        <v>90.927041168920923</v>
      </c>
      <c r="AB213" s="61"/>
      <c r="AC213" s="63"/>
    </row>
    <row r="214" spans="1:30" s="9" customFormat="1" ht="12" hidden="1" customHeight="1">
      <c r="A214" s="5"/>
      <c r="B214" s="28" t="s">
        <v>5</v>
      </c>
      <c r="C214" s="43" t="s">
        <v>5</v>
      </c>
      <c r="D214" s="68">
        <v>7186</v>
      </c>
      <c r="E214" s="90">
        <f t="shared" si="67"/>
        <v>102.39384440011399</v>
      </c>
      <c r="F214" s="71">
        <v>296</v>
      </c>
      <c r="G214" s="90">
        <f t="shared" si="68"/>
        <v>161.74863387978144</v>
      </c>
      <c r="H214" s="76">
        <v>1650</v>
      </c>
      <c r="I214" s="90">
        <f t="shared" si="79"/>
        <v>103.51317440401506</v>
      </c>
      <c r="J214" s="71">
        <v>202</v>
      </c>
      <c r="K214" s="90">
        <f t="shared" si="69"/>
        <v>64.331210191082803</v>
      </c>
      <c r="L214" s="71" t="s">
        <v>232</v>
      </c>
      <c r="M214" s="71" t="s">
        <v>32</v>
      </c>
      <c r="N214" s="71">
        <f t="shared" si="70"/>
        <v>125</v>
      </c>
      <c r="O214" s="90">
        <f t="shared" si="71"/>
        <v>52.083333333333336</v>
      </c>
      <c r="P214" s="71">
        <v>77</v>
      </c>
      <c r="Q214" s="90">
        <f t="shared" si="72"/>
        <v>104.05405405405406</v>
      </c>
      <c r="R214" s="71">
        <v>7388</v>
      </c>
      <c r="S214" s="90">
        <f t="shared" si="78"/>
        <v>100.76377523186034</v>
      </c>
      <c r="T214" s="102">
        <v>1893</v>
      </c>
      <c r="U214" s="101">
        <f t="shared" si="73"/>
        <v>108.91829689298042</v>
      </c>
      <c r="V214" s="102">
        <v>4045</v>
      </c>
      <c r="W214" s="101">
        <f t="shared" si="74"/>
        <v>89.471355894713554</v>
      </c>
      <c r="X214" s="102">
        <f t="shared" si="75"/>
        <v>2152</v>
      </c>
      <c r="Y214" s="101">
        <f t="shared" si="76"/>
        <v>77.32662594322673</v>
      </c>
      <c r="Z214" s="102">
        <f t="shared" si="65"/>
        <v>9540</v>
      </c>
      <c r="AA214" s="103">
        <f t="shared" si="77"/>
        <v>94.315373208106763</v>
      </c>
      <c r="AB214" s="61"/>
      <c r="AC214" s="63"/>
    </row>
    <row r="215" spans="1:30" s="9" customFormat="1" ht="12" hidden="1" customHeight="1">
      <c r="A215" s="5"/>
      <c r="B215" s="28" t="s">
        <v>6</v>
      </c>
      <c r="C215" s="43" t="s">
        <v>6</v>
      </c>
      <c r="D215" s="68">
        <v>6755</v>
      </c>
      <c r="E215" s="90">
        <f t="shared" si="67"/>
        <v>98.483743986003788</v>
      </c>
      <c r="F215" s="71">
        <v>363</v>
      </c>
      <c r="G215" s="90">
        <f t="shared" si="68"/>
        <v>107.71513353115726</v>
      </c>
      <c r="H215" s="76">
        <v>1086</v>
      </c>
      <c r="I215" s="90">
        <f t="shared" si="79"/>
        <v>95.430579964850608</v>
      </c>
      <c r="J215" s="71">
        <v>211</v>
      </c>
      <c r="K215" s="90">
        <f t="shared" si="69"/>
        <v>62.797619047619044</v>
      </c>
      <c r="L215" s="71" t="s">
        <v>232</v>
      </c>
      <c r="M215" s="71" t="s">
        <v>32</v>
      </c>
      <c r="N215" s="71">
        <f t="shared" si="70"/>
        <v>133</v>
      </c>
      <c r="O215" s="90">
        <f t="shared" si="71"/>
        <v>50</v>
      </c>
      <c r="P215" s="71">
        <v>78</v>
      </c>
      <c r="Q215" s="90">
        <f t="shared" si="72"/>
        <v>111.42857142857143</v>
      </c>
      <c r="R215" s="71">
        <v>6966</v>
      </c>
      <c r="S215" s="90">
        <f t="shared" si="78"/>
        <v>96.817234190410005</v>
      </c>
      <c r="T215" s="102">
        <v>1886</v>
      </c>
      <c r="U215" s="101">
        <f t="shared" si="73"/>
        <v>95.833333333333343</v>
      </c>
      <c r="V215" s="102">
        <v>4171</v>
      </c>
      <c r="W215" s="101">
        <f t="shared" si="74"/>
        <v>88.669217687074834</v>
      </c>
      <c r="X215" s="102">
        <f t="shared" si="75"/>
        <v>2285</v>
      </c>
      <c r="Y215" s="101">
        <f t="shared" si="76"/>
        <v>83.516081871345023</v>
      </c>
      <c r="Z215" s="102">
        <f t="shared" si="65"/>
        <v>9251</v>
      </c>
      <c r="AA215" s="103">
        <f t="shared" si="77"/>
        <v>93.152754002618067</v>
      </c>
      <c r="AB215" s="61"/>
      <c r="AC215" s="63"/>
    </row>
    <row r="216" spans="1:30" s="9" customFormat="1" ht="12" hidden="1" customHeight="1">
      <c r="A216" s="5"/>
      <c r="B216" s="28" t="s">
        <v>7</v>
      </c>
      <c r="C216" s="43" t="s">
        <v>7</v>
      </c>
      <c r="D216" s="68">
        <v>6048</v>
      </c>
      <c r="E216" s="90">
        <f t="shared" si="67"/>
        <v>100.41507554374896</v>
      </c>
      <c r="F216" s="71">
        <v>519</v>
      </c>
      <c r="G216" s="90">
        <f t="shared" si="68"/>
        <v>119.31034482758621</v>
      </c>
      <c r="H216" s="76">
        <v>152</v>
      </c>
      <c r="I216" s="90">
        <f t="shared" si="79"/>
        <v>99.346405228758172</v>
      </c>
      <c r="J216" s="71">
        <v>209</v>
      </c>
      <c r="K216" s="90">
        <f t="shared" si="69"/>
        <v>62.574850299401199</v>
      </c>
      <c r="L216" s="71" t="s">
        <v>232</v>
      </c>
      <c r="M216" s="71" t="s">
        <v>32</v>
      </c>
      <c r="N216" s="71">
        <f t="shared" si="70"/>
        <v>130</v>
      </c>
      <c r="O216" s="90">
        <f t="shared" si="71"/>
        <v>49.429657794676807</v>
      </c>
      <c r="P216" s="71">
        <v>79</v>
      </c>
      <c r="Q216" s="90">
        <f t="shared" si="72"/>
        <v>111.26760563380283</v>
      </c>
      <c r="R216" s="71">
        <v>6257</v>
      </c>
      <c r="S216" s="90">
        <f t="shared" si="78"/>
        <v>98.42693094226837</v>
      </c>
      <c r="T216" s="102">
        <v>1985</v>
      </c>
      <c r="U216" s="101">
        <f t="shared" si="73"/>
        <v>99.899345747357827</v>
      </c>
      <c r="V216" s="102">
        <v>4226</v>
      </c>
      <c r="W216" s="101">
        <f t="shared" si="74"/>
        <v>89.876648234793706</v>
      </c>
      <c r="X216" s="102">
        <f t="shared" si="75"/>
        <v>2241</v>
      </c>
      <c r="Y216" s="101">
        <f t="shared" si="76"/>
        <v>82.541436464088406</v>
      </c>
      <c r="Z216" s="102">
        <f t="shared" si="65"/>
        <v>8498</v>
      </c>
      <c r="AA216" s="103">
        <f t="shared" si="77"/>
        <v>93.672839506172849</v>
      </c>
      <c r="AB216" s="61"/>
      <c r="AC216" s="63"/>
    </row>
    <row r="217" spans="1:30" s="9" customFormat="1" ht="12" hidden="1" customHeight="1">
      <c r="A217" s="8"/>
      <c r="B217" s="28" t="s">
        <v>8</v>
      </c>
      <c r="C217" s="43" t="s">
        <v>8</v>
      </c>
      <c r="D217" s="68">
        <v>6834</v>
      </c>
      <c r="E217" s="90">
        <f t="shared" si="67"/>
        <v>92.526401299756301</v>
      </c>
      <c r="F217" s="71">
        <v>420</v>
      </c>
      <c r="G217" s="90">
        <f t="shared" si="68"/>
        <v>66.455696202531641</v>
      </c>
      <c r="H217" s="76">
        <v>1378</v>
      </c>
      <c r="I217" s="90">
        <f t="shared" si="79"/>
        <v>94.968986905582355</v>
      </c>
      <c r="J217" s="71">
        <v>202</v>
      </c>
      <c r="K217" s="90">
        <f t="shared" si="69"/>
        <v>64.743589743589752</v>
      </c>
      <c r="L217" s="71" t="s">
        <v>232</v>
      </c>
      <c r="M217" s="71" t="s">
        <v>32</v>
      </c>
      <c r="N217" s="71">
        <f t="shared" si="70"/>
        <v>128</v>
      </c>
      <c r="O217" s="90">
        <f t="shared" si="71"/>
        <v>52.892561983471076</v>
      </c>
      <c r="P217" s="71">
        <v>74</v>
      </c>
      <c r="Q217" s="90">
        <f t="shared" si="72"/>
        <v>105.71428571428572</v>
      </c>
      <c r="R217" s="71">
        <v>7036</v>
      </c>
      <c r="S217" s="90">
        <f t="shared" si="78"/>
        <v>91.400363730839175</v>
      </c>
      <c r="T217" s="102">
        <v>1893</v>
      </c>
      <c r="U217" s="101">
        <f t="shared" si="73"/>
        <v>84.021304926764316</v>
      </c>
      <c r="V217" s="102">
        <v>4045</v>
      </c>
      <c r="W217" s="101">
        <f t="shared" si="74"/>
        <v>81.733683572438878</v>
      </c>
      <c r="X217" s="102">
        <f>V217-T217</f>
        <v>2152</v>
      </c>
      <c r="Y217" s="101">
        <f t="shared" si="76"/>
        <v>79.821958456973292</v>
      </c>
      <c r="Z217" s="102">
        <f t="shared" si="65"/>
        <v>9188</v>
      </c>
      <c r="AA217" s="103">
        <f t="shared" si="77"/>
        <v>88.397152203194153</v>
      </c>
      <c r="AB217" s="61"/>
      <c r="AC217" s="63"/>
    </row>
    <row r="218" spans="1:30" s="9" customFormat="1" ht="12" hidden="1" customHeight="1">
      <c r="A218" s="8"/>
      <c r="B218" s="28" t="s">
        <v>9</v>
      </c>
      <c r="C218" s="43" t="s">
        <v>9</v>
      </c>
      <c r="D218" s="68">
        <v>6978</v>
      </c>
      <c r="E218" s="90">
        <f t="shared" si="67"/>
        <v>95.641447368421055</v>
      </c>
      <c r="F218" s="71">
        <v>373</v>
      </c>
      <c r="G218" s="90">
        <f t="shared" si="68"/>
        <v>88.598574821852722</v>
      </c>
      <c r="H218" s="76">
        <v>1504</v>
      </c>
      <c r="I218" s="90">
        <f t="shared" si="79"/>
        <v>96.163682864450124</v>
      </c>
      <c r="J218" s="71">
        <v>196</v>
      </c>
      <c r="K218" s="90">
        <f t="shared" si="69"/>
        <v>88.288288288288285</v>
      </c>
      <c r="L218" s="71" t="s">
        <v>232</v>
      </c>
      <c r="M218" s="71" t="s">
        <v>32</v>
      </c>
      <c r="N218" s="71">
        <f t="shared" si="70"/>
        <v>125</v>
      </c>
      <c r="O218" s="90">
        <f t="shared" si="71"/>
        <v>79.617834394904463</v>
      </c>
      <c r="P218" s="71">
        <v>71</v>
      </c>
      <c r="Q218" s="90">
        <f t="shared" si="72"/>
        <v>109.23076923076923</v>
      </c>
      <c r="R218" s="71">
        <v>7174</v>
      </c>
      <c r="S218" s="90">
        <f t="shared" si="78"/>
        <v>95.42431497738761</v>
      </c>
      <c r="T218" s="102">
        <v>1804</v>
      </c>
      <c r="U218" s="101">
        <f>T218/T206*100</f>
        <v>91.759918616480164</v>
      </c>
      <c r="V218" s="102">
        <v>3947</v>
      </c>
      <c r="W218" s="101">
        <f>V218/V206*100</f>
        <v>85.991285403050114</v>
      </c>
      <c r="X218" s="102">
        <f>V218-T218</f>
        <v>2143</v>
      </c>
      <c r="Y218" s="101">
        <f t="shared" si="76"/>
        <v>81.669207317073173</v>
      </c>
      <c r="Z218" s="102">
        <f t="shared" si="65"/>
        <v>9317</v>
      </c>
      <c r="AA218" s="103">
        <f t="shared" si="77"/>
        <v>91.865509761388282</v>
      </c>
      <c r="AB218" s="61"/>
      <c r="AC218" s="63"/>
    </row>
    <row r="219" spans="1:30" s="9" customFormat="1" ht="12" hidden="1" customHeight="1">
      <c r="A219" s="8"/>
      <c r="B219" s="28" t="s">
        <v>10</v>
      </c>
      <c r="C219" s="43" t="s">
        <v>10</v>
      </c>
      <c r="D219" s="68">
        <v>6737</v>
      </c>
      <c r="E219" s="90">
        <f t="shared" si="67"/>
        <v>100.04455004455004</v>
      </c>
      <c r="F219" s="71">
        <v>477</v>
      </c>
      <c r="G219" s="90">
        <f t="shared" si="68"/>
        <v>120.45454545454545</v>
      </c>
      <c r="H219" s="76">
        <v>1461</v>
      </c>
      <c r="I219" s="90">
        <f t="shared" si="79"/>
        <v>103.32390381895334</v>
      </c>
      <c r="J219" s="71">
        <v>180</v>
      </c>
      <c r="K219" s="90">
        <f t="shared" si="69"/>
        <v>75.630252100840337</v>
      </c>
      <c r="L219" s="71" t="s">
        <v>232</v>
      </c>
      <c r="M219" s="71" t="s">
        <v>32</v>
      </c>
      <c r="N219" s="71">
        <f t="shared" si="70"/>
        <v>115</v>
      </c>
      <c r="O219" s="90">
        <f t="shared" si="71"/>
        <v>64.971751412429384</v>
      </c>
      <c r="P219" s="71">
        <v>65</v>
      </c>
      <c r="Q219" s="90">
        <f t="shared" si="72"/>
        <v>106.55737704918033</v>
      </c>
      <c r="R219" s="71">
        <v>6917</v>
      </c>
      <c r="S219" s="90">
        <f t="shared" si="78"/>
        <v>99.211130235226619</v>
      </c>
      <c r="T219" s="102">
        <v>1905</v>
      </c>
      <c r="U219" s="101">
        <f t="shared" si="73"/>
        <v>105.36504424778761</v>
      </c>
      <c r="V219" s="102">
        <v>3839</v>
      </c>
      <c r="W219" s="101">
        <f t="shared" si="74"/>
        <v>90.993126333254324</v>
      </c>
      <c r="X219" s="102">
        <f t="shared" si="75"/>
        <v>1934</v>
      </c>
      <c r="Y219" s="101">
        <f t="shared" si="76"/>
        <v>80.21567814184985</v>
      </c>
      <c r="Z219" s="102">
        <f t="shared" si="65"/>
        <v>8851</v>
      </c>
      <c r="AA219" s="103">
        <f t="shared" si="77"/>
        <v>94.330171586912499</v>
      </c>
      <c r="AB219" s="61"/>
      <c r="AC219" s="63"/>
    </row>
    <row r="220" spans="1:30" s="9" customFormat="1" ht="12" hidden="1" customHeight="1">
      <c r="A220" s="5"/>
      <c r="B220" s="28" t="s">
        <v>11</v>
      </c>
      <c r="C220" s="43" t="s">
        <v>11</v>
      </c>
      <c r="D220" s="68">
        <v>6410</v>
      </c>
      <c r="E220" s="90">
        <f t="shared" si="67"/>
        <v>97.77303233679072</v>
      </c>
      <c r="F220" s="71">
        <v>434</v>
      </c>
      <c r="G220" s="90">
        <f t="shared" si="68"/>
        <v>84.435797665369648</v>
      </c>
      <c r="H220" s="76">
        <v>1229</v>
      </c>
      <c r="I220" s="90">
        <f t="shared" si="79"/>
        <v>100.90311986863712</v>
      </c>
      <c r="J220" s="71">
        <v>186</v>
      </c>
      <c r="K220" s="90">
        <f t="shared" si="69"/>
        <v>93.467336683417088</v>
      </c>
      <c r="L220" s="71" t="s">
        <v>232</v>
      </c>
      <c r="M220" s="71" t="s">
        <v>32</v>
      </c>
      <c r="N220" s="71">
        <f t="shared" si="70"/>
        <v>119</v>
      </c>
      <c r="O220" s="90">
        <f t="shared" si="71"/>
        <v>87.5</v>
      </c>
      <c r="P220" s="71">
        <v>67</v>
      </c>
      <c r="Q220" s="90">
        <f t="shared" si="72"/>
        <v>106.34920634920636</v>
      </c>
      <c r="R220" s="71">
        <v>6596</v>
      </c>
      <c r="S220" s="90">
        <f t="shared" si="78"/>
        <v>97.646188008882305</v>
      </c>
      <c r="T220" s="102">
        <v>1799</v>
      </c>
      <c r="U220" s="101">
        <f t="shared" si="73"/>
        <v>93.212435233160619</v>
      </c>
      <c r="V220" s="102">
        <v>3745</v>
      </c>
      <c r="W220" s="101">
        <f t="shared" si="74"/>
        <v>86.549572452045297</v>
      </c>
      <c r="X220" s="102">
        <f t="shared" si="75"/>
        <v>1946</v>
      </c>
      <c r="Y220" s="101">
        <f t="shared" si="76"/>
        <v>81.184814351272422</v>
      </c>
      <c r="Z220" s="102">
        <f t="shared" si="65"/>
        <v>8542</v>
      </c>
      <c r="AA220" s="103">
        <f t="shared" si="77"/>
        <v>93.334790209790214</v>
      </c>
      <c r="AB220" s="61"/>
      <c r="AC220" s="63"/>
    </row>
    <row r="221" spans="1:30" s="9" customFormat="1" ht="12" hidden="1" customHeight="1">
      <c r="A221" s="5"/>
      <c r="B221" s="28" t="s">
        <v>215</v>
      </c>
      <c r="C221" s="43" t="s">
        <v>216</v>
      </c>
      <c r="D221" s="68">
        <v>6463</v>
      </c>
      <c r="E221" s="90">
        <f>D221/D209*100</f>
        <v>98.822629969418969</v>
      </c>
      <c r="F221" s="71">
        <v>379</v>
      </c>
      <c r="G221" s="90">
        <f t="shared" ref="G221:G232" si="80">F221/F209*100</f>
        <v>106.46067415730339</v>
      </c>
      <c r="H221" s="76">
        <v>1199</v>
      </c>
      <c r="I221" s="90">
        <f t="shared" si="79"/>
        <v>94.63299131807419</v>
      </c>
      <c r="J221" s="71">
        <v>177</v>
      </c>
      <c r="K221" s="90">
        <f t="shared" ref="K221:K232" si="81">J221/J209*100</f>
        <v>93.650793650793645</v>
      </c>
      <c r="L221" s="71" t="s">
        <v>232</v>
      </c>
      <c r="M221" s="71" t="s">
        <v>32</v>
      </c>
      <c r="N221" s="71">
        <f t="shared" ref="N221:N232" si="82">J221-P221</f>
        <v>113</v>
      </c>
      <c r="O221" s="90">
        <f t="shared" ref="O221:O232" si="83">N221/N209*100</f>
        <v>87.596899224806208</v>
      </c>
      <c r="P221" s="71">
        <v>64</v>
      </c>
      <c r="Q221" s="90">
        <f t="shared" ref="Q221:Q232" si="84">P221/P209*100</f>
        <v>106.66666666666667</v>
      </c>
      <c r="R221" s="71">
        <v>6640</v>
      </c>
      <c r="S221" s="90">
        <f t="shared" si="78"/>
        <v>98.677366622083511</v>
      </c>
      <c r="T221" s="102">
        <v>1814</v>
      </c>
      <c r="U221" s="101">
        <f t="shared" ref="U221:U230" si="85">T221/T209*100</f>
        <v>108.0405002977963</v>
      </c>
      <c r="V221" s="102">
        <v>3619</v>
      </c>
      <c r="W221" s="101">
        <f t="shared" ref="W221:W229" si="86">V221/V209*100</f>
        <v>88.203753351206444</v>
      </c>
      <c r="X221" s="102">
        <f t="shared" ref="X221:X228" si="87">V221-T221</f>
        <v>1805</v>
      </c>
      <c r="Y221" s="101">
        <f t="shared" ref="Y221:Y232" si="88">X221/X209*100</f>
        <v>74.463696369636963</v>
      </c>
      <c r="Z221" s="102">
        <f t="shared" si="65"/>
        <v>8445</v>
      </c>
      <c r="AA221" s="103">
        <f t="shared" ref="AA221:AA232" si="89">Z221/Z209*100</f>
        <v>92.264831202884295</v>
      </c>
      <c r="AB221" s="61"/>
      <c r="AC221" s="63"/>
    </row>
    <row r="222" spans="1:30" s="9" customFormat="1" ht="12" hidden="1" customHeight="1">
      <c r="A222" s="5"/>
      <c r="B222" s="28" t="s">
        <v>14</v>
      </c>
      <c r="C222" s="43" t="s">
        <v>14</v>
      </c>
      <c r="D222" s="68">
        <v>6623</v>
      </c>
      <c r="E222" s="90">
        <f t="shared" ref="E222:E232" si="90">D222/D210*100</f>
        <v>103.29070492825952</v>
      </c>
      <c r="F222" s="71">
        <v>406</v>
      </c>
      <c r="G222" s="90">
        <f t="shared" si="80"/>
        <v>124.15902140672783</v>
      </c>
      <c r="H222" s="76">
        <v>1532</v>
      </c>
      <c r="I222" s="90">
        <f t="shared" si="79"/>
        <v>103.58350236646383</v>
      </c>
      <c r="J222" s="71">
        <v>235</v>
      </c>
      <c r="K222" s="90">
        <f t="shared" si="81"/>
        <v>96.707818930041157</v>
      </c>
      <c r="L222" s="71" t="s">
        <v>232</v>
      </c>
      <c r="M222" s="71" t="s">
        <v>32</v>
      </c>
      <c r="N222" s="71">
        <f t="shared" si="82"/>
        <v>169</v>
      </c>
      <c r="O222" s="90">
        <f t="shared" si="83"/>
        <v>91.847826086956516</v>
      </c>
      <c r="P222" s="71">
        <v>66</v>
      </c>
      <c r="Q222" s="90">
        <f t="shared" si="84"/>
        <v>111.86440677966101</v>
      </c>
      <c r="R222" s="71">
        <v>6858</v>
      </c>
      <c r="S222" s="90">
        <f t="shared" si="78"/>
        <v>103.05033809166039</v>
      </c>
      <c r="T222" s="102">
        <v>1781</v>
      </c>
      <c r="U222" s="101">
        <f t="shared" si="85"/>
        <v>106.51913875598086</v>
      </c>
      <c r="V222" s="102">
        <v>3529</v>
      </c>
      <c r="W222" s="101">
        <f t="shared" si="86"/>
        <v>87.503099429704932</v>
      </c>
      <c r="X222" s="102">
        <f t="shared" si="87"/>
        <v>1748</v>
      </c>
      <c r="Y222" s="101">
        <f t="shared" si="88"/>
        <v>74.036425243540876</v>
      </c>
      <c r="Z222" s="102">
        <f t="shared" si="65"/>
        <v>8606</v>
      </c>
      <c r="AA222" s="103">
        <f t="shared" si="89"/>
        <v>95.452528837622012</v>
      </c>
      <c r="AB222" s="61"/>
      <c r="AC222" s="63"/>
    </row>
    <row r="223" spans="1:30" s="9" customFormat="1" ht="12" hidden="1" customHeight="1">
      <c r="A223" s="5"/>
      <c r="B223" s="29" t="s">
        <v>15</v>
      </c>
      <c r="C223" s="45" t="s">
        <v>15</v>
      </c>
      <c r="D223" s="69">
        <v>6349</v>
      </c>
      <c r="E223" s="91">
        <f t="shared" si="90"/>
        <v>99.342825848849941</v>
      </c>
      <c r="F223" s="77">
        <v>468</v>
      </c>
      <c r="G223" s="91">
        <f t="shared" si="80"/>
        <v>111.96172248803829</v>
      </c>
      <c r="H223" s="77">
        <v>1012</v>
      </c>
      <c r="I223" s="91">
        <f t="shared" si="79"/>
        <v>100.59642147117296</v>
      </c>
      <c r="J223" s="81">
        <v>183</v>
      </c>
      <c r="K223" s="91">
        <f t="shared" si="81"/>
        <v>97.340425531914903</v>
      </c>
      <c r="L223" s="136" t="s">
        <v>232</v>
      </c>
      <c r="M223" s="72" t="s">
        <v>32</v>
      </c>
      <c r="N223" s="72">
        <f t="shared" si="82"/>
        <v>114</v>
      </c>
      <c r="O223" s="91">
        <f t="shared" si="83"/>
        <v>90.476190476190482</v>
      </c>
      <c r="P223" s="79">
        <v>69</v>
      </c>
      <c r="Q223" s="91">
        <f t="shared" si="84"/>
        <v>111.29032258064515</v>
      </c>
      <c r="R223" s="81">
        <v>6532</v>
      </c>
      <c r="S223" s="91">
        <f t="shared" si="78"/>
        <v>99.285605715154276</v>
      </c>
      <c r="T223" s="123">
        <v>1859</v>
      </c>
      <c r="U223" s="124">
        <f t="shared" si="85"/>
        <v>100.21563342318058</v>
      </c>
      <c r="V223" s="123">
        <v>3556</v>
      </c>
      <c r="W223" s="124">
        <f t="shared" si="86"/>
        <v>79.286510590858413</v>
      </c>
      <c r="X223" s="123">
        <f t="shared" si="87"/>
        <v>1697</v>
      </c>
      <c r="Y223" s="124">
        <f t="shared" si="88"/>
        <v>64.524714828897331</v>
      </c>
      <c r="Z223" s="123">
        <f t="shared" si="65"/>
        <v>8229</v>
      </c>
      <c r="AA223" s="125">
        <f t="shared" si="89"/>
        <v>89.358236507764147</v>
      </c>
      <c r="AB223" s="61"/>
      <c r="AC223" s="63"/>
    </row>
    <row r="224" spans="1:30" s="9" customFormat="1" ht="12" hidden="1" customHeight="1">
      <c r="A224" s="5"/>
      <c r="B224" s="28" t="s">
        <v>219</v>
      </c>
      <c r="C224" s="43" t="s">
        <v>220</v>
      </c>
      <c r="D224" s="68">
        <v>6481</v>
      </c>
      <c r="E224" s="90">
        <f t="shared" si="90"/>
        <v>98.092931739064625</v>
      </c>
      <c r="F224" s="71">
        <v>371</v>
      </c>
      <c r="G224" s="90">
        <f t="shared" si="80"/>
        <v>102.2038567493113</v>
      </c>
      <c r="H224" s="76">
        <v>1116</v>
      </c>
      <c r="I224" s="90">
        <f t="shared" si="79"/>
        <v>92.614107883817425</v>
      </c>
      <c r="J224" s="71">
        <v>181</v>
      </c>
      <c r="K224" s="90">
        <f t="shared" si="81"/>
        <v>93.782383419689126</v>
      </c>
      <c r="L224" s="71" t="s">
        <v>232</v>
      </c>
      <c r="M224" s="71" t="s">
        <v>31</v>
      </c>
      <c r="N224" s="71">
        <f t="shared" si="82"/>
        <v>111</v>
      </c>
      <c r="O224" s="90">
        <f t="shared" si="83"/>
        <v>87.4015748031496</v>
      </c>
      <c r="P224" s="71">
        <v>70</v>
      </c>
      <c r="Q224" s="90">
        <f t="shared" si="84"/>
        <v>106.06060606060606</v>
      </c>
      <c r="R224" s="71">
        <v>6662</v>
      </c>
      <c r="S224" s="90">
        <f t="shared" si="78"/>
        <v>97.970588235294116</v>
      </c>
      <c r="T224" s="102">
        <v>1785</v>
      </c>
      <c r="U224" s="101">
        <f t="shared" si="85"/>
        <v>97.063621533442088</v>
      </c>
      <c r="V224" s="102">
        <v>3599</v>
      </c>
      <c r="W224" s="101">
        <f t="shared" si="86"/>
        <v>94.165358451072734</v>
      </c>
      <c r="X224" s="102">
        <f t="shared" si="87"/>
        <v>1814</v>
      </c>
      <c r="Y224" s="101">
        <f t="shared" si="88"/>
        <v>91.477559253656068</v>
      </c>
      <c r="Z224" s="102">
        <f t="shared" si="65"/>
        <v>8476</v>
      </c>
      <c r="AA224" s="103">
        <f t="shared" si="89"/>
        <v>96.504611180689963</v>
      </c>
      <c r="AB224" s="61"/>
      <c r="AC224" s="63"/>
    </row>
    <row r="225" spans="1:29" s="9" customFormat="1" ht="12" hidden="1" customHeight="1">
      <c r="A225" s="5"/>
      <c r="B225" s="28" t="s">
        <v>13</v>
      </c>
      <c r="C225" s="43" t="s">
        <v>13</v>
      </c>
      <c r="D225" s="68">
        <v>6884</v>
      </c>
      <c r="E225" s="90">
        <f t="shared" si="90"/>
        <v>99.494146552970079</v>
      </c>
      <c r="F225" s="71">
        <v>324</v>
      </c>
      <c r="G225" s="90">
        <f t="shared" si="80"/>
        <v>103.18471337579618</v>
      </c>
      <c r="H225" s="76">
        <v>1371</v>
      </c>
      <c r="I225" s="90">
        <f t="shared" ref="I225:I236" si="91">H225/H213*100</f>
        <v>102.38984316654221</v>
      </c>
      <c r="J225" s="71">
        <v>182</v>
      </c>
      <c r="K225" s="90">
        <f t="shared" si="81"/>
        <v>88.349514563106794</v>
      </c>
      <c r="L225" s="71" t="s">
        <v>232</v>
      </c>
      <c r="M225" s="71" t="s">
        <v>31</v>
      </c>
      <c r="N225" s="71">
        <f t="shared" si="82"/>
        <v>110</v>
      </c>
      <c r="O225" s="90">
        <f t="shared" si="83"/>
        <v>87.301587301587304</v>
      </c>
      <c r="P225" s="71">
        <v>72</v>
      </c>
      <c r="Q225" s="90">
        <f t="shared" si="84"/>
        <v>90</v>
      </c>
      <c r="R225" s="71">
        <v>7066</v>
      </c>
      <c r="S225" s="90">
        <f t="shared" si="78"/>
        <v>99.171929824561403</v>
      </c>
      <c r="T225" s="102">
        <v>1801</v>
      </c>
      <c r="U225" s="101">
        <f t="shared" si="85"/>
        <v>100.50223214285714</v>
      </c>
      <c r="V225" s="102">
        <v>3801</v>
      </c>
      <c r="W225" s="101">
        <f t="shared" si="86"/>
        <v>98.039721434098524</v>
      </c>
      <c r="X225" s="102">
        <f>V225-T225</f>
        <v>2000</v>
      </c>
      <c r="Y225" s="101">
        <f t="shared" si="88"/>
        <v>95.923261390887291</v>
      </c>
      <c r="Z225" s="102">
        <f t="shared" si="65"/>
        <v>9066</v>
      </c>
      <c r="AA225" s="103">
        <f t="shared" si="89"/>
        <v>98.436482084690553</v>
      </c>
      <c r="AB225" s="61"/>
      <c r="AC225" s="63"/>
    </row>
    <row r="226" spans="1:29" s="9" customFormat="1" ht="12" hidden="1" customHeight="1">
      <c r="A226" s="5"/>
      <c r="B226" s="28" t="s">
        <v>5</v>
      </c>
      <c r="C226" s="43" t="s">
        <v>5</v>
      </c>
      <c r="D226" s="68">
        <v>7134</v>
      </c>
      <c r="E226" s="90">
        <f t="shared" si="90"/>
        <v>99.276370720846089</v>
      </c>
      <c r="F226" s="71">
        <v>329</v>
      </c>
      <c r="G226" s="90">
        <f t="shared" si="80"/>
        <v>111.14864864864865</v>
      </c>
      <c r="H226" s="76">
        <v>1595</v>
      </c>
      <c r="I226" s="90">
        <f t="shared" si="91"/>
        <v>96.666666666666671</v>
      </c>
      <c r="J226" s="71">
        <v>184</v>
      </c>
      <c r="K226" s="90">
        <f t="shared" si="81"/>
        <v>91.089108910891099</v>
      </c>
      <c r="L226" s="71" t="s">
        <v>232</v>
      </c>
      <c r="M226" s="71" t="s">
        <v>31</v>
      </c>
      <c r="N226" s="71">
        <f t="shared" si="82"/>
        <v>112</v>
      </c>
      <c r="O226" s="90">
        <f t="shared" si="83"/>
        <v>89.600000000000009</v>
      </c>
      <c r="P226" s="71">
        <v>72</v>
      </c>
      <c r="Q226" s="90">
        <f t="shared" si="84"/>
        <v>93.506493506493499</v>
      </c>
      <c r="R226" s="71">
        <v>7318</v>
      </c>
      <c r="S226" s="90">
        <f t="shared" si="78"/>
        <v>99.052517596101779</v>
      </c>
      <c r="T226" s="102">
        <v>1841</v>
      </c>
      <c r="U226" s="101">
        <f t="shared" si="85"/>
        <v>97.253037506603278</v>
      </c>
      <c r="V226" s="102">
        <v>3887</v>
      </c>
      <c r="W226" s="101">
        <f t="shared" si="86"/>
        <v>96.093943139678615</v>
      </c>
      <c r="X226" s="102">
        <f t="shared" si="87"/>
        <v>2046</v>
      </c>
      <c r="Y226" s="101">
        <f t="shared" si="88"/>
        <v>95.074349442379173</v>
      </c>
      <c r="Z226" s="102">
        <f t="shared" si="65"/>
        <v>9364</v>
      </c>
      <c r="AA226" s="103">
        <f t="shared" si="89"/>
        <v>98.15513626834381</v>
      </c>
      <c r="AB226" s="61"/>
      <c r="AC226" s="63"/>
    </row>
    <row r="227" spans="1:29" s="9" customFormat="1" ht="12" hidden="1" customHeight="1">
      <c r="A227" s="5"/>
      <c r="B227" s="28" t="s">
        <v>6</v>
      </c>
      <c r="C227" s="43" t="s">
        <v>6</v>
      </c>
      <c r="D227" s="68">
        <v>6530</v>
      </c>
      <c r="E227" s="90">
        <f t="shared" si="90"/>
        <v>96.669133974833457</v>
      </c>
      <c r="F227" s="71">
        <v>297</v>
      </c>
      <c r="G227" s="90">
        <f t="shared" si="80"/>
        <v>81.818181818181827</v>
      </c>
      <c r="H227" s="76">
        <v>972</v>
      </c>
      <c r="I227" s="90">
        <f t="shared" si="91"/>
        <v>89.502762430939228</v>
      </c>
      <c r="J227" s="71">
        <v>189</v>
      </c>
      <c r="K227" s="90">
        <f t="shared" si="81"/>
        <v>89.573459715639814</v>
      </c>
      <c r="L227" s="71" t="s">
        <v>232</v>
      </c>
      <c r="M227" s="71" t="s">
        <v>31</v>
      </c>
      <c r="N227" s="71">
        <f t="shared" si="82"/>
        <v>116</v>
      </c>
      <c r="O227" s="90">
        <f t="shared" si="83"/>
        <v>87.218045112781951</v>
      </c>
      <c r="P227" s="71">
        <v>73</v>
      </c>
      <c r="Q227" s="90">
        <f t="shared" si="84"/>
        <v>93.589743589743591</v>
      </c>
      <c r="R227" s="71">
        <v>6719</v>
      </c>
      <c r="S227" s="90">
        <f t="shared" si="78"/>
        <v>96.454206144128634</v>
      </c>
      <c r="T227" s="102">
        <v>1721</v>
      </c>
      <c r="U227" s="101">
        <f t="shared" si="85"/>
        <v>91.251325556733832</v>
      </c>
      <c r="V227" s="102">
        <v>3803</v>
      </c>
      <c r="W227" s="101">
        <f t="shared" si="86"/>
        <v>91.17717573723327</v>
      </c>
      <c r="X227" s="102">
        <f t="shared" si="87"/>
        <v>2082</v>
      </c>
      <c r="Y227" s="101">
        <f t="shared" si="88"/>
        <v>91.115973741794306</v>
      </c>
      <c r="Z227" s="102">
        <f t="shared" si="65"/>
        <v>8801</v>
      </c>
      <c r="AA227" s="103">
        <f t="shared" si="89"/>
        <v>95.135661009620591</v>
      </c>
      <c r="AB227" s="61"/>
      <c r="AC227" s="63"/>
    </row>
    <row r="228" spans="1:29" s="9" customFormat="1" ht="12" hidden="1" customHeight="1">
      <c r="A228" s="5"/>
      <c r="B228" s="28" t="s">
        <v>7</v>
      </c>
      <c r="C228" s="43" t="s">
        <v>7</v>
      </c>
      <c r="D228" s="68">
        <v>6039</v>
      </c>
      <c r="E228" s="90">
        <f t="shared" si="90"/>
        <v>99.851190476190482</v>
      </c>
      <c r="F228" s="71">
        <v>458</v>
      </c>
      <c r="G228" s="90">
        <f t="shared" si="80"/>
        <v>88.246628131021197</v>
      </c>
      <c r="H228" s="76">
        <v>171</v>
      </c>
      <c r="I228" s="90">
        <f t="shared" si="91"/>
        <v>112.5</v>
      </c>
      <c r="J228" s="71">
        <v>192</v>
      </c>
      <c r="K228" s="90">
        <f t="shared" si="81"/>
        <v>91.866028708133967</v>
      </c>
      <c r="L228" s="71" t="s">
        <v>232</v>
      </c>
      <c r="M228" s="71" t="s">
        <v>31</v>
      </c>
      <c r="N228" s="71">
        <f t="shared" si="82"/>
        <v>117</v>
      </c>
      <c r="O228" s="90">
        <f t="shared" si="83"/>
        <v>90</v>
      </c>
      <c r="P228" s="71">
        <v>75</v>
      </c>
      <c r="Q228" s="90">
        <f t="shared" si="84"/>
        <v>94.936708860759495</v>
      </c>
      <c r="R228" s="71">
        <v>6231</v>
      </c>
      <c r="S228" s="90">
        <f t="shared" si="78"/>
        <v>99.584465398753395</v>
      </c>
      <c r="T228" s="102">
        <v>1889</v>
      </c>
      <c r="U228" s="101">
        <f t="shared" si="85"/>
        <v>95.163727959697724</v>
      </c>
      <c r="V228" s="102">
        <v>3980</v>
      </c>
      <c r="W228" s="101">
        <f t="shared" si="86"/>
        <v>94.178892569805967</v>
      </c>
      <c r="X228" s="102">
        <f t="shared" si="87"/>
        <v>2091</v>
      </c>
      <c r="Y228" s="101">
        <f t="shared" si="88"/>
        <v>93.3065595716198</v>
      </c>
      <c r="Z228" s="102">
        <f t="shared" si="65"/>
        <v>8322</v>
      </c>
      <c r="AA228" s="103">
        <f t="shared" si="89"/>
        <v>97.928924452812424</v>
      </c>
      <c r="AB228" s="61"/>
      <c r="AC228" s="63"/>
    </row>
    <row r="229" spans="1:29" s="9" customFormat="1" ht="12" hidden="1" customHeight="1">
      <c r="A229" s="8"/>
      <c r="B229" s="28" t="s">
        <v>8</v>
      </c>
      <c r="C229" s="43" t="s">
        <v>8</v>
      </c>
      <c r="D229" s="68">
        <v>6666</v>
      </c>
      <c r="E229" s="90">
        <f t="shared" si="90"/>
        <v>97.541703248463563</v>
      </c>
      <c r="F229" s="71">
        <v>164</v>
      </c>
      <c r="G229" s="90">
        <f>F229/F217*100</f>
        <v>39.047619047619051</v>
      </c>
      <c r="H229" s="76">
        <v>1424</v>
      </c>
      <c r="I229" s="90">
        <f t="shared" si="91"/>
        <v>103.33817126269957</v>
      </c>
      <c r="J229" s="71">
        <v>179</v>
      </c>
      <c r="K229" s="90">
        <f t="shared" si="81"/>
        <v>88.613861386138609</v>
      </c>
      <c r="L229" s="71" t="s">
        <v>232</v>
      </c>
      <c r="M229" s="71" t="s">
        <v>31</v>
      </c>
      <c r="N229" s="71">
        <f t="shared" si="82"/>
        <v>110</v>
      </c>
      <c r="O229" s="90">
        <f t="shared" si="83"/>
        <v>85.9375</v>
      </c>
      <c r="P229" s="71">
        <v>69</v>
      </c>
      <c r="Q229" s="90">
        <f t="shared" si="84"/>
        <v>93.243243243243242</v>
      </c>
      <c r="R229" s="71">
        <v>6845</v>
      </c>
      <c r="S229" s="90">
        <f t="shared" si="78"/>
        <v>97.285389425810123</v>
      </c>
      <c r="T229" s="102">
        <v>1636</v>
      </c>
      <c r="U229" s="101">
        <f t="shared" si="85"/>
        <v>86.423666138404656</v>
      </c>
      <c r="V229" s="102">
        <v>3723</v>
      </c>
      <c r="W229" s="101">
        <f t="shared" si="86"/>
        <v>92.039555006180478</v>
      </c>
      <c r="X229" s="102">
        <f>V229-T229</f>
        <v>2087</v>
      </c>
      <c r="Y229" s="101">
        <f t="shared" si="88"/>
        <v>96.979553903345732</v>
      </c>
      <c r="Z229" s="102">
        <f t="shared" si="65"/>
        <v>8932</v>
      </c>
      <c r="AA229" s="103">
        <f t="shared" si="89"/>
        <v>97.213757074444928</v>
      </c>
      <c r="AB229" s="61"/>
      <c r="AC229" s="63"/>
    </row>
    <row r="230" spans="1:29" s="9" customFormat="1" ht="12" hidden="1" customHeight="1">
      <c r="A230" s="8"/>
      <c r="B230" s="28" t="s">
        <v>9</v>
      </c>
      <c r="C230" s="43" t="s">
        <v>9</v>
      </c>
      <c r="D230" s="68">
        <v>7070</v>
      </c>
      <c r="E230" s="90">
        <f t="shared" si="90"/>
        <v>101.31842934938378</v>
      </c>
      <c r="F230" s="71">
        <v>303</v>
      </c>
      <c r="G230" s="90">
        <f t="shared" si="80"/>
        <v>81.233243967828415</v>
      </c>
      <c r="H230" s="76">
        <v>1442</v>
      </c>
      <c r="I230" s="90">
        <f t="shared" si="91"/>
        <v>95.877659574468083</v>
      </c>
      <c r="J230" s="71">
        <v>181</v>
      </c>
      <c r="K230" s="90">
        <f t="shared" si="81"/>
        <v>92.346938775510196</v>
      </c>
      <c r="L230" s="71" t="s">
        <v>232</v>
      </c>
      <c r="M230" s="71" t="s">
        <v>31</v>
      </c>
      <c r="N230" s="71">
        <f t="shared" si="82"/>
        <v>111</v>
      </c>
      <c r="O230" s="90">
        <f t="shared" si="83"/>
        <v>88.8</v>
      </c>
      <c r="P230" s="71">
        <v>70</v>
      </c>
      <c r="Q230" s="90">
        <f t="shared" si="84"/>
        <v>98.591549295774655</v>
      </c>
      <c r="R230" s="71">
        <v>7251</v>
      </c>
      <c r="S230" s="90">
        <f t="shared" si="78"/>
        <v>101.07332032339002</v>
      </c>
      <c r="T230" s="102">
        <v>1792</v>
      </c>
      <c r="U230" s="101">
        <f t="shared" si="85"/>
        <v>99.334811529933489</v>
      </c>
      <c r="V230" s="102">
        <v>3769</v>
      </c>
      <c r="W230" s="101">
        <f>V230/V218*100</f>
        <v>95.490245756270582</v>
      </c>
      <c r="X230" s="102">
        <f>V230-T230</f>
        <v>1977</v>
      </c>
      <c r="Y230" s="101">
        <f t="shared" si="88"/>
        <v>92.253849743350443</v>
      </c>
      <c r="Z230" s="102">
        <f t="shared" si="65"/>
        <v>9228</v>
      </c>
      <c r="AA230" s="103">
        <f t="shared" si="89"/>
        <v>99.044756895996571</v>
      </c>
      <c r="AB230" s="61"/>
      <c r="AC230" s="63"/>
    </row>
    <row r="231" spans="1:29" s="9" customFormat="1" ht="12" hidden="1" customHeight="1">
      <c r="A231" s="8"/>
      <c r="B231" s="28" t="s">
        <v>10</v>
      </c>
      <c r="C231" s="43" t="s">
        <v>10</v>
      </c>
      <c r="D231" s="68">
        <v>6735</v>
      </c>
      <c r="E231" s="90">
        <f t="shared" si="90"/>
        <v>99.97031319578447</v>
      </c>
      <c r="F231" s="71">
        <v>410</v>
      </c>
      <c r="G231" s="90">
        <f t="shared" si="80"/>
        <v>85.953878406708597</v>
      </c>
      <c r="H231" s="76">
        <v>1496</v>
      </c>
      <c r="I231" s="90">
        <f t="shared" si="91"/>
        <v>102.39561943874058</v>
      </c>
      <c r="J231" s="71">
        <v>165</v>
      </c>
      <c r="K231" s="90">
        <f t="shared" si="81"/>
        <v>91.666666666666657</v>
      </c>
      <c r="L231" s="71" t="s">
        <v>232</v>
      </c>
      <c r="M231" s="71" t="s">
        <v>31</v>
      </c>
      <c r="N231" s="71">
        <f t="shared" si="82"/>
        <v>102</v>
      </c>
      <c r="O231" s="90">
        <f t="shared" si="83"/>
        <v>88.695652173913047</v>
      </c>
      <c r="P231" s="71">
        <v>63</v>
      </c>
      <c r="Q231" s="90">
        <f t="shared" si="84"/>
        <v>96.92307692307692</v>
      </c>
      <c r="R231" s="71">
        <v>6900</v>
      </c>
      <c r="S231" s="90">
        <f t="shared" si="78"/>
        <v>99.754228711869303</v>
      </c>
      <c r="T231" s="102">
        <v>1780</v>
      </c>
      <c r="U231" s="101">
        <f t="shared" ref="U231:U240" si="92">T231/T219*100</f>
        <v>93.438320209973753</v>
      </c>
      <c r="V231" s="102">
        <v>3632</v>
      </c>
      <c r="W231" s="101">
        <f t="shared" ref="W231:W241" si="93">V231/V219*100</f>
        <v>94.607970825735862</v>
      </c>
      <c r="X231" s="102">
        <f t="shared" ref="X231:X236" si="94">V231-T231</f>
        <v>1852</v>
      </c>
      <c r="Y231" s="101">
        <f t="shared" si="88"/>
        <v>95.760082730093075</v>
      </c>
      <c r="Z231" s="102">
        <f t="shared" si="65"/>
        <v>8752</v>
      </c>
      <c r="AA231" s="103">
        <f t="shared" si="89"/>
        <v>98.881482318382112</v>
      </c>
      <c r="AB231" s="61"/>
      <c r="AC231" s="63"/>
    </row>
    <row r="232" spans="1:29" s="9" customFormat="1" hidden="1">
      <c r="A232" s="5"/>
      <c r="B232" s="28" t="s">
        <v>11</v>
      </c>
      <c r="C232" s="43" t="s">
        <v>11</v>
      </c>
      <c r="D232" s="68">
        <v>6088</v>
      </c>
      <c r="E232" s="90">
        <f t="shared" si="90"/>
        <v>94.976599063962567</v>
      </c>
      <c r="F232" s="71">
        <v>287</v>
      </c>
      <c r="G232" s="90">
        <f t="shared" si="80"/>
        <v>66.129032258064512</v>
      </c>
      <c r="H232" s="76">
        <v>1171</v>
      </c>
      <c r="I232" s="90">
        <f t="shared" si="91"/>
        <v>95.280716029292108</v>
      </c>
      <c r="J232" s="71">
        <v>163</v>
      </c>
      <c r="K232" s="90">
        <f t="shared" si="81"/>
        <v>87.634408602150543</v>
      </c>
      <c r="L232" s="71" t="s">
        <v>232</v>
      </c>
      <c r="M232" s="71" t="s">
        <v>31</v>
      </c>
      <c r="N232" s="71">
        <f t="shared" si="82"/>
        <v>102</v>
      </c>
      <c r="O232" s="90">
        <f t="shared" si="83"/>
        <v>85.714285714285708</v>
      </c>
      <c r="P232" s="71">
        <v>61</v>
      </c>
      <c r="Q232" s="90">
        <f t="shared" si="84"/>
        <v>91.044776119402982</v>
      </c>
      <c r="R232" s="71">
        <v>6251</v>
      </c>
      <c r="S232" s="90">
        <f t="shared" si="78"/>
        <v>94.769557307459067</v>
      </c>
      <c r="T232" s="25">
        <v>1594</v>
      </c>
      <c r="U232" s="101">
        <f t="shared" si="92"/>
        <v>88.604780433574206</v>
      </c>
      <c r="V232" s="102">
        <v>3352</v>
      </c>
      <c r="W232" s="101">
        <f t="shared" si="93"/>
        <v>89.506008010680901</v>
      </c>
      <c r="X232" s="102">
        <f t="shared" si="94"/>
        <v>1758</v>
      </c>
      <c r="Y232" s="101">
        <f t="shared" si="88"/>
        <v>90.339157245632066</v>
      </c>
      <c r="Z232" s="102">
        <f t="shared" si="65"/>
        <v>8009</v>
      </c>
      <c r="AA232" s="103">
        <f t="shared" si="89"/>
        <v>93.760243502692575</v>
      </c>
      <c r="AB232" s="61"/>
      <c r="AC232" s="63"/>
    </row>
    <row r="233" spans="1:29" s="9" customFormat="1" hidden="1">
      <c r="A233" s="5"/>
      <c r="B233" s="28" t="s">
        <v>221</v>
      </c>
      <c r="C233" s="43" t="s">
        <v>222</v>
      </c>
      <c r="D233" s="68">
        <v>6732</v>
      </c>
      <c r="E233" s="90">
        <f t="shared" ref="E233:E244" si="95">D233/D221*100</f>
        <v>104.16215379854556</v>
      </c>
      <c r="F233" s="71">
        <v>342</v>
      </c>
      <c r="G233" s="90">
        <f t="shared" ref="G233:G244" si="96">F233/F221*100</f>
        <v>90.237467018469658</v>
      </c>
      <c r="H233" s="76">
        <v>1236</v>
      </c>
      <c r="I233" s="90">
        <f t="shared" si="91"/>
        <v>103.08590492076731</v>
      </c>
      <c r="J233" s="71">
        <v>171</v>
      </c>
      <c r="K233" s="90">
        <f t="shared" ref="K233:K244" si="97">J233/J221*100</f>
        <v>96.610169491525426</v>
      </c>
      <c r="L233" s="71" t="s">
        <v>232</v>
      </c>
      <c r="M233" s="71" t="s">
        <v>31</v>
      </c>
      <c r="N233" s="71">
        <f t="shared" ref="N233:N244" si="98">J233-P233</f>
        <v>111</v>
      </c>
      <c r="O233" s="90">
        <f t="shared" ref="O233:O244" si="99">N233/N221*100</f>
        <v>98.230088495575217</v>
      </c>
      <c r="P233" s="71">
        <v>60</v>
      </c>
      <c r="Q233" s="90">
        <f t="shared" ref="Q233:Q244" si="100">P233/P221*100</f>
        <v>93.75</v>
      </c>
      <c r="R233" s="71">
        <v>6903</v>
      </c>
      <c r="S233" s="90">
        <f t="shared" si="78"/>
        <v>103.96084337349399</v>
      </c>
      <c r="T233" s="25">
        <v>1965</v>
      </c>
      <c r="U233" s="101">
        <f t="shared" si="92"/>
        <v>108.32414553472989</v>
      </c>
      <c r="V233" s="102">
        <v>3601</v>
      </c>
      <c r="W233" s="101">
        <f t="shared" si="93"/>
        <v>99.502625034539932</v>
      </c>
      <c r="X233" s="102">
        <f t="shared" si="94"/>
        <v>1636</v>
      </c>
      <c r="Y233" s="101">
        <f t="shared" ref="Y233:Y244" si="101">X233/X221*100</f>
        <v>90.637119113573405</v>
      </c>
      <c r="Z233" s="102">
        <f t="shared" si="65"/>
        <v>8539</v>
      </c>
      <c r="AA233" s="103">
        <f t="shared" ref="AA233:AA244" si="102">Z233/Z221*100</f>
        <v>101.11308466548255</v>
      </c>
      <c r="AB233" s="61"/>
      <c r="AC233" s="63"/>
    </row>
    <row r="234" spans="1:29" s="9" customFormat="1" hidden="1">
      <c r="A234" s="5"/>
      <c r="B234" s="28" t="s">
        <v>14</v>
      </c>
      <c r="C234" s="43" t="s">
        <v>14</v>
      </c>
      <c r="D234" s="68">
        <v>6661</v>
      </c>
      <c r="E234" s="90">
        <f t="shared" si="95"/>
        <v>100.57375811565757</v>
      </c>
      <c r="F234" s="71">
        <v>424</v>
      </c>
      <c r="G234" s="90">
        <f t="shared" si="96"/>
        <v>104.43349753694582</v>
      </c>
      <c r="H234" s="76">
        <v>1514</v>
      </c>
      <c r="I234" s="90">
        <f t="shared" si="91"/>
        <v>98.825065274151441</v>
      </c>
      <c r="J234" s="71">
        <v>220</v>
      </c>
      <c r="K234" s="90">
        <f t="shared" si="97"/>
        <v>93.61702127659575</v>
      </c>
      <c r="L234" s="71" t="s">
        <v>232</v>
      </c>
      <c r="M234" s="71" t="s">
        <v>31</v>
      </c>
      <c r="N234" s="71">
        <f t="shared" si="98"/>
        <v>162</v>
      </c>
      <c r="O234" s="90">
        <f t="shared" si="99"/>
        <v>95.857988165680467</v>
      </c>
      <c r="P234" s="71">
        <v>58</v>
      </c>
      <c r="Q234" s="90">
        <f t="shared" si="100"/>
        <v>87.878787878787875</v>
      </c>
      <c r="R234" s="71">
        <v>6881</v>
      </c>
      <c r="S234" s="90">
        <f t="shared" si="78"/>
        <v>100.33537474482357</v>
      </c>
      <c r="T234" s="25">
        <v>1965</v>
      </c>
      <c r="U234" s="101">
        <f t="shared" si="92"/>
        <v>110.33127456485121</v>
      </c>
      <c r="V234" s="102">
        <v>3500</v>
      </c>
      <c r="W234" s="101">
        <f t="shared" si="93"/>
        <v>99.178237461037128</v>
      </c>
      <c r="X234" s="102">
        <f t="shared" si="94"/>
        <v>1535</v>
      </c>
      <c r="Y234" s="101">
        <f t="shared" si="101"/>
        <v>87.814645308924483</v>
      </c>
      <c r="Z234" s="102">
        <f t="shared" si="65"/>
        <v>8416</v>
      </c>
      <c r="AA234" s="103">
        <f t="shared" si="102"/>
        <v>97.792237973506857</v>
      </c>
      <c r="AB234" s="61"/>
      <c r="AC234" s="63"/>
    </row>
    <row r="235" spans="1:29" s="9" customFormat="1" hidden="1">
      <c r="A235" s="5"/>
      <c r="B235" s="28" t="s">
        <v>15</v>
      </c>
      <c r="C235" s="43" t="s">
        <v>15</v>
      </c>
      <c r="D235" s="68">
        <v>6765</v>
      </c>
      <c r="E235" s="90">
        <f t="shared" si="95"/>
        <v>106.55221294692076</v>
      </c>
      <c r="F235" s="153">
        <v>578</v>
      </c>
      <c r="G235" s="90">
        <f t="shared" si="96"/>
        <v>123.50427350427351</v>
      </c>
      <c r="H235" s="153">
        <v>1002</v>
      </c>
      <c r="I235" s="90">
        <f t="shared" si="91"/>
        <v>99.011857707509876</v>
      </c>
      <c r="J235" s="78">
        <v>179</v>
      </c>
      <c r="K235" s="90">
        <f t="shared" si="97"/>
        <v>97.814207650273218</v>
      </c>
      <c r="L235" s="154" t="s">
        <v>232</v>
      </c>
      <c r="M235" s="71" t="s">
        <v>31</v>
      </c>
      <c r="N235" s="71">
        <f t="shared" si="98"/>
        <v>115</v>
      </c>
      <c r="O235" s="90">
        <f t="shared" si="99"/>
        <v>100.87719298245614</v>
      </c>
      <c r="P235" s="155">
        <v>64</v>
      </c>
      <c r="Q235" s="90">
        <f t="shared" si="100"/>
        <v>92.753623188405797</v>
      </c>
      <c r="R235" s="78">
        <v>6944</v>
      </c>
      <c r="S235" s="90">
        <f t="shared" si="78"/>
        <v>106.30740967544396</v>
      </c>
      <c r="T235" s="25">
        <v>2253</v>
      </c>
      <c r="U235" s="101">
        <f t="shared" si="92"/>
        <v>121.19419042495964</v>
      </c>
      <c r="V235" s="102">
        <v>4314</v>
      </c>
      <c r="W235" s="101">
        <f t="shared" si="93"/>
        <v>121.31608548931383</v>
      </c>
      <c r="X235" s="102">
        <f t="shared" si="94"/>
        <v>2061</v>
      </c>
      <c r="Y235" s="101">
        <f t="shared" si="101"/>
        <v>121.44961697112551</v>
      </c>
      <c r="Z235" s="102">
        <f t="shared" si="65"/>
        <v>9005</v>
      </c>
      <c r="AA235" s="103">
        <f t="shared" si="102"/>
        <v>109.43006440636773</v>
      </c>
      <c r="AB235" s="61"/>
      <c r="AC235" s="63"/>
    </row>
    <row r="236" spans="1:29" s="9" customFormat="1" ht="12" hidden="1" customHeight="1">
      <c r="A236" s="5"/>
      <c r="B236" s="113" t="s">
        <v>225</v>
      </c>
      <c r="C236" s="114" t="s">
        <v>226</v>
      </c>
      <c r="D236" s="156">
        <v>6600</v>
      </c>
      <c r="E236" s="157">
        <f t="shared" si="95"/>
        <v>101.8361363987039</v>
      </c>
      <c r="F236" s="158">
        <v>305</v>
      </c>
      <c r="G236" s="157">
        <f t="shared" si="96"/>
        <v>82.210242587601073</v>
      </c>
      <c r="H236" s="159">
        <v>1110</v>
      </c>
      <c r="I236" s="157">
        <f t="shared" si="91"/>
        <v>99.462365591397855</v>
      </c>
      <c r="J236" s="158">
        <v>170</v>
      </c>
      <c r="K236" s="157">
        <f t="shared" si="97"/>
        <v>93.922651933701658</v>
      </c>
      <c r="L236" s="158" t="s">
        <v>232</v>
      </c>
      <c r="M236" s="158" t="s">
        <v>31</v>
      </c>
      <c r="N236" s="158">
        <f t="shared" si="98"/>
        <v>108</v>
      </c>
      <c r="O236" s="157">
        <f t="shared" si="99"/>
        <v>97.297297297297305</v>
      </c>
      <c r="P236" s="158">
        <v>62</v>
      </c>
      <c r="Q236" s="157">
        <f t="shared" si="100"/>
        <v>88.571428571428569</v>
      </c>
      <c r="R236" s="158">
        <v>6770</v>
      </c>
      <c r="S236" s="157">
        <f t="shared" si="78"/>
        <v>101.62113479435604</v>
      </c>
      <c r="T236" s="169">
        <v>1972</v>
      </c>
      <c r="U236" s="116">
        <f t="shared" si="92"/>
        <v>110.47619047619048</v>
      </c>
      <c r="V236" s="115">
        <v>4081</v>
      </c>
      <c r="W236" s="116">
        <f t="shared" si="93"/>
        <v>113.39260905807168</v>
      </c>
      <c r="X236" s="115">
        <f t="shared" si="94"/>
        <v>2109</v>
      </c>
      <c r="Y236" s="116">
        <f t="shared" si="101"/>
        <v>116.26240352811466</v>
      </c>
      <c r="Z236" s="115">
        <f t="shared" si="65"/>
        <v>8879</v>
      </c>
      <c r="AA236" s="117">
        <f t="shared" si="102"/>
        <v>104.75460122699387</v>
      </c>
      <c r="AB236" s="61"/>
      <c r="AC236" s="63"/>
    </row>
    <row r="237" spans="1:29" s="9" customFormat="1" ht="12" hidden="1" customHeight="1">
      <c r="A237" s="5"/>
      <c r="B237" s="28" t="s">
        <v>81</v>
      </c>
      <c r="C237" s="43" t="s">
        <v>13</v>
      </c>
      <c r="D237" s="68">
        <v>7298</v>
      </c>
      <c r="E237" s="90">
        <f t="shared" si="95"/>
        <v>106.01394538059267</v>
      </c>
      <c r="F237" s="71">
        <v>447</v>
      </c>
      <c r="G237" s="90">
        <f t="shared" si="96"/>
        <v>137.96296296296296</v>
      </c>
      <c r="H237" s="76">
        <v>1405</v>
      </c>
      <c r="I237" s="90">
        <f t="shared" ref="I237:I248" si="103">H237/H225*100</f>
        <v>102.47994164843179</v>
      </c>
      <c r="J237" s="71">
        <v>175</v>
      </c>
      <c r="K237" s="90">
        <f t="shared" si="97"/>
        <v>96.15384615384616</v>
      </c>
      <c r="L237" s="71" t="s">
        <v>232</v>
      </c>
      <c r="M237" s="71" t="s">
        <v>31</v>
      </c>
      <c r="N237" s="71">
        <f t="shared" si="98"/>
        <v>110</v>
      </c>
      <c r="O237" s="90">
        <f t="shared" si="99"/>
        <v>100</v>
      </c>
      <c r="P237" s="71">
        <v>65</v>
      </c>
      <c r="Q237" s="90">
        <f t="shared" si="100"/>
        <v>90.277777777777786</v>
      </c>
      <c r="R237" s="71">
        <v>7473</v>
      </c>
      <c r="S237" s="90">
        <f t="shared" si="78"/>
        <v>105.75997735635437</v>
      </c>
      <c r="T237" s="25">
        <v>2214</v>
      </c>
      <c r="U237" s="101">
        <f t="shared" si="92"/>
        <v>122.9317046085508</v>
      </c>
      <c r="V237" s="102">
        <v>4481</v>
      </c>
      <c r="W237" s="101">
        <f t="shared" si="93"/>
        <v>117.89002893975268</v>
      </c>
      <c r="X237" s="102">
        <f>V237-T237</f>
        <v>2267</v>
      </c>
      <c r="Y237" s="101">
        <f t="shared" si="101"/>
        <v>113.35</v>
      </c>
      <c r="Z237" s="102">
        <f t="shared" si="65"/>
        <v>9740</v>
      </c>
      <c r="AA237" s="103">
        <f t="shared" si="102"/>
        <v>107.43437017427753</v>
      </c>
      <c r="AB237" s="61"/>
      <c r="AC237" s="63"/>
    </row>
    <row r="238" spans="1:29" s="9" customFormat="1" ht="12" hidden="1" customHeight="1">
      <c r="A238" s="5"/>
      <c r="B238" s="28" t="s">
        <v>105</v>
      </c>
      <c r="C238" s="43" t="s">
        <v>5</v>
      </c>
      <c r="D238" s="68">
        <v>7253</v>
      </c>
      <c r="E238" s="90">
        <f t="shared" si="95"/>
        <v>101.66806840482198</v>
      </c>
      <c r="F238" s="71">
        <v>362</v>
      </c>
      <c r="G238" s="90">
        <f t="shared" si="96"/>
        <v>110.03039513677813</v>
      </c>
      <c r="H238" s="76">
        <v>1549</v>
      </c>
      <c r="I238" s="90">
        <f t="shared" si="103"/>
        <v>97.115987460815049</v>
      </c>
      <c r="J238" s="71">
        <v>172</v>
      </c>
      <c r="K238" s="90">
        <f t="shared" si="97"/>
        <v>93.478260869565219</v>
      </c>
      <c r="L238" s="71" t="s">
        <v>232</v>
      </c>
      <c r="M238" s="71" t="s">
        <v>31</v>
      </c>
      <c r="N238" s="71">
        <f t="shared" si="98"/>
        <v>109</v>
      </c>
      <c r="O238" s="90">
        <f t="shared" si="99"/>
        <v>97.321428571428569</v>
      </c>
      <c r="P238" s="71">
        <v>63</v>
      </c>
      <c r="Q238" s="90">
        <f t="shared" si="100"/>
        <v>87.5</v>
      </c>
      <c r="R238" s="71">
        <v>7425</v>
      </c>
      <c r="S238" s="90">
        <f t="shared" si="78"/>
        <v>101.46214812790379</v>
      </c>
      <c r="T238" s="25">
        <v>2095</v>
      </c>
      <c r="U238" s="101">
        <f t="shared" si="92"/>
        <v>113.79684953829441</v>
      </c>
      <c r="V238" s="102">
        <v>4578</v>
      </c>
      <c r="W238" s="101">
        <f t="shared" si="93"/>
        <v>117.77720607152045</v>
      </c>
      <c r="X238" s="102">
        <f t="shared" ref="X238:X240" si="104">V238-T238</f>
        <v>2483</v>
      </c>
      <c r="Y238" s="101">
        <f t="shared" si="101"/>
        <v>121.35874877810362</v>
      </c>
      <c r="Z238" s="102">
        <f t="shared" si="65"/>
        <v>9908</v>
      </c>
      <c r="AA238" s="103">
        <f t="shared" si="102"/>
        <v>105.80948312686887</v>
      </c>
      <c r="AB238" s="61"/>
      <c r="AC238" s="63"/>
    </row>
    <row r="239" spans="1:29" s="9" customFormat="1" ht="12" hidden="1" customHeight="1">
      <c r="A239" s="5"/>
      <c r="B239" s="28" t="s">
        <v>68</v>
      </c>
      <c r="C239" s="43" t="s">
        <v>201</v>
      </c>
      <c r="D239" s="68">
        <v>6849</v>
      </c>
      <c r="E239" s="90">
        <f t="shared" si="95"/>
        <v>104.88514548238896</v>
      </c>
      <c r="F239" s="71">
        <v>239</v>
      </c>
      <c r="G239" s="90">
        <f t="shared" si="96"/>
        <v>80.471380471380471</v>
      </c>
      <c r="H239" s="76">
        <v>968</v>
      </c>
      <c r="I239" s="90">
        <f t="shared" si="103"/>
        <v>99.588477366255148</v>
      </c>
      <c r="J239" s="71">
        <v>183</v>
      </c>
      <c r="K239" s="90">
        <f t="shared" si="97"/>
        <v>96.825396825396822</v>
      </c>
      <c r="L239" s="71" t="s">
        <v>232</v>
      </c>
      <c r="M239" s="71" t="s">
        <v>31</v>
      </c>
      <c r="N239" s="71">
        <f t="shared" si="98"/>
        <v>115</v>
      </c>
      <c r="O239" s="90">
        <f t="shared" si="99"/>
        <v>99.137931034482762</v>
      </c>
      <c r="P239" s="71">
        <v>68</v>
      </c>
      <c r="Q239" s="90">
        <f t="shared" si="100"/>
        <v>93.150684931506845</v>
      </c>
      <c r="R239" s="71">
        <v>7032</v>
      </c>
      <c r="S239" s="90">
        <f t="shared" si="78"/>
        <v>104.65843131418366</v>
      </c>
      <c r="T239" s="25">
        <v>2037</v>
      </c>
      <c r="U239" s="101">
        <f t="shared" si="92"/>
        <v>118.36141778036024</v>
      </c>
      <c r="V239" s="102">
        <v>4465</v>
      </c>
      <c r="W239" s="101">
        <f t="shared" si="93"/>
        <v>117.40731001840652</v>
      </c>
      <c r="X239" s="102">
        <f t="shared" si="104"/>
        <v>2428</v>
      </c>
      <c r="Y239" s="101">
        <f t="shared" si="101"/>
        <v>116.61863592699329</v>
      </c>
      <c r="Z239" s="102">
        <f t="shared" si="65"/>
        <v>9460</v>
      </c>
      <c r="AA239" s="103">
        <f t="shared" si="102"/>
        <v>107.48778547892286</v>
      </c>
      <c r="AB239" s="61"/>
      <c r="AC239" s="63"/>
    </row>
    <row r="240" spans="1:29" s="9" customFormat="1" ht="12" hidden="1" customHeight="1">
      <c r="A240" s="5"/>
      <c r="B240" s="28" t="s">
        <v>227</v>
      </c>
      <c r="C240" s="43" t="s">
        <v>110</v>
      </c>
      <c r="D240" s="68">
        <v>6024</v>
      </c>
      <c r="E240" s="90">
        <f t="shared" si="95"/>
        <v>99.751614505712865</v>
      </c>
      <c r="F240" s="71">
        <v>355</v>
      </c>
      <c r="G240" s="90">
        <f t="shared" si="96"/>
        <v>77.510917030567683</v>
      </c>
      <c r="H240" s="76">
        <v>187</v>
      </c>
      <c r="I240" s="90">
        <f t="shared" si="103"/>
        <v>109.35672514619883</v>
      </c>
      <c r="J240" s="71">
        <v>182</v>
      </c>
      <c r="K240" s="90">
        <f t="shared" si="97"/>
        <v>94.791666666666657</v>
      </c>
      <c r="L240" s="71" t="s">
        <v>232</v>
      </c>
      <c r="M240" s="71" t="s">
        <v>31</v>
      </c>
      <c r="N240" s="71">
        <f t="shared" si="98"/>
        <v>113</v>
      </c>
      <c r="O240" s="90">
        <f t="shared" si="99"/>
        <v>96.581196581196579</v>
      </c>
      <c r="P240" s="71">
        <v>69</v>
      </c>
      <c r="Q240" s="90">
        <f t="shared" si="100"/>
        <v>92</v>
      </c>
      <c r="R240" s="71">
        <v>6206</v>
      </c>
      <c r="S240" s="90">
        <f t="shared" si="78"/>
        <v>99.598780292087952</v>
      </c>
      <c r="T240" s="25">
        <v>2003</v>
      </c>
      <c r="U240" s="101">
        <f t="shared" si="92"/>
        <v>106.03493912122816</v>
      </c>
      <c r="V240" s="102">
        <v>4511</v>
      </c>
      <c r="W240" s="101">
        <f t="shared" si="93"/>
        <v>113.34170854271358</v>
      </c>
      <c r="X240" s="102">
        <f t="shared" si="104"/>
        <v>2508</v>
      </c>
      <c r="Y240" s="101">
        <f t="shared" si="101"/>
        <v>119.9426111908178</v>
      </c>
      <c r="Z240" s="102">
        <f t="shared" si="65"/>
        <v>8714</v>
      </c>
      <c r="AA240" s="103">
        <f t="shared" si="102"/>
        <v>104.71040615236721</v>
      </c>
      <c r="AB240" s="61"/>
      <c r="AC240" s="63"/>
    </row>
    <row r="241" spans="1:30" s="9" customFormat="1" ht="12" hidden="1" customHeight="1">
      <c r="A241" s="8"/>
      <c r="B241" s="28" t="s">
        <v>71</v>
      </c>
      <c r="C241" s="43" t="s">
        <v>8</v>
      </c>
      <c r="D241" s="68">
        <v>7165</v>
      </c>
      <c r="E241" s="90">
        <f t="shared" si="95"/>
        <v>107.48574857485748</v>
      </c>
      <c r="F241" s="71">
        <v>467</v>
      </c>
      <c r="G241" s="90">
        <f t="shared" si="96"/>
        <v>284.7560975609756</v>
      </c>
      <c r="H241" s="76">
        <v>1414</v>
      </c>
      <c r="I241" s="90">
        <f t="shared" si="103"/>
        <v>99.297752808988761</v>
      </c>
      <c r="J241" s="71">
        <v>173</v>
      </c>
      <c r="K241" s="90">
        <f t="shared" si="97"/>
        <v>96.648044692737429</v>
      </c>
      <c r="L241" s="71" t="s">
        <v>232</v>
      </c>
      <c r="M241" s="71" t="s">
        <v>31</v>
      </c>
      <c r="N241" s="71">
        <f t="shared" si="98"/>
        <v>110</v>
      </c>
      <c r="O241" s="90">
        <f t="shared" si="99"/>
        <v>100</v>
      </c>
      <c r="P241" s="71">
        <v>63</v>
      </c>
      <c r="Q241" s="90">
        <f t="shared" si="100"/>
        <v>91.304347826086953</v>
      </c>
      <c r="R241" s="71">
        <v>7338</v>
      </c>
      <c r="S241" s="90">
        <f t="shared" si="78"/>
        <v>107.20233747260775</v>
      </c>
      <c r="T241" s="25">
        <v>2153</v>
      </c>
      <c r="U241" s="101">
        <f>T241/T229*100</f>
        <v>131.60146699266505</v>
      </c>
      <c r="V241" s="102">
        <v>4559</v>
      </c>
      <c r="W241" s="101">
        <f t="shared" si="93"/>
        <v>122.45500940102067</v>
      </c>
      <c r="X241" s="102">
        <f>V241-T241</f>
        <v>2406</v>
      </c>
      <c r="Y241" s="101">
        <f t="shared" si="101"/>
        <v>115.28509822712027</v>
      </c>
      <c r="Z241" s="102">
        <f t="shared" si="65"/>
        <v>9744</v>
      </c>
      <c r="AA241" s="103">
        <f t="shared" si="102"/>
        <v>109.09090909090908</v>
      </c>
      <c r="AB241" s="61"/>
      <c r="AC241" s="62"/>
      <c r="AD241" s="62"/>
    </row>
    <row r="242" spans="1:30" s="9" customFormat="1" ht="12" hidden="1" customHeight="1">
      <c r="A242" s="8"/>
      <c r="B242" s="28" t="s">
        <v>89</v>
      </c>
      <c r="C242" s="43" t="s">
        <v>9</v>
      </c>
      <c r="D242" s="68">
        <v>6997</v>
      </c>
      <c r="E242" s="90">
        <f t="shared" si="95"/>
        <v>98.967468175388973</v>
      </c>
      <c r="F242" s="71">
        <v>396</v>
      </c>
      <c r="G242" s="90">
        <f t="shared" si="96"/>
        <v>130.69306930693071</v>
      </c>
      <c r="H242" s="76">
        <v>1429</v>
      </c>
      <c r="I242" s="90">
        <f t="shared" si="103"/>
        <v>99.098474341192784</v>
      </c>
      <c r="J242" s="71">
        <v>169</v>
      </c>
      <c r="K242" s="90">
        <f t="shared" si="97"/>
        <v>93.370165745856355</v>
      </c>
      <c r="L242" s="71" t="s">
        <v>232</v>
      </c>
      <c r="M242" s="71" t="s">
        <v>31</v>
      </c>
      <c r="N242" s="71">
        <f t="shared" si="98"/>
        <v>107</v>
      </c>
      <c r="O242" s="90">
        <f t="shared" si="99"/>
        <v>96.396396396396398</v>
      </c>
      <c r="P242" s="71">
        <v>62</v>
      </c>
      <c r="Q242" s="90">
        <f t="shared" si="100"/>
        <v>88.571428571428569</v>
      </c>
      <c r="R242" s="71">
        <v>7166</v>
      </c>
      <c r="S242" s="90">
        <f t="shared" si="78"/>
        <v>98.827747896841814</v>
      </c>
      <c r="T242" s="25">
        <v>2139</v>
      </c>
      <c r="U242" s="101">
        <f>T242/T230*100</f>
        <v>119.36383928571428</v>
      </c>
      <c r="V242" s="102">
        <v>4535</v>
      </c>
      <c r="W242" s="101">
        <f>V242/V230*100</f>
        <v>120.32369328734411</v>
      </c>
      <c r="X242" s="102">
        <f>V242-T242</f>
        <v>2396</v>
      </c>
      <c r="Y242" s="101">
        <f t="shared" si="101"/>
        <v>121.19372787051088</v>
      </c>
      <c r="Z242" s="102">
        <f t="shared" si="65"/>
        <v>9562</v>
      </c>
      <c r="AA242" s="103">
        <f t="shared" si="102"/>
        <v>103.61941915908106</v>
      </c>
      <c r="AB242" s="61"/>
      <c r="AC242" s="62"/>
      <c r="AD242" s="62"/>
    </row>
    <row r="243" spans="1:30" s="9" customFormat="1" ht="12" hidden="1" customHeight="1">
      <c r="A243" s="8"/>
      <c r="B243" s="28" t="s">
        <v>205</v>
      </c>
      <c r="C243" s="43" t="s">
        <v>10</v>
      </c>
      <c r="D243" s="68">
        <v>6581</v>
      </c>
      <c r="E243" s="90">
        <f t="shared" si="95"/>
        <v>97.713437268002963</v>
      </c>
      <c r="F243" s="71">
        <v>341</v>
      </c>
      <c r="G243" s="90">
        <f t="shared" si="96"/>
        <v>83.170731707317074</v>
      </c>
      <c r="H243" s="76">
        <v>1442</v>
      </c>
      <c r="I243" s="90">
        <f t="shared" si="103"/>
        <v>96.390374331550802</v>
      </c>
      <c r="J243" s="71">
        <v>155</v>
      </c>
      <c r="K243" s="90">
        <f t="shared" si="97"/>
        <v>93.939393939393938</v>
      </c>
      <c r="L243" s="71" t="s">
        <v>232</v>
      </c>
      <c r="M243" s="71" t="s">
        <v>31</v>
      </c>
      <c r="N243" s="71">
        <f t="shared" si="98"/>
        <v>98</v>
      </c>
      <c r="O243" s="90">
        <f t="shared" si="99"/>
        <v>96.078431372549019</v>
      </c>
      <c r="P243" s="71">
        <v>57</v>
      </c>
      <c r="Q243" s="90">
        <f t="shared" si="100"/>
        <v>90.476190476190482</v>
      </c>
      <c r="R243" s="71">
        <v>6736</v>
      </c>
      <c r="S243" s="90">
        <f t="shared" si="78"/>
        <v>97.623188405797094</v>
      </c>
      <c r="T243" s="25">
        <v>1991</v>
      </c>
      <c r="U243" s="101">
        <f t="shared" ref="U243:U252" si="105">T243/T231*100</f>
        <v>111.85393258426966</v>
      </c>
      <c r="V243" s="102">
        <v>4205</v>
      </c>
      <c r="W243" s="101">
        <f t="shared" ref="W243:W253" si="106">V243/V231*100</f>
        <v>115.77643171806167</v>
      </c>
      <c r="X243" s="102">
        <f t="shared" ref="X243:X248" si="107">V243-T243</f>
        <v>2214</v>
      </c>
      <c r="Y243" s="101">
        <f t="shared" si="101"/>
        <v>119.5464362850972</v>
      </c>
      <c r="Z243" s="102">
        <f t="shared" si="65"/>
        <v>8950</v>
      </c>
      <c r="AA243" s="103">
        <f t="shared" si="102"/>
        <v>102.26234003656307</v>
      </c>
      <c r="AB243" s="54"/>
      <c r="AC243" s="57"/>
      <c r="AD243" s="62"/>
    </row>
    <row r="244" spans="1:30" s="9" customFormat="1" ht="12" hidden="1" customHeight="1">
      <c r="A244" s="5"/>
      <c r="B244" s="28" t="s">
        <v>228</v>
      </c>
      <c r="C244" s="43" t="s">
        <v>11</v>
      </c>
      <c r="D244" s="68">
        <v>6203</v>
      </c>
      <c r="E244" s="90">
        <f t="shared" si="95"/>
        <v>101.88896189224705</v>
      </c>
      <c r="F244" s="71">
        <v>364</v>
      </c>
      <c r="G244" s="90">
        <f t="shared" si="96"/>
        <v>126.82926829268293</v>
      </c>
      <c r="H244" s="76">
        <v>1152</v>
      </c>
      <c r="I244" s="90">
        <f t="shared" si="103"/>
        <v>98.377455166524342</v>
      </c>
      <c r="J244" s="71">
        <v>160</v>
      </c>
      <c r="K244" s="90">
        <f t="shared" si="97"/>
        <v>98.159509202453989</v>
      </c>
      <c r="L244" s="71" t="s">
        <v>232</v>
      </c>
      <c r="M244" s="71" t="s">
        <v>31</v>
      </c>
      <c r="N244" s="71">
        <f t="shared" si="98"/>
        <v>100</v>
      </c>
      <c r="O244" s="90">
        <f t="shared" si="99"/>
        <v>98.039215686274503</v>
      </c>
      <c r="P244" s="71">
        <v>60</v>
      </c>
      <c r="Q244" s="90">
        <f t="shared" si="100"/>
        <v>98.360655737704917</v>
      </c>
      <c r="R244" s="71">
        <v>6363</v>
      </c>
      <c r="S244" s="90">
        <f t="shared" si="78"/>
        <v>101.79171332586787</v>
      </c>
      <c r="T244" s="25">
        <v>1868</v>
      </c>
      <c r="U244" s="24">
        <f t="shared" si="105"/>
        <v>117.18946047678796</v>
      </c>
      <c r="V244" s="25">
        <v>3978</v>
      </c>
      <c r="W244" s="24">
        <f t="shared" si="106"/>
        <v>118.67541766109785</v>
      </c>
      <c r="X244" s="25">
        <f t="shared" si="107"/>
        <v>2110</v>
      </c>
      <c r="Y244" s="24">
        <f t="shared" si="101"/>
        <v>120.02275312855517</v>
      </c>
      <c r="Z244" s="25">
        <f t="shared" si="65"/>
        <v>8473</v>
      </c>
      <c r="AA244" s="26">
        <f t="shared" si="102"/>
        <v>105.79348233237609</v>
      </c>
      <c r="AB244" s="54"/>
      <c r="AC244" s="57"/>
      <c r="AD244" s="62"/>
    </row>
    <row r="245" spans="1:30" s="9" customFormat="1" ht="12" customHeight="1">
      <c r="A245" s="5"/>
      <c r="B245" s="28" t="s">
        <v>229</v>
      </c>
      <c r="C245" s="43" t="s">
        <v>230</v>
      </c>
      <c r="D245" s="68">
        <v>6437</v>
      </c>
      <c r="E245" s="90">
        <f t="shared" ref="E245:E256" si="108">D245/D233*100</f>
        <v>95.617944147355914</v>
      </c>
      <c r="F245" s="71">
        <v>406</v>
      </c>
      <c r="G245" s="90">
        <f t="shared" ref="G245:G256" si="109">F245/F233*100</f>
        <v>118.71345029239765</v>
      </c>
      <c r="H245" s="76">
        <v>1247</v>
      </c>
      <c r="I245" s="90">
        <f t="shared" si="103"/>
        <v>100.88996763754045</v>
      </c>
      <c r="J245" s="71">
        <v>152</v>
      </c>
      <c r="K245" s="90">
        <f t="shared" ref="K245:K256" si="110">J245/J233*100</f>
        <v>88.888888888888886</v>
      </c>
      <c r="L245" s="71" t="s">
        <v>232</v>
      </c>
      <c r="M245" s="71" t="s">
        <v>31</v>
      </c>
      <c r="N245" s="71">
        <f t="shared" ref="N245:N256" si="111">J245-P245</f>
        <v>98</v>
      </c>
      <c r="O245" s="90">
        <f t="shared" ref="O245:O256" si="112">N245/N233*100</f>
        <v>88.288288288288285</v>
      </c>
      <c r="P245" s="71">
        <v>54</v>
      </c>
      <c r="Q245" s="90">
        <f t="shared" ref="Q245:Q256" si="113">P245/P233*100</f>
        <v>90</v>
      </c>
      <c r="R245" s="71">
        <v>6589</v>
      </c>
      <c r="S245" s="90">
        <f t="shared" si="78"/>
        <v>95.451253078371721</v>
      </c>
      <c r="T245" s="25">
        <v>1933</v>
      </c>
      <c r="U245" s="24">
        <f t="shared" si="105"/>
        <v>98.371501272264624</v>
      </c>
      <c r="V245" s="71">
        <v>3916</v>
      </c>
      <c r="W245" s="90">
        <f t="shared" si="106"/>
        <v>108.74757011941128</v>
      </c>
      <c r="X245" s="25">
        <f t="shared" si="107"/>
        <v>1983</v>
      </c>
      <c r="Y245" s="24">
        <f t="shared" ref="Y245:Y256" si="114">X245/X233*100</f>
        <v>121.21026894865525</v>
      </c>
      <c r="Z245" s="25">
        <f t="shared" si="65"/>
        <v>8572</v>
      </c>
      <c r="AA245" s="26">
        <f t="shared" ref="AA245:AA256" si="115">Z245/Z233*100</f>
        <v>100.38646211500175</v>
      </c>
      <c r="AB245" s="56">
        <f>R244-AC245</f>
        <v>0</v>
      </c>
      <c r="AC245" s="170">
        <f>D244+J244</f>
        <v>6363</v>
      </c>
      <c r="AD245" s="62"/>
    </row>
    <row r="246" spans="1:30" s="9" customFormat="1" ht="12" customHeight="1">
      <c r="A246" s="5"/>
      <c r="B246" s="28" t="s">
        <v>14</v>
      </c>
      <c r="C246" s="43" t="s">
        <v>14</v>
      </c>
      <c r="D246" s="68">
        <v>6281</v>
      </c>
      <c r="E246" s="90">
        <f t="shared" si="108"/>
        <v>94.295150878246517</v>
      </c>
      <c r="F246" s="71">
        <v>521</v>
      </c>
      <c r="G246" s="90">
        <f t="shared" si="109"/>
        <v>122.87735849056605</v>
      </c>
      <c r="H246" s="76">
        <v>1308</v>
      </c>
      <c r="I246" s="90">
        <f t="shared" si="103"/>
        <v>86.393659180977551</v>
      </c>
      <c r="J246" s="71">
        <v>189</v>
      </c>
      <c r="K246" s="90">
        <f t="shared" si="110"/>
        <v>85.909090909090907</v>
      </c>
      <c r="L246" s="71" t="s">
        <v>233</v>
      </c>
      <c r="M246" s="71" t="s">
        <v>31</v>
      </c>
      <c r="N246" s="71">
        <f t="shared" si="111"/>
        <v>146</v>
      </c>
      <c r="O246" s="90">
        <f t="shared" si="112"/>
        <v>90.123456790123456</v>
      </c>
      <c r="P246" s="71">
        <v>43</v>
      </c>
      <c r="Q246" s="90">
        <f t="shared" si="113"/>
        <v>74.137931034482762</v>
      </c>
      <c r="R246" s="71">
        <v>6470</v>
      </c>
      <c r="S246" s="90">
        <f t="shared" si="78"/>
        <v>94.027030954803081</v>
      </c>
      <c r="T246" s="25">
        <v>1909</v>
      </c>
      <c r="U246" s="24">
        <f t="shared" si="105"/>
        <v>97.150127226463098</v>
      </c>
      <c r="V246" s="71">
        <v>4055</v>
      </c>
      <c r="W246" s="90">
        <f t="shared" si="106"/>
        <v>115.85714285714286</v>
      </c>
      <c r="X246" s="25">
        <f t="shared" si="107"/>
        <v>2146</v>
      </c>
      <c r="Y246" s="24">
        <f t="shared" si="114"/>
        <v>139.80456026058633</v>
      </c>
      <c r="Z246" s="25">
        <f t="shared" si="65"/>
        <v>8616</v>
      </c>
      <c r="AA246" s="26">
        <f t="shared" si="115"/>
        <v>102.3764258555133</v>
      </c>
      <c r="AB246" s="56">
        <f>R245-AC246</f>
        <v>0</v>
      </c>
      <c r="AC246" s="170">
        <f>D245+J245</f>
        <v>6589</v>
      </c>
      <c r="AD246" s="62"/>
    </row>
    <row r="247" spans="1:30" s="9" customFormat="1" ht="12" customHeight="1">
      <c r="A247" s="5"/>
      <c r="B247" s="29" t="s">
        <v>15</v>
      </c>
      <c r="C247" s="45" t="s">
        <v>15</v>
      </c>
      <c r="D247" s="69">
        <v>6189</v>
      </c>
      <c r="E247" s="91">
        <f t="shared" si="108"/>
        <v>91.485587583148558</v>
      </c>
      <c r="F247" s="77">
        <v>477</v>
      </c>
      <c r="G247" s="91">
        <f t="shared" si="109"/>
        <v>82.525951557093421</v>
      </c>
      <c r="H247" s="77">
        <v>919</v>
      </c>
      <c r="I247" s="91">
        <f t="shared" si="103"/>
        <v>91.71656686626747</v>
      </c>
      <c r="J247" s="81">
        <v>152</v>
      </c>
      <c r="K247" s="91">
        <f t="shared" si="110"/>
        <v>84.916201117318437</v>
      </c>
      <c r="L247" s="136" t="s">
        <v>232</v>
      </c>
      <c r="M247" s="72" t="s">
        <v>31</v>
      </c>
      <c r="N247" s="72">
        <f t="shared" si="111"/>
        <v>102</v>
      </c>
      <c r="O247" s="91">
        <f t="shared" si="112"/>
        <v>88.695652173913047</v>
      </c>
      <c r="P247" s="79">
        <v>50</v>
      </c>
      <c r="Q247" s="91">
        <f t="shared" si="113"/>
        <v>78.125</v>
      </c>
      <c r="R247" s="72">
        <v>6341</v>
      </c>
      <c r="S247" s="91">
        <f t="shared" si="78"/>
        <v>91.316244239631345</v>
      </c>
      <c r="T247" s="149">
        <v>2028</v>
      </c>
      <c r="U247" s="148">
        <f t="shared" si="105"/>
        <v>90.013315579227694</v>
      </c>
      <c r="V247" s="72">
        <v>4305</v>
      </c>
      <c r="W247" s="91">
        <f t="shared" si="106"/>
        <v>99.791376912378311</v>
      </c>
      <c r="X247" s="149">
        <f t="shared" si="107"/>
        <v>2277</v>
      </c>
      <c r="Y247" s="148">
        <f t="shared" si="114"/>
        <v>110.48034934497817</v>
      </c>
      <c r="Z247" s="149">
        <f t="shared" si="65"/>
        <v>8618</v>
      </c>
      <c r="AA247" s="150">
        <f t="shared" si="115"/>
        <v>95.70238756246529</v>
      </c>
      <c r="AB247" s="56">
        <f t="shared" ref="AB247:AB257" si="116">R246-AC247</f>
        <v>0</v>
      </c>
      <c r="AC247" s="170">
        <f>D246+J246</f>
        <v>6470</v>
      </c>
      <c r="AD247" s="62"/>
    </row>
    <row r="248" spans="1:30" s="9" customFormat="1" ht="12" customHeight="1">
      <c r="A248" s="5"/>
      <c r="B248" s="27" t="s">
        <v>239</v>
      </c>
      <c r="C248" s="44" t="s">
        <v>240</v>
      </c>
      <c r="D248" s="74">
        <v>6216</v>
      </c>
      <c r="E248" s="93">
        <f t="shared" si="108"/>
        <v>94.181818181818173</v>
      </c>
      <c r="F248" s="75">
        <v>329</v>
      </c>
      <c r="G248" s="93">
        <f t="shared" si="109"/>
        <v>107.86885245901638</v>
      </c>
      <c r="H248" s="82">
        <v>1023</v>
      </c>
      <c r="I248" s="93">
        <f t="shared" si="103"/>
        <v>92.162162162162161</v>
      </c>
      <c r="J248" s="75">
        <v>156</v>
      </c>
      <c r="K248" s="93">
        <f t="shared" si="110"/>
        <v>91.764705882352942</v>
      </c>
      <c r="L248" s="75" t="s">
        <v>232</v>
      </c>
      <c r="M248" s="75" t="s">
        <v>31</v>
      </c>
      <c r="N248" s="75">
        <f t="shared" si="111"/>
        <v>96</v>
      </c>
      <c r="O248" s="93">
        <f t="shared" si="112"/>
        <v>88.888888888888886</v>
      </c>
      <c r="P248" s="75">
        <v>60</v>
      </c>
      <c r="Q248" s="93">
        <f t="shared" si="113"/>
        <v>96.774193548387103</v>
      </c>
      <c r="R248" s="71">
        <v>6372</v>
      </c>
      <c r="S248" s="93">
        <f t="shared" si="78"/>
        <v>94.121122599704577</v>
      </c>
      <c r="T248" s="120">
        <v>1869</v>
      </c>
      <c r="U248" s="121">
        <f t="shared" si="105"/>
        <v>94.776876267748477</v>
      </c>
      <c r="V248" s="75">
        <v>4197</v>
      </c>
      <c r="W248" s="93">
        <f t="shared" si="106"/>
        <v>102.84244057828964</v>
      </c>
      <c r="X248" s="120">
        <f t="shared" si="107"/>
        <v>2328</v>
      </c>
      <c r="Y248" s="121">
        <f t="shared" si="114"/>
        <v>110.38406827880512</v>
      </c>
      <c r="Z248" s="120">
        <f t="shared" si="65"/>
        <v>8700</v>
      </c>
      <c r="AA248" s="122">
        <f t="shared" si="115"/>
        <v>97.984007208018923</v>
      </c>
      <c r="AB248" s="56">
        <f t="shared" si="116"/>
        <v>0</v>
      </c>
      <c r="AC248" s="170">
        <f t="shared" ref="AC248:AC257" si="117">D247+J247</f>
        <v>6341</v>
      </c>
      <c r="AD248" s="62"/>
    </row>
    <row r="249" spans="1:30" s="9" customFormat="1" ht="12" customHeight="1">
      <c r="A249" s="5"/>
      <c r="B249" s="28" t="s">
        <v>81</v>
      </c>
      <c r="C249" s="43" t="s">
        <v>13</v>
      </c>
      <c r="D249" s="68">
        <v>7028</v>
      </c>
      <c r="E249" s="90">
        <f t="shared" si="108"/>
        <v>96.300356261989577</v>
      </c>
      <c r="F249" s="71">
        <v>529</v>
      </c>
      <c r="G249" s="90">
        <f t="shared" si="109"/>
        <v>118.34451901565997</v>
      </c>
      <c r="H249" s="76">
        <v>1407</v>
      </c>
      <c r="I249" s="90">
        <f t="shared" ref="I249:I260" si="118">H249/H237*100</f>
        <v>100.14234875444841</v>
      </c>
      <c r="J249" s="71">
        <v>161</v>
      </c>
      <c r="K249" s="90">
        <f t="shared" si="110"/>
        <v>92</v>
      </c>
      <c r="L249" s="71" t="s">
        <v>232</v>
      </c>
      <c r="M249" s="71" t="s">
        <v>31</v>
      </c>
      <c r="N249" s="71">
        <f t="shared" si="111"/>
        <v>99</v>
      </c>
      <c r="O249" s="90">
        <f t="shared" si="112"/>
        <v>90</v>
      </c>
      <c r="P249" s="71">
        <v>62</v>
      </c>
      <c r="Q249" s="90">
        <f t="shared" si="113"/>
        <v>95.384615384615387</v>
      </c>
      <c r="R249" s="71">
        <v>7189</v>
      </c>
      <c r="S249" s="90">
        <f t="shared" si="78"/>
        <v>96.199652080824308</v>
      </c>
      <c r="T249" s="102">
        <v>2181</v>
      </c>
      <c r="U249" s="101">
        <f t="shared" si="105"/>
        <v>98.509485094850945</v>
      </c>
      <c r="V249" s="71">
        <v>4593</v>
      </c>
      <c r="W249" s="90">
        <f t="shared" si="106"/>
        <v>102.49944208881946</v>
      </c>
      <c r="X249" s="102">
        <f>V249-T249</f>
        <v>2412</v>
      </c>
      <c r="Y249" s="101">
        <f t="shared" si="114"/>
        <v>106.39611821790913</v>
      </c>
      <c r="Z249" s="102">
        <f t="shared" si="65"/>
        <v>9601</v>
      </c>
      <c r="AA249" s="103">
        <f t="shared" si="115"/>
        <v>98.572895277207394</v>
      </c>
      <c r="AB249" s="56">
        <f t="shared" si="116"/>
        <v>0</v>
      </c>
      <c r="AC249" s="170">
        <f t="shared" si="117"/>
        <v>6372</v>
      </c>
      <c r="AD249" s="62"/>
    </row>
    <row r="250" spans="1:30" s="9" customFormat="1" ht="12" customHeight="1">
      <c r="A250" s="5"/>
      <c r="B250" s="28" t="s">
        <v>105</v>
      </c>
      <c r="C250" s="43" t="s">
        <v>5</v>
      </c>
      <c r="D250" s="68">
        <v>7166</v>
      </c>
      <c r="E250" s="90">
        <f t="shared" si="108"/>
        <v>98.800496346339457</v>
      </c>
      <c r="F250" s="71">
        <v>375</v>
      </c>
      <c r="G250" s="90">
        <f t="shared" si="109"/>
        <v>103.59116022099448</v>
      </c>
      <c r="H250" s="76">
        <v>1452</v>
      </c>
      <c r="I250" s="90">
        <f t="shared" si="118"/>
        <v>93.737895416397677</v>
      </c>
      <c r="J250" s="71">
        <v>162</v>
      </c>
      <c r="K250" s="90">
        <f t="shared" si="110"/>
        <v>94.186046511627907</v>
      </c>
      <c r="L250" s="71" t="s">
        <v>232</v>
      </c>
      <c r="M250" s="71" t="s">
        <v>31</v>
      </c>
      <c r="N250" s="71">
        <f t="shared" si="111"/>
        <v>98</v>
      </c>
      <c r="O250" s="90">
        <f t="shared" si="112"/>
        <v>89.908256880733944</v>
      </c>
      <c r="P250" s="71">
        <v>64</v>
      </c>
      <c r="Q250" s="90">
        <f t="shared" si="113"/>
        <v>101.58730158730158</v>
      </c>
      <c r="R250" s="71">
        <v>7328</v>
      </c>
      <c r="S250" s="90">
        <f t="shared" si="78"/>
        <v>98.693602693602685</v>
      </c>
      <c r="T250" s="102">
        <v>2208</v>
      </c>
      <c r="U250" s="101">
        <f t="shared" si="105"/>
        <v>105.39379474940334</v>
      </c>
      <c r="V250" s="71">
        <v>4243</v>
      </c>
      <c r="W250" s="90">
        <f t="shared" si="106"/>
        <v>92.682394058540851</v>
      </c>
      <c r="X250" s="102">
        <f t="shared" ref="X250:X252" si="119">V250-T250</f>
        <v>2035</v>
      </c>
      <c r="Y250" s="101">
        <f t="shared" si="114"/>
        <v>81.9573097060008</v>
      </c>
      <c r="Z250" s="102">
        <f t="shared" si="65"/>
        <v>9363</v>
      </c>
      <c r="AA250" s="103">
        <f t="shared" si="115"/>
        <v>94.499394428744452</v>
      </c>
      <c r="AB250" s="56">
        <f t="shared" si="116"/>
        <v>0</v>
      </c>
      <c r="AC250" s="170">
        <f t="shared" si="117"/>
        <v>7189</v>
      </c>
      <c r="AD250" s="62"/>
    </row>
    <row r="251" spans="1:30" s="9" customFormat="1" ht="12" customHeight="1">
      <c r="A251" s="5"/>
      <c r="B251" s="28" t="s">
        <v>68</v>
      </c>
      <c r="C251" s="43" t="s">
        <v>201</v>
      </c>
      <c r="D251" s="68">
        <v>6795</v>
      </c>
      <c r="E251" s="90">
        <f t="shared" si="108"/>
        <v>99.211563731931676</v>
      </c>
      <c r="F251" s="71">
        <v>361</v>
      </c>
      <c r="G251" s="90">
        <f t="shared" si="109"/>
        <v>151.04602510460253</v>
      </c>
      <c r="H251" s="76">
        <v>996</v>
      </c>
      <c r="I251" s="90">
        <f t="shared" si="118"/>
        <v>102.89256198347107</v>
      </c>
      <c r="J251" s="71">
        <v>167</v>
      </c>
      <c r="K251" s="90">
        <f t="shared" si="110"/>
        <v>91.256830601092901</v>
      </c>
      <c r="L251" s="71" t="s">
        <v>232</v>
      </c>
      <c r="M251" s="71" t="s">
        <v>31</v>
      </c>
      <c r="N251" s="71">
        <f t="shared" si="111"/>
        <v>102</v>
      </c>
      <c r="O251" s="90">
        <f t="shared" si="112"/>
        <v>88.695652173913047</v>
      </c>
      <c r="P251" s="71">
        <v>65</v>
      </c>
      <c r="Q251" s="90">
        <f t="shared" si="113"/>
        <v>95.588235294117652</v>
      </c>
      <c r="R251" s="71">
        <v>6962</v>
      </c>
      <c r="S251" s="90">
        <f t="shared" si="78"/>
        <v>99.004550625711047</v>
      </c>
      <c r="T251" s="102">
        <v>2242</v>
      </c>
      <c r="U251" s="101">
        <f t="shared" si="105"/>
        <v>110.06381934216986</v>
      </c>
      <c r="V251" s="71">
        <v>4657</v>
      </c>
      <c r="W251" s="90">
        <f t="shared" si="106"/>
        <v>104.30011198208287</v>
      </c>
      <c r="X251" s="102">
        <f t="shared" si="119"/>
        <v>2415</v>
      </c>
      <c r="Y251" s="101">
        <f t="shared" si="114"/>
        <v>99.464579901153215</v>
      </c>
      <c r="Z251" s="102">
        <f t="shared" si="65"/>
        <v>9377</v>
      </c>
      <c r="AA251" s="103">
        <f t="shared" si="115"/>
        <v>99.122621564482031</v>
      </c>
      <c r="AB251" s="56">
        <f t="shared" si="116"/>
        <v>0</v>
      </c>
      <c r="AC251" s="170">
        <f t="shared" si="117"/>
        <v>7328</v>
      </c>
      <c r="AD251" s="62"/>
    </row>
    <row r="252" spans="1:30" s="9" customFormat="1" ht="12" customHeight="1">
      <c r="A252" s="5"/>
      <c r="B252" s="28" t="s">
        <v>227</v>
      </c>
      <c r="C252" s="43" t="s">
        <v>110</v>
      </c>
      <c r="D252" s="68">
        <v>6022</v>
      </c>
      <c r="E252" s="90">
        <f t="shared" si="108"/>
        <v>99.966799468791507</v>
      </c>
      <c r="F252" s="71">
        <v>436</v>
      </c>
      <c r="G252" s="90">
        <f t="shared" si="109"/>
        <v>122.81690140845069</v>
      </c>
      <c r="H252" s="76">
        <v>202</v>
      </c>
      <c r="I252" s="90">
        <f t="shared" si="118"/>
        <v>108.02139037433156</v>
      </c>
      <c r="J252" s="71">
        <v>176</v>
      </c>
      <c r="K252" s="90">
        <f t="shared" si="110"/>
        <v>96.703296703296701</v>
      </c>
      <c r="L252" s="71" t="s">
        <v>232</v>
      </c>
      <c r="M252" s="71" t="s">
        <v>31</v>
      </c>
      <c r="N252" s="71">
        <f t="shared" si="111"/>
        <v>105</v>
      </c>
      <c r="O252" s="90">
        <f t="shared" si="112"/>
        <v>92.920353982300881</v>
      </c>
      <c r="P252" s="71">
        <v>71</v>
      </c>
      <c r="Q252" s="90">
        <f t="shared" si="113"/>
        <v>102.89855072463767</v>
      </c>
      <c r="R252" s="71">
        <v>6198</v>
      </c>
      <c r="S252" s="90">
        <f t="shared" si="78"/>
        <v>99.871092491137617</v>
      </c>
      <c r="T252" s="102">
        <v>2081</v>
      </c>
      <c r="U252" s="101">
        <f t="shared" si="105"/>
        <v>103.89415876185721</v>
      </c>
      <c r="V252" s="71">
        <v>4394</v>
      </c>
      <c r="W252" s="90">
        <f t="shared" si="106"/>
        <v>97.406340057636882</v>
      </c>
      <c r="X252" s="102">
        <f t="shared" si="119"/>
        <v>2313</v>
      </c>
      <c r="Y252" s="101">
        <f t="shared" si="114"/>
        <v>92.224880382775126</v>
      </c>
      <c r="Z252" s="102">
        <f t="shared" si="65"/>
        <v>8511</v>
      </c>
      <c r="AA252" s="103">
        <f t="shared" si="115"/>
        <v>97.670415423456504</v>
      </c>
      <c r="AB252" s="56">
        <f t="shared" si="116"/>
        <v>0</v>
      </c>
      <c r="AC252" s="170">
        <f t="shared" si="117"/>
        <v>6962</v>
      </c>
      <c r="AD252" s="62"/>
    </row>
    <row r="253" spans="1:30" s="9" customFormat="1" ht="12" customHeight="1">
      <c r="A253" s="8"/>
      <c r="B253" s="28" t="s">
        <v>71</v>
      </c>
      <c r="C253" s="43" t="s">
        <v>8</v>
      </c>
      <c r="D253" s="68">
        <v>6920</v>
      </c>
      <c r="E253" s="90">
        <f t="shared" si="108"/>
        <v>96.580600139567338</v>
      </c>
      <c r="F253" s="71">
        <v>431</v>
      </c>
      <c r="G253" s="90">
        <f t="shared" si="109"/>
        <v>92.291220556745174</v>
      </c>
      <c r="H253" s="76">
        <v>1203</v>
      </c>
      <c r="I253" s="90">
        <f t="shared" si="118"/>
        <v>85.077793493635085</v>
      </c>
      <c r="J253" s="71">
        <v>167</v>
      </c>
      <c r="K253" s="90">
        <f t="shared" si="110"/>
        <v>96.531791907514446</v>
      </c>
      <c r="L253" s="71" t="s">
        <v>232</v>
      </c>
      <c r="M253" s="71" t="s">
        <v>31</v>
      </c>
      <c r="N253" s="71">
        <f t="shared" si="111"/>
        <v>100</v>
      </c>
      <c r="O253" s="90">
        <f t="shared" si="112"/>
        <v>90.909090909090907</v>
      </c>
      <c r="P253" s="71">
        <v>67</v>
      </c>
      <c r="Q253" s="90">
        <f t="shared" si="113"/>
        <v>106.34920634920636</v>
      </c>
      <c r="R253" s="71">
        <v>7087</v>
      </c>
      <c r="S253" s="90">
        <f t="shared" si="78"/>
        <v>96.579449441264657</v>
      </c>
      <c r="T253" s="102">
        <v>2126</v>
      </c>
      <c r="U253" s="101">
        <f>T253/T241*100</f>
        <v>98.745935903390617</v>
      </c>
      <c r="V253" s="71">
        <v>4165</v>
      </c>
      <c r="W253" s="90">
        <f t="shared" si="106"/>
        <v>91.357753893397671</v>
      </c>
      <c r="X253" s="102">
        <f>V253-T253</f>
        <v>2039</v>
      </c>
      <c r="Y253" s="101">
        <f t="shared" si="114"/>
        <v>84.746467165419787</v>
      </c>
      <c r="Z253" s="102">
        <f t="shared" si="65"/>
        <v>9126</v>
      </c>
      <c r="AA253" s="103">
        <f t="shared" si="115"/>
        <v>93.657635467980299</v>
      </c>
      <c r="AB253" s="56">
        <f t="shared" si="116"/>
        <v>0</v>
      </c>
      <c r="AC253" s="170">
        <f t="shared" si="117"/>
        <v>6198</v>
      </c>
      <c r="AD253" s="62"/>
    </row>
    <row r="254" spans="1:30" s="9" customFormat="1" ht="12" customHeight="1">
      <c r="A254" s="8"/>
      <c r="B254" s="28" t="s">
        <v>89</v>
      </c>
      <c r="C254" s="43" t="s">
        <v>9</v>
      </c>
      <c r="D254" s="68">
        <v>7214</v>
      </c>
      <c r="E254" s="90">
        <f t="shared" si="108"/>
        <v>103.10132914106045</v>
      </c>
      <c r="F254" s="71">
        <v>564</v>
      </c>
      <c r="G254" s="90">
        <f t="shared" si="109"/>
        <v>142.42424242424244</v>
      </c>
      <c r="H254" s="76">
        <v>1457</v>
      </c>
      <c r="I254" s="90">
        <f t="shared" si="118"/>
        <v>101.9594121763471</v>
      </c>
      <c r="J254" s="71">
        <v>162</v>
      </c>
      <c r="K254" s="90">
        <f t="shared" si="110"/>
        <v>95.857988165680467</v>
      </c>
      <c r="L254" s="71" t="s">
        <v>232</v>
      </c>
      <c r="M254" s="71" t="s">
        <v>31</v>
      </c>
      <c r="N254" s="71">
        <f t="shared" si="111"/>
        <v>98</v>
      </c>
      <c r="O254" s="90">
        <f t="shared" si="112"/>
        <v>91.588785046728972</v>
      </c>
      <c r="P254" s="71">
        <v>64</v>
      </c>
      <c r="Q254" s="90">
        <f t="shared" si="113"/>
        <v>103.2258064516129</v>
      </c>
      <c r="R254" s="71">
        <v>7376</v>
      </c>
      <c r="S254" s="90">
        <f t="shared" si="78"/>
        <v>102.93050516327101</v>
      </c>
      <c r="T254" s="102">
        <v>2314</v>
      </c>
      <c r="U254" s="101">
        <f>T254/T242*100</f>
        <v>108.18139317438056</v>
      </c>
      <c r="V254" s="71">
        <v>4750</v>
      </c>
      <c r="W254" s="90">
        <f>V254/V242*100</f>
        <v>104.74090407938259</v>
      </c>
      <c r="X254" s="102">
        <f>V254-T254</f>
        <v>2436</v>
      </c>
      <c r="Y254" s="101">
        <f t="shared" si="114"/>
        <v>101.66944908180299</v>
      </c>
      <c r="Z254" s="102">
        <f t="shared" si="65"/>
        <v>9812</v>
      </c>
      <c r="AA254" s="103">
        <f t="shared" si="115"/>
        <v>102.61451579167537</v>
      </c>
      <c r="AB254" s="56">
        <f t="shared" si="116"/>
        <v>0</v>
      </c>
      <c r="AC254" s="170">
        <f t="shared" si="117"/>
        <v>7087</v>
      </c>
      <c r="AD254" s="62"/>
    </row>
    <row r="255" spans="1:30" s="9" customFormat="1" ht="12" customHeight="1">
      <c r="A255" s="8"/>
      <c r="B255" s="28" t="s">
        <v>205</v>
      </c>
      <c r="C255" s="43" t="s">
        <v>10</v>
      </c>
      <c r="D255" s="68">
        <v>6861</v>
      </c>
      <c r="E255" s="90">
        <f t="shared" si="108"/>
        <v>104.25467254216684</v>
      </c>
      <c r="F255" s="71">
        <v>510</v>
      </c>
      <c r="G255" s="90">
        <f t="shared" si="109"/>
        <v>149.56011730205279</v>
      </c>
      <c r="H255" s="76">
        <v>1462</v>
      </c>
      <c r="I255" s="90">
        <f t="shared" si="118"/>
        <v>101.3869625520111</v>
      </c>
      <c r="J255" s="71">
        <v>144</v>
      </c>
      <c r="K255" s="90">
        <f t="shared" si="110"/>
        <v>92.903225806451616</v>
      </c>
      <c r="L255" s="71" t="s">
        <v>232</v>
      </c>
      <c r="M255" s="71" t="s">
        <v>31</v>
      </c>
      <c r="N255" s="71">
        <f t="shared" si="111"/>
        <v>89</v>
      </c>
      <c r="O255" s="90">
        <f t="shared" si="112"/>
        <v>90.816326530612244</v>
      </c>
      <c r="P255" s="71">
        <v>55</v>
      </c>
      <c r="Q255" s="90">
        <f t="shared" si="113"/>
        <v>96.491228070175438</v>
      </c>
      <c r="R255" s="71">
        <v>7005</v>
      </c>
      <c r="S255" s="90">
        <f t="shared" si="78"/>
        <v>103.99346793349169</v>
      </c>
      <c r="T255" s="102">
        <v>2234</v>
      </c>
      <c r="U255" s="101">
        <f t="shared" ref="U255:U264" si="120">T255/T243*100</f>
        <v>112.20492214967352</v>
      </c>
      <c r="V255" s="71">
        <v>4300</v>
      </c>
      <c r="W255" s="90">
        <f t="shared" ref="W255:W265" si="121">V255/V243*100</f>
        <v>102.25921521997623</v>
      </c>
      <c r="X255" s="102">
        <f t="shared" ref="X255:X260" si="122">V255-T255</f>
        <v>2066</v>
      </c>
      <c r="Y255" s="101">
        <f t="shared" si="114"/>
        <v>93.315266485998194</v>
      </c>
      <c r="Z255" s="102">
        <f t="shared" si="65"/>
        <v>9071</v>
      </c>
      <c r="AA255" s="103">
        <f t="shared" si="115"/>
        <v>101.35195530726257</v>
      </c>
      <c r="AB255" s="56">
        <f t="shared" si="116"/>
        <v>0</v>
      </c>
      <c r="AC255" s="170">
        <f t="shared" si="117"/>
        <v>7376</v>
      </c>
      <c r="AD255" s="62"/>
    </row>
    <row r="256" spans="1:30" s="9" customFormat="1" ht="12" customHeight="1">
      <c r="A256" s="5"/>
      <c r="B256" s="28" t="s">
        <v>228</v>
      </c>
      <c r="C256" s="43" t="s">
        <v>11</v>
      </c>
      <c r="D256" s="68">
        <v>6345</v>
      </c>
      <c r="E256" s="90">
        <f t="shared" si="108"/>
        <v>102.28921489601805</v>
      </c>
      <c r="F256" s="71">
        <v>394</v>
      </c>
      <c r="G256" s="90">
        <f t="shared" si="109"/>
        <v>108.24175824175823</v>
      </c>
      <c r="H256" s="76">
        <v>1040</v>
      </c>
      <c r="I256" s="90">
        <f t="shared" si="118"/>
        <v>90.277777777777786</v>
      </c>
      <c r="J256" s="71">
        <v>148</v>
      </c>
      <c r="K256" s="90">
        <f t="shared" si="110"/>
        <v>92.5</v>
      </c>
      <c r="L256" s="71" t="s">
        <v>232</v>
      </c>
      <c r="M256" s="71" t="s">
        <v>31</v>
      </c>
      <c r="N256" s="71">
        <f t="shared" si="111"/>
        <v>91</v>
      </c>
      <c r="O256" s="90">
        <f t="shared" si="112"/>
        <v>91</v>
      </c>
      <c r="P256" s="71">
        <v>57</v>
      </c>
      <c r="Q256" s="90">
        <f t="shared" si="113"/>
        <v>95</v>
      </c>
      <c r="R256" s="71">
        <v>6493</v>
      </c>
      <c r="S256" s="90">
        <f t="shared" si="78"/>
        <v>102.04306144900204</v>
      </c>
      <c r="T256" s="25">
        <v>1970</v>
      </c>
      <c r="U256" s="24">
        <f t="shared" si="120"/>
        <v>105.46038543897215</v>
      </c>
      <c r="V256" s="71">
        <v>3904</v>
      </c>
      <c r="W256" s="90">
        <f t="shared" si="121"/>
        <v>98.139768728004015</v>
      </c>
      <c r="X256" s="25">
        <f t="shared" si="122"/>
        <v>1934</v>
      </c>
      <c r="Y256" s="24">
        <f t="shared" si="114"/>
        <v>91.658767772511851</v>
      </c>
      <c r="Z256" s="25">
        <f t="shared" si="65"/>
        <v>8427</v>
      </c>
      <c r="AA256" s="26">
        <f t="shared" si="115"/>
        <v>99.4570990204178</v>
      </c>
      <c r="AB256" s="56">
        <f t="shared" si="116"/>
        <v>0</v>
      </c>
      <c r="AC256" s="170">
        <f t="shared" si="117"/>
        <v>7005</v>
      </c>
      <c r="AD256" s="62"/>
    </row>
    <row r="257" spans="1:30" s="9" customFormat="1" ht="12" customHeight="1">
      <c r="A257" s="5"/>
      <c r="B257" s="28" t="s">
        <v>241</v>
      </c>
      <c r="C257" s="43" t="s">
        <v>242</v>
      </c>
      <c r="D257" s="68">
        <v>6644</v>
      </c>
      <c r="E257" s="90">
        <f t="shared" ref="E257:E268" si="123">D257/D245*100</f>
        <v>103.21578375019418</v>
      </c>
      <c r="F257" s="71">
        <v>452</v>
      </c>
      <c r="G257" s="90">
        <f t="shared" ref="G257:G268" si="124">F257/F245*100</f>
        <v>111.33004926108374</v>
      </c>
      <c r="H257" s="76">
        <v>1206</v>
      </c>
      <c r="I257" s="90">
        <f t="shared" si="118"/>
        <v>96.712109061748194</v>
      </c>
      <c r="J257" s="71">
        <v>144</v>
      </c>
      <c r="K257" s="90">
        <f t="shared" ref="K257:K268" si="125">J257/J245*100</f>
        <v>94.73684210526315</v>
      </c>
      <c r="L257" s="71" t="s">
        <v>232</v>
      </c>
      <c r="M257" s="71" t="s">
        <v>31</v>
      </c>
      <c r="N257" s="71">
        <f t="shared" ref="N257:N268" si="126">J257-P257</f>
        <v>91</v>
      </c>
      <c r="O257" s="90">
        <f t="shared" ref="O257:O268" si="127">N257/N245*100</f>
        <v>92.857142857142861</v>
      </c>
      <c r="P257" s="71">
        <v>53</v>
      </c>
      <c r="Q257" s="90">
        <f t="shared" ref="Q257:Q268" si="128">P257/P245*100</f>
        <v>98.148148148148152</v>
      </c>
      <c r="R257" s="71">
        <v>6788</v>
      </c>
      <c r="S257" s="90">
        <f t="shared" si="78"/>
        <v>103.02018515707998</v>
      </c>
      <c r="T257" s="25">
        <v>2196</v>
      </c>
      <c r="U257" s="24">
        <f t="shared" si="120"/>
        <v>113.60579410243146</v>
      </c>
      <c r="V257" s="71">
        <v>4221</v>
      </c>
      <c r="W257" s="90">
        <f t="shared" si="121"/>
        <v>107.78855975485189</v>
      </c>
      <c r="X257" s="25">
        <f t="shared" si="122"/>
        <v>2025</v>
      </c>
      <c r="Y257" s="24">
        <f t="shared" ref="Y257:Y268" si="129">X257/X245*100</f>
        <v>102.11800302571861</v>
      </c>
      <c r="Z257" s="25">
        <f t="shared" si="65"/>
        <v>8813</v>
      </c>
      <c r="AA257" s="26">
        <f t="shared" ref="AA257:AA268" si="130">Z257/Z245*100</f>
        <v>102.81147923471769</v>
      </c>
      <c r="AB257" s="56">
        <f t="shared" si="116"/>
        <v>0</v>
      </c>
      <c r="AC257" s="170">
        <f t="shared" si="117"/>
        <v>6493</v>
      </c>
      <c r="AD257" s="62"/>
    </row>
    <row r="258" spans="1:30" s="9" customFormat="1" ht="12" customHeight="1">
      <c r="A258" s="5"/>
      <c r="B258" s="28" t="s">
        <v>14</v>
      </c>
      <c r="C258" s="43" t="s">
        <v>14</v>
      </c>
      <c r="D258" s="68">
        <v>6382</v>
      </c>
      <c r="E258" s="90">
        <f t="shared" si="123"/>
        <v>101.60802419996816</v>
      </c>
      <c r="F258" s="71">
        <v>510</v>
      </c>
      <c r="G258" s="90">
        <f t="shared" si="124"/>
        <v>97.888675623800381</v>
      </c>
      <c r="H258" s="76">
        <v>1322</v>
      </c>
      <c r="I258" s="90">
        <f t="shared" si="118"/>
        <v>101.07033639143729</v>
      </c>
      <c r="J258" s="71">
        <v>186</v>
      </c>
      <c r="K258" s="90">
        <f t="shared" si="125"/>
        <v>98.412698412698404</v>
      </c>
      <c r="L258" s="71" t="s">
        <v>233</v>
      </c>
      <c r="M258" s="71" t="s">
        <v>31</v>
      </c>
      <c r="N258" s="71">
        <f t="shared" si="126"/>
        <v>133</v>
      </c>
      <c r="O258" s="90">
        <f t="shared" si="127"/>
        <v>91.095890410958901</v>
      </c>
      <c r="P258" s="71">
        <v>53</v>
      </c>
      <c r="Q258" s="90">
        <f t="shared" si="128"/>
        <v>123.25581395348837</v>
      </c>
      <c r="R258" s="71">
        <v>6568</v>
      </c>
      <c r="S258" s="90">
        <f t="shared" si="78"/>
        <v>101.51468315301391</v>
      </c>
      <c r="T258" s="25">
        <v>1947</v>
      </c>
      <c r="U258" s="24">
        <f t="shared" si="120"/>
        <v>101.99057097957045</v>
      </c>
      <c r="V258" s="71">
        <v>3965</v>
      </c>
      <c r="W258" s="90">
        <f t="shared" si="121"/>
        <v>97.780517879161536</v>
      </c>
      <c r="X258" s="25">
        <f t="shared" si="122"/>
        <v>2018</v>
      </c>
      <c r="Y258" s="24">
        <f t="shared" si="129"/>
        <v>94.035414725069899</v>
      </c>
      <c r="Z258" s="25">
        <f t="shared" si="65"/>
        <v>8586</v>
      </c>
      <c r="AA258" s="26">
        <f t="shared" si="130"/>
        <v>99.651810584958227</v>
      </c>
      <c r="AB258" s="61"/>
      <c r="AC258" s="62"/>
      <c r="AD258" s="62"/>
    </row>
    <row r="259" spans="1:30" s="9" customFormat="1" ht="12" customHeight="1">
      <c r="A259" s="5"/>
      <c r="B259" s="29" t="s">
        <v>15</v>
      </c>
      <c r="C259" s="45" t="s">
        <v>15</v>
      </c>
      <c r="D259" s="69">
        <v>6137</v>
      </c>
      <c r="E259" s="91">
        <f t="shared" si="123"/>
        <v>99.159799644530622</v>
      </c>
      <c r="F259" s="77">
        <v>440</v>
      </c>
      <c r="G259" s="91">
        <f t="shared" si="124"/>
        <v>92.243186582809216</v>
      </c>
      <c r="H259" s="77">
        <v>840</v>
      </c>
      <c r="I259" s="91">
        <f t="shared" si="118"/>
        <v>91.403699673558208</v>
      </c>
      <c r="J259" s="81">
        <v>147</v>
      </c>
      <c r="K259" s="91">
        <f t="shared" si="125"/>
        <v>96.710526315789465</v>
      </c>
      <c r="L259" s="136" t="s">
        <v>232</v>
      </c>
      <c r="M259" s="72" t="s">
        <v>31</v>
      </c>
      <c r="N259" s="72">
        <f t="shared" si="126"/>
        <v>89</v>
      </c>
      <c r="O259" s="91">
        <f t="shared" si="127"/>
        <v>87.254901960784309</v>
      </c>
      <c r="P259" s="79">
        <v>58</v>
      </c>
      <c r="Q259" s="91">
        <f t="shared" si="128"/>
        <v>115.99999999999999</v>
      </c>
      <c r="R259" s="81">
        <v>6284</v>
      </c>
      <c r="S259" s="91">
        <f t="shared" si="78"/>
        <v>99.101088156442202</v>
      </c>
      <c r="T259" s="149">
        <v>2086</v>
      </c>
      <c r="U259" s="148">
        <f t="shared" si="120"/>
        <v>102.85996055226825</v>
      </c>
      <c r="V259" s="72">
        <v>4374</v>
      </c>
      <c r="W259" s="91">
        <f t="shared" si="121"/>
        <v>101.60278745644599</v>
      </c>
      <c r="X259" s="149">
        <f t="shared" si="122"/>
        <v>2288</v>
      </c>
      <c r="Y259" s="148">
        <f t="shared" si="129"/>
        <v>100.48309178743962</v>
      </c>
      <c r="Z259" s="149">
        <f t="shared" si="65"/>
        <v>8572</v>
      </c>
      <c r="AA259" s="150">
        <f t="shared" si="130"/>
        <v>99.466233464841025</v>
      </c>
      <c r="AB259" s="61"/>
      <c r="AC259" s="62"/>
      <c r="AD259" s="62"/>
    </row>
    <row r="260" spans="1:30" s="9" customFormat="1" ht="12" customHeight="1">
      <c r="A260" s="5"/>
      <c r="B260" s="27" t="s">
        <v>251</v>
      </c>
      <c r="C260" s="44" t="s">
        <v>252</v>
      </c>
      <c r="D260" s="74">
        <v>6144</v>
      </c>
      <c r="E260" s="93">
        <f t="shared" si="123"/>
        <v>98.841698841698843</v>
      </c>
      <c r="F260" s="75">
        <v>546</v>
      </c>
      <c r="G260" s="93">
        <f t="shared" si="124"/>
        <v>165.95744680851064</v>
      </c>
      <c r="H260" s="82">
        <v>923</v>
      </c>
      <c r="I260" s="93">
        <f t="shared" si="118"/>
        <v>90.224828934506348</v>
      </c>
      <c r="J260" s="75">
        <v>147</v>
      </c>
      <c r="K260" s="93">
        <f t="shared" si="125"/>
        <v>94.230769230769226</v>
      </c>
      <c r="L260" s="75" t="s">
        <v>232</v>
      </c>
      <c r="M260" s="75" t="s">
        <v>31</v>
      </c>
      <c r="N260" s="75">
        <f t="shared" si="126"/>
        <v>88</v>
      </c>
      <c r="O260" s="93">
        <f t="shared" si="127"/>
        <v>91.666666666666657</v>
      </c>
      <c r="P260" s="75">
        <v>59</v>
      </c>
      <c r="Q260" s="93">
        <f t="shared" si="128"/>
        <v>98.333333333333329</v>
      </c>
      <c r="R260" s="75">
        <v>6291</v>
      </c>
      <c r="S260" s="93">
        <f t="shared" ref="S260:S271" si="131">R260/R248*100</f>
        <v>98.728813559322035</v>
      </c>
      <c r="T260" s="120">
        <v>1968</v>
      </c>
      <c r="U260" s="121">
        <f t="shared" si="120"/>
        <v>105.29695024077046</v>
      </c>
      <c r="V260" s="75">
        <v>4365</v>
      </c>
      <c r="W260" s="93">
        <f t="shared" si="121"/>
        <v>104.00285918513224</v>
      </c>
      <c r="X260" s="120">
        <f t="shared" si="122"/>
        <v>2397</v>
      </c>
      <c r="Y260" s="121">
        <f t="shared" si="129"/>
        <v>102.96391752577318</v>
      </c>
      <c r="Z260" s="120">
        <f t="shared" ref="Z260:Z271" si="132">R260+X260</f>
        <v>8688</v>
      </c>
      <c r="AA260" s="122">
        <f t="shared" si="130"/>
        <v>99.862068965517238</v>
      </c>
      <c r="AB260" s="61"/>
      <c r="AC260" s="62"/>
      <c r="AD260" s="62"/>
    </row>
    <row r="261" spans="1:30" s="9" customFormat="1" ht="12" customHeight="1">
      <c r="A261" s="5"/>
      <c r="B261" s="28" t="s">
        <v>253</v>
      </c>
      <c r="C261" s="43" t="s">
        <v>254</v>
      </c>
      <c r="D261" s="68">
        <v>6636</v>
      </c>
      <c r="E261" s="90">
        <f t="shared" si="123"/>
        <v>94.422310756972109</v>
      </c>
      <c r="F261" s="71">
        <v>437</v>
      </c>
      <c r="G261" s="90">
        <f t="shared" si="124"/>
        <v>82.608695652173907</v>
      </c>
      <c r="H261" s="76">
        <v>1219</v>
      </c>
      <c r="I261" s="90">
        <f t="shared" ref="I261:I272" si="133">H261/H249*100</f>
        <v>86.638237384506041</v>
      </c>
      <c r="J261" s="71">
        <v>153</v>
      </c>
      <c r="K261" s="90">
        <f t="shared" si="125"/>
        <v>95.031055900621126</v>
      </c>
      <c r="L261" s="71" t="s">
        <v>232</v>
      </c>
      <c r="M261" s="71" t="s">
        <v>31</v>
      </c>
      <c r="N261" s="71">
        <f t="shared" si="126"/>
        <v>88</v>
      </c>
      <c r="O261" s="90">
        <f t="shared" si="127"/>
        <v>88.888888888888886</v>
      </c>
      <c r="P261" s="71">
        <v>65</v>
      </c>
      <c r="Q261" s="90">
        <f t="shared" si="128"/>
        <v>104.83870967741935</v>
      </c>
      <c r="R261" s="71">
        <v>6789</v>
      </c>
      <c r="S261" s="90">
        <f t="shared" si="131"/>
        <v>94.435943803032401</v>
      </c>
      <c r="T261" s="102">
        <v>2021</v>
      </c>
      <c r="U261" s="101">
        <f t="shared" si="120"/>
        <v>92.663915635029809</v>
      </c>
      <c r="V261" s="71">
        <v>4565</v>
      </c>
      <c r="W261" s="90">
        <f t="shared" si="121"/>
        <v>99.390376660134976</v>
      </c>
      <c r="X261" s="102">
        <f>V261-T261</f>
        <v>2544</v>
      </c>
      <c r="Y261" s="101">
        <f t="shared" si="129"/>
        <v>105.47263681592041</v>
      </c>
      <c r="Z261" s="102">
        <f t="shared" si="132"/>
        <v>9333</v>
      </c>
      <c r="AA261" s="103">
        <f t="shared" si="130"/>
        <v>97.208624101656085</v>
      </c>
      <c r="AB261" s="61"/>
      <c r="AC261" s="62"/>
      <c r="AD261" s="62"/>
    </row>
    <row r="262" spans="1:30" s="9" customFormat="1" ht="12" customHeight="1">
      <c r="A262" s="5"/>
      <c r="B262" s="28" t="s">
        <v>255</v>
      </c>
      <c r="C262" s="43" t="s">
        <v>5</v>
      </c>
      <c r="D262" s="68">
        <v>6718</v>
      </c>
      <c r="E262" s="90">
        <f t="shared" si="123"/>
        <v>93.748255651688524</v>
      </c>
      <c r="F262" s="71">
        <v>436</v>
      </c>
      <c r="G262" s="90">
        <f t="shared" si="124"/>
        <v>116.26666666666668</v>
      </c>
      <c r="H262" s="76">
        <v>1305</v>
      </c>
      <c r="I262" s="90">
        <f t="shared" si="133"/>
        <v>89.876033057851231</v>
      </c>
      <c r="J262" s="71">
        <v>155</v>
      </c>
      <c r="K262" s="90">
        <f t="shared" si="125"/>
        <v>95.679012345679013</v>
      </c>
      <c r="L262" s="71" t="s">
        <v>232</v>
      </c>
      <c r="M262" s="71" t="s">
        <v>31</v>
      </c>
      <c r="N262" s="71">
        <f t="shared" si="126"/>
        <v>88</v>
      </c>
      <c r="O262" s="90">
        <f t="shared" si="127"/>
        <v>89.795918367346943</v>
      </c>
      <c r="P262" s="71">
        <v>67</v>
      </c>
      <c r="Q262" s="90">
        <f t="shared" si="128"/>
        <v>104.6875</v>
      </c>
      <c r="R262" s="71">
        <v>6873</v>
      </c>
      <c r="S262" s="90">
        <f t="shared" si="131"/>
        <v>93.790938864628828</v>
      </c>
      <c r="T262" s="102">
        <v>1972</v>
      </c>
      <c r="U262" s="101">
        <f t="shared" si="120"/>
        <v>89.311594202898547</v>
      </c>
      <c r="V262" s="71">
        <v>4506</v>
      </c>
      <c r="W262" s="90">
        <f t="shared" si="121"/>
        <v>106.19844449681828</v>
      </c>
      <c r="X262" s="102">
        <f t="shared" ref="X262:X264" si="134">V262-T262</f>
        <v>2534</v>
      </c>
      <c r="Y262" s="101">
        <f t="shared" si="129"/>
        <v>124.52088452088452</v>
      </c>
      <c r="Z262" s="102">
        <f t="shared" si="132"/>
        <v>9407</v>
      </c>
      <c r="AA262" s="103">
        <f t="shared" si="130"/>
        <v>100.46993484994127</v>
      </c>
      <c r="AB262" s="61"/>
      <c r="AC262" s="63"/>
    </row>
    <row r="263" spans="1:30" s="9" customFormat="1" ht="12" customHeight="1">
      <c r="A263" s="5"/>
      <c r="B263" s="28" t="s">
        <v>256</v>
      </c>
      <c r="C263" s="43" t="s">
        <v>257</v>
      </c>
      <c r="D263" s="68">
        <v>6364</v>
      </c>
      <c r="E263" s="90">
        <f t="shared" si="123"/>
        <v>93.657100809418694</v>
      </c>
      <c r="F263" s="71">
        <v>281</v>
      </c>
      <c r="G263" s="90">
        <f t="shared" si="124"/>
        <v>77.8393351800554</v>
      </c>
      <c r="H263" s="76">
        <v>1044</v>
      </c>
      <c r="I263" s="90">
        <f t="shared" si="133"/>
        <v>104.81927710843372</v>
      </c>
      <c r="J263" s="71">
        <v>182</v>
      </c>
      <c r="K263" s="90">
        <f t="shared" si="125"/>
        <v>108.9820359281437</v>
      </c>
      <c r="L263" s="71" t="s">
        <v>232</v>
      </c>
      <c r="M263" s="71" t="s">
        <v>31</v>
      </c>
      <c r="N263" s="71">
        <f t="shared" si="126"/>
        <v>92</v>
      </c>
      <c r="O263" s="90">
        <f t="shared" si="127"/>
        <v>90.196078431372555</v>
      </c>
      <c r="P263" s="71">
        <v>90</v>
      </c>
      <c r="Q263" s="90">
        <f t="shared" si="128"/>
        <v>138.46153846153845</v>
      </c>
      <c r="R263" s="71">
        <v>6546</v>
      </c>
      <c r="S263" s="90">
        <f t="shared" si="131"/>
        <v>94.024705544383806</v>
      </c>
      <c r="T263" s="102">
        <v>1829</v>
      </c>
      <c r="U263" s="101">
        <f t="shared" si="120"/>
        <v>81.578947368421055</v>
      </c>
      <c r="V263" s="71">
        <v>4483</v>
      </c>
      <c r="W263" s="90">
        <f t="shared" si="121"/>
        <v>96.26368907021687</v>
      </c>
      <c r="X263" s="102">
        <f t="shared" si="134"/>
        <v>2654</v>
      </c>
      <c r="Y263" s="101">
        <f t="shared" si="129"/>
        <v>109.89648033126294</v>
      </c>
      <c r="Z263" s="102">
        <f t="shared" si="132"/>
        <v>9200</v>
      </c>
      <c r="AA263" s="103">
        <f t="shared" si="130"/>
        <v>98.11240268742668</v>
      </c>
      <c r="AB263" s="61"/>
      <c r="AC263" s="63"/>
    </row>
    <row r="264" spans="1:30" s="9" customFormat="1" ht="12" customHeight="1">
      <c r="A264" s="5"/>
      <c r="B264" s="28" t="s">
        <v>258</v>
      </c>
      <c r="C264" s="43" t="s">
        <v>259</v>
      </c>
      <c r="D264" s="68">
        <v>5581</v>
      </c>
      <c r="E264" s="90">
        <f t="shared" si="123"/>
        <v>92.676851544337424</v>
      </c>
      <c r="F264" s="71">
        <v>650</v>
      </c>
      <c r="G264" s="90">
        <f t="shared" si="124"/>
        <v>149.08256880733944</v>
      </c>
      <c r="H264" s="76">
        <v>176</v>
      </c>
      <c r="I264" s="90">
        <f t="shared" si="133"/>
        <v>87.128712871287135</v>
      </c>
      <c r="J264" s="71">
        <v>179</v>
      </c>
      <c r="K264" s="90">
        <f t="shared" si="125"/>
        <v>101.70454545454545</v>
      </c>
      <c r="L264" s="71" t="s">
        <v>232</v>
      </c>
      <c r="M264" s="71" t="s">
        <v>31</v>
      </c>
      <c r="N264" s="71">
        <f t="shared" si="126"/>
        <v>91</v>
      </c>
      <c r="O264" s="90">
        <f t="shared" si="127"/>
        <v>86.666666666666671</v>
      </c>
      <c r="P264" s="71">
        <v>88</v>
      </c>
      <c r="Q264" s="90">
        <f t="shared" si="128"/>
        <v>123.94366197183098</v>
      </c>
      <c r="R264" s="71">
        <v>5760</v>
      </c>
      <c r="S264" s="90">
        <f t="shared" si="131"/>
        <v>92.933204259438526</v>
      </c>
      <c r="T264" s="102">
        <v>1829</v>
      </c>
      <c r="U264" s="101">
        <f t="shared" si="120"/>
        <v>87.890437289764535</v>
      </c>
      <c r="V264" s="71">
        <v>4918</v>
      </c>
      <c r="W264" s="90">
        <f t="shared" si="121"/>
        <v>111.92535275375512</v>
      </c>
      <c r="X264" s="102">
        <f t="shared" si="134"/>
        <v>3089</v>
      </c>
      <c r="Y264" s="101">
        <f t="shared" si="129"/>
        <v>133.54950281020319</v>
      </c>
      <c r="Z264" s="102">
        <f t="shared" si="132"/>
        <v>8849</v>
      </c>
      <c r="AA264" s="103">
        <f t="shared" si="130"/>
        <v>103.97133121842322</v>
      </c>
      <c r="AB264" s="61"/>
      <c r="AC264" s="63"/>
    </row>
    <row r="265" spans="1:30" s="9" customFormat="1" ht="12" customHeight="1">
      <c r="A265" s="8"/>
      <c r="B265" s="28" t="s">
        <v>260</v>
      </c>
      <c r="C265" s="43" t="s">
        <v>8</v>
      </c>
      <c r="D265" s="68">
        <v>6516</v>
      </c>
      <c r="E265" s="90">
        <f t="shared" si="123"/>
        <v>94.161849710982665</v>
      </c>
      <c r="F265" s="71">
        <v>642</v>
      </c>
      <c r="G265" s="90">
        <f t="shared" si="124"/>
        <v>148.95591647331787</v>
      </c>
      <c r="H265" s="76">
        <v>1208</v>
      </c>
      <c r="I265" s="90">
        <f t="shared" si="133"/>
        <v>100.41562759767248</v>
      </c>
      <c r="J265" s="71">
        <v>172</v>
      </c>
      <c r="K265" s="90">
        <f t="shared" si="125"/>
        <v>102.9940119760479</v>
      </c>
      <c r="L265" s="71" t="s">
        <v>232</v>
      </c>
      <c r="M265" s="71" t="s">
        <v>31</v>
      </c>
      <c r="N265" s="71">
        <f t="shared" si="126"/>
        <v>88</v>
      </c>
      <c r="O265" s="90">
        <f t="shared" si="127"/>
        <v>88</v>
      </c>
      <c r="P265" s="71">
        <v>84</v>
      </c>
      <c r="Q265" s="90">
        <f t="shared" si="128"/>
        <v>125.37313432835822</v>
      </c>
      <c r="R265" s="71">
        <v>6688</v>
      </c>
      <c r="S265" s="90">
        <f t="shared" si="131"/>
        <v>94.369973190348517</v>
      </c>
      <c r="T265" s="102">
        <v>1896</v>
      </c>
      <c r="U265" s="101">
        <f>T265/T253*100</f>
        <v>89.181561618062091</v>
      </c>
      <c r="V265" s="71">
        <v>5020</v>
      </c>
      <c r="W265" s="90">
        <f t="shared" si="121"/>
        <v>120.52821128451382</v>
      </c>
      <c r="X265" s="102">
        <f>V265-T265</f>
        <v>3124</v>
      </c>
      <c r="Y265" s="101">
        <f t="shared" si="129"/>
        <v>153.21235899950955</v>
      </c>
      <c r="Z265" s="102">
        <f t="shared" si="132"/>
        <v>9812</v>
      </c>
      <c r="AA265" s="103">
        <f t="shared" si="130"/>
        <v>107.51698444006136</v>
      </c>
      <c r="AB265" s="61"/>
      <c r="AC265" s="63"/>
    </row>
    <row r="266" spans="1:30" s="9" customFormat="1" ht="12" customHeight="1">
      <c r="A266" s="8"/>
      <c r="B266" s="28" t="s">
        <v>261</v>
      </c>
      <c r="C266" s="43" t="s">
        <v>9</v>
      </c>
      <c r="D266" s="68">
        <v>6225</v>
      </c>
      <c r="E266" s="90">
        <f t="shared" si="123"/>
        <v>86.290546160243977</v>
      </c>
      <c r="F266" s="71">
        <v>572</v>
      </c>
      <c r="G266" s="90">
        <f t="shared" si="124"/>
        <v>101.41843971631207</v>
      </c>
      <c r="H266" s="76">
        <v>1325</v>
      </c>
      <c r="I266" s="90">
        <f t="shared" si="133"/>
        <v>90.940288263555246</v>
      </c>
      <c r="J266" s="71">
        <v>171</v>
      </c>
      <c r="K266" s="90">
        <f t="shared" si="125"/>
        <v>105.55555555555556</v>
      </c>
      <c r="L266" s="71" t="s">
        <v>232</v>
      </c>
      <c r="M266" s="71" t="s">
        <v>31</v>
      </c>
      <c r="N266" s="71">
        <f t="shared" si="126"/>
        <v>87</v>
      </c>
      <c r="O266" s="90">
        <f t="shared" si="127"/>
        <v>88.775510204081627</v>
      </c>
      <c r="P266" s="71">
        <v>84</v>
      </c>
      <c r="Q266" s="90">
        <f t="shared" si="128"/>
        <v>131.25</v>
      </c>
      <c r="R266" s="71">
        <v>6396</v>
      </c>
      <c r="S266" s="90">
        <f t="shared" si="131"/>
        <v>86.713665943600873</v>
      </c>
      <c r="T266" s="102">
        <v>1560</v>
      </c>
      <c r="U266" s="101">
        <f>T266/T254*100</f>
        <v>67.415730337078656</v>
      </c>
      <c r="V266" s="71">
        <v>4579</v>
      </c>
      <c r="W266" s="90">
        <f>V266/V254*100</f>
        <v>96.399999999999991</v>
      </c>
      <c r="X266" s="102">
        <f>V266-T266</f>
        <v>3019</v>
      </c>
      <c r="Y266" s="101">
        <f t="shared" si="129"/>
        <v>123.93267651888343</v>
      </c>
      <c r="Z266" s="102">
        <f t="shared" si="132"/>
        <v>9415</v>
      </c>
      <c r="AA266" s="103">
        <f t="shared" si="130"/>
        <v>95.953933958418261</v>
      </c>
      <c r="AB266" s="61"/>
      <c r="AC266" s="63"/>
    </row>
    <row r="267" spans="1:30" s="9" customFormat="1" ht="12" customHeight="1">
      <c r="A267" s="8"/>
      <c r="B267" s="28" t="s">
        <v>262</v>
      </c>
      <c r="C267" s="43" t="s">
        <v>10</v>
      </c>
      <c r="D267" s="68">
        <v>6059</v>
      </c>
      <c r="E267" s="90">
        <f t="shared" si="123"/>
        <v>88.310741874362336</v>
      </c>
      <c r="F267" s="71">
        <v>617</v>
      </c>
      <c r="G267" s="90">
        <f t="shared" si="124"/>
        <v>120.98039215686273</v>
      </c>
      <c r="H267" s="76">
        <v>1319</v>
      </c>
      <c r="I267" s="90">
        <f t="shared" si="133"/>
        <v>90.218878248974008</v>
      </c>
      <c r="J267" s="71">
        <v>158</v>
      </c>
      <c r="K267" s="90">
        <f t="shared" si="125"/>
        <v>109.72222222222223</v>
      </c>
      <c r="L267" s="71" t="s">
        <v>232</v>
      </c>
      <c r="M267" s="71" t="s">
        <v>31</v>
      </c>
      <c r="N267" s="71">
        <f t="shared" si="126"/>
        <v>81</v>
      </c>
      <c r="O267" s="90">
        <f t="shared" si="127"/>
        <v>91.011235955056179</v>
      </c>
      <c r="P267" s="71">
        <v>77</v>
      </c>
      <c r="Q267" s="90">
        <f t="shared" si="128"/>
        <v>140</v>
      </c>
      <c r="R267" s="71">
        <v>6217</v>
      </c>
      <c r="S267" s="90">
        <f t="shared" si="131"/>
        <v>88.750892219842967</v>
      </c>
      <c r="T267" s="102">
        <v>1385</v>
      </c>
      <c r="U267" s="101">
        <f t="shared" ref="U267:U276" si="135">T267/T255*100</f>
        <v>61.996418979409128</v>
      </c>
      <c r="V267" s="71">
        <v>4268</v>
      </c>
      <c r="W267" s="90">
        <f t="shared" ref="W267:W277" si="136">V267/V255*100</f>
        <v>99.255813953488371</v>
      </c>
      <c r="X267" s="102">
        <f t="shared" ref="X267:X272" si="137">V267-T267</f>
        <v>2883</v>
      </c>
      <c r="Y267" s="101">
        <f t="shared" si="129"/>
        <v>139.54501452081317</v>
      </c>
      <c r="Z267" s="102">
        <f t="shared" si="132"/>
        <v>9100</v>
      </c>
      <c r="AA267" s="103">
        <f t="shared" si="130"/>
        <v>100.31970014331387</v>
      </c>
      <c r="AB267" s="61"/>
      <c r="AC267" s="63"/>
    </row>
    <row r="268" spans="1:30" s="9" customFormat="1" ht="12" customHeight="1">
      <c r="A268" s="5"/>
      <c r="B268" s="28" t="s">
        <v>263</v>
      </c>
      <c r="C268" s="43" t="s">
        <v>11</v>
      </c>
      <c r="D268" s="68">
        <v>5771</v>
      </c>
      <c r="E268" s="90">
        <f t="shared" si="123"/>
        <v>90.953506698187553</v>
      </c>
      <c r="F268" s="71">
        <v>612</v>
      </c>
      <c r="G268" s="90">
        <f t="shared" si="124"/>
        <v>155.32994923857868</v>
      </c>
      <c r="H268" s="76">
        <v>1106</v>
      </c>
      <c r="I268" s="90">
        <f t="shared" si="133"/>
        <v>106.34615384615384</v>
      </c>
      <c r="J268" s="71">
        <v>158</v>
      </c>
      <c r="K268" s="90">
        <f t="shared" si="125"/>
        <v>106.75675675675676</v>
      </c>
      <c r="L268" s="71" t="s">
        <v>232</v>
      </c>
      <c r="M268" s="71" t="s">
        <v>31</v>
      </c>
      <c r="N268" s="71">
        <f t="shared" si="126"/>
        <v>81</v>
      </c>
      <c r="O268" s="90">
        <f t="shared" si="127"/>
        <v>89.010989010989007</v>
      </c>
      <c r="P268" s="71">
        <v>77</v>
      </c>
      <c r="Q268" s="90">
        <f t="shared" si="128"/>
        <v>135.08771929824562</v>
      </c>
      <c r="R268" s="71">
        <v>5929</v>
      </c>
      <c r="S268" s="90">
        <f t="shared" si="131"/>
        <v>91.313722470352687</v>
      </c>
      <c r="T268" s="25">
        <v>1628</v>
      </c>
      <c r="U268" s="24">
        <f t="shared" si="135"/>
        <v>82.639593908629436</v>
      </c>
      <c r="V268" s="71">
        <v>4223</v>
      </c>
      <c r="W268" s="90">
        <f t="shared" si="136"/>
        <v>108.17110655737704</v>
      </c>
      <c r="X268" s="25">
        <f t="shared" si="137"/>
        <v>2595</v>
      </c>
      <c r="Y268" s="24">
        <f t="shared" si="129"/>
        <v>134.1778697001034</v>
      </c>
      <c r="Z268" s="25">
        <f t="shared" si="132"/>
        <v>8524</v>
      </c>
      <c r="AA268" s="26">
        <f t="shared" si="130"/>
        <v>101.15106206241842</v>
      </c>
      <c r="AB268" s="61"/>
      <c r="AC268" s="63"/>
    </row>
    <row r="269" spans="1:30" s="9" customFormat="1" ht="12" customHeight="1">
      <c r="A269" s="5"/>
      <c r="B269" s="28" t="s">
        <v>264</v>
      </c>
      <c r="C269" s="43" t="s">
        <v>265</v>
      </c>
      <c r="D269" s="68">
        <v>5772</v>
      </c>
      <c r="E269" s="90">
        <f t="shared" ref="E269:E280" si="138">D269/D257*100</f>
        <v>86.875376279349794</v>
      </c>
      <c r="F269" s="71">
        <v>480</v>
      </c>
      <c r="G269" s="90">
        <f t="shared" ref="G269:G280" si="139">F269/F257*100</f>
        <v>106.19469026548674</v>
      </c>
      <c r="H269" s="76">
        <v>1157</v>
      </c>
      <c r="I269" s="90">
        <f t="shared" si="133"/>
        <v>95.936981757877277</v>
      </c>
      <c r="J269" s="71">
        <v>155</v>
      </c>
      <c r="K269" s="90">
        <f t="shared" ref="K269:K280" si="140">J269/J257*100</f>
        <v>107.63888888888889</v>
      </c>
      <c r="L269" s="71" t="s">
        <v>232</v>
      </c>
      <c r="M269" s="71" t="s">
        <v>31</v>
      </c>
      <c r="N269" s="71">
        <f t="shared" ref="N269:N280" si="141">J269-P269</f>
        <v>78</v>
      </c>
      <c r="O269" s="90">
        <f t="shared" ref="O269:O280" si="142">N269/N257*100</f>
        <v>85.714285714285708</v>
      </c>
      <c r="P269" s="71">
        <v>77</v>
      </c>
      <c r="Q269" s="90">
        <f t="shared" ref="Q269:Q280" si="143">P269/P257*100</f>
        <v>145.28301886792451</v>
      </c>
      <c r="R269" s="71">
        <v>5927</v>
      </c>
      <c r="S269" s="90">
        <f t="shared" si="131"/>
        <v>87.315851502651739</v>
      </c>
      <c r="T269" s="25">
        <v>1745</v>
      </c>
      <c r="U269" s="24">
        <f t="shared" si="135"/>
        <v>79.462659380692173</v>
      </c>
      <c r="V269" s="71">
        <v>4260</v>
      </c>
      <c r="W269" s="90">
        <f t="shared" si="136"/>
        <v>100.92395167022032</v>
      </c>
      <c r="X269" s="25">
        <f t="shared" si="137"/>
        <v>2515</v>
      </c>
      <c r="Y269" s="24">
        <f t="shared" ref="Y269:Y280" si="144">X269/X257*100</f>
        <v>124.19753086419753</v>
      </c>
      <c r="Z269" s="25">
        <f t="shared" si="132"/>
        <v>8442</v>
      </c>
      <c r="AA269" s="26">
        <f t="shared" ref="AA269:AA280" si="145">Z269/Z257*100</f>
        <v>95.79030976965845</v>
      </c>
      <c r="AB269" s="61"/>
      <c r="AC269" s="63"/>
    </row>
    <row r="270" spans="1:30" s="9" customFormat="1" ht="12" customHeight="1">
      <c r="A270" s="5"/>
      <c r="B270" s="28" t="s">
        <v>266</v>
      </c>
      <c r="C270" s="43" t="s">
        <v>267</v>
      </c>
      <c r="D270" s="68">
        <v>5625</v>
      </c>
      <c r="E270" s="90">
        <f t="shared" si="138"/>
        <v>88.138514572234399</v>
      </c>
      <c r="F270" s="71">
        <v>361</v>
      </c>
      <c r="G270" s="90">
        <f t="shared" si="139"/>
        <v>70.784313725490193</v>
      </c>
      <c r="H270" s="76">
        <v>1202</v>
      </c>
      <c r="I270" s="90">
        <f t="shared" si="133"/>
        <v>90.922844175491676</v>
      </c>
      <c r="J270" s="71">
        <v>216</v>
      </c>
      <c r="K270" s="90">
        <f t="shared" si="140"/>
        <v>116.12903225806453</v>
      </c>
      <c r="L270" s="71" t="s">
        <v>233</v>
      </c>
      <c r="M270" s="71" t="s">
        <v>31</v>
      </c>
      <c r="N270" s="71">
        <f t="shared" si="141"/>
        <v>135</v>
      </c>
      <c r="O270" s="90">
        <f t="shared" si="142"/>
        <v>101.50375939849626</v>
      </c>
      <c r="P270" s="71">
        <v>81</v>
      </c>
      <c r="Q270" s="90">
        <f t="shared" si="143"/>
        <v>152.83018867924528</v>
      </c>
      <c r="R270" s="71">
        <v>5841</v>
      </c>
      <c r="S270" s="90">
        <f t="shared" si="131"/>
        <v>88.931181485992695</v>
      </c>
      <c r="T270" s="25">
        <v>1359</v>
      </c>
      <c r="U270" s="24">
        <f t="shared" si="135"/>
        <v>69.799691833590146</v>
      </c>
      <c r="V270" s="71">
        <v>3747</v>
      </c>
      <c r="W270" s="90">
        <f t="shared" si="136"/>
        <v>94.501891551071878</v>
      </c>
      <c r="X270" s="25">
        <f t="shared" si="137"/>
        <v>2388</v>
      </c>
      <c r="Y270" s="24">
        <f t="shared" si="144"/>
        <v>118.33498513379584</v>
      </c>
      <c r="Z270" s="25">
        <f t="shared" si="132"/>
        <v>8229</v>
      </c>
      <c r="AA270" s="26">
        <f t="shared" si="145"/>
        <v>95.842068483577918</v>
      </c>
      <c r="AB270" s="61"/>
      <c r="AC270" s="63"/>
    </row>
    <row r="271" spans="1:30" s="9" customFormat="1" ht="12" customHeight="1">
      <c r="A271" s="5"/>
      <c r="B271" s="29" t="s">
        <v>268</v>
      </c>
      <c r="C271" s="45" t="s">
        <v>269</v>
      </c>
      <c r="D271" s="69">
        <v>5084</v>
      </c>
      <c r="E271" s="91">
        <f t="shared" si="138"/>
        <v>82.841779371028196</v>
      </c>
      <c r="F271" s="77">
        <v>603</v>
      </c>
      <c r="G271" s="91">
        <f t="shared" si="139"/>
        <v>137.04545454545453</v>
      </c>
      <c r="H271" s="77">
        <v>104</v>
      </c>
      <c r="I271" s="91">
        <f t="shared" si="133"/>
        <v>12.380952380952381</v>
      </c>
      <c r="J271" s="81">
        <v>173</v>
      </c>
      <c r="K271" s="91">
        <f t="shared" si="140"/>
        <v>117.68707482993197</v>
      </c>
      <c r="L271" s="136" t="s">
        <v>232</v>
      </c>
      <c r="M271" s="72" t="s">
        <v>31</v>
      </c>
      <c r="N271" s="72">
        <f t="shared" si="141"/>
        <v>83</v>
      </c>
      <c r="O271" s="91">
        <f t="shared" si="142"/>
        <v>93.258426966292134</v>
      </c>
      <c r="P271" s="79">
        <v>90</v>
      </c>
      <c r="Q271" s="91">
        <f t="shared" si="143"/>
        <v>155.17241379310346</v>
      </c>
      <c r="R271" s="81">
        <v>5257</v>
      </c>
      <c r="S271" s="91">
        <f t="shared" si="131"/>
        <v>83.656906429026094</v>
      </c>
      <c r="T271" s="149">
        <v>1683</v>
      </c>
      <c r="U271" s="148">
        <f t="shared" si="135"/>
        <v>80.680728667305843</v>
      </c>
      <c r="V271" s="72">
        <v>3955</v>
      </c>
      <c r="W271" s="91">
        <f t="shared" si="136"/>
        <v>90.42066758116141</v>
      </c>
      <c r="X271" s="149">
        <f t="shared" si="137"/>
        <v>2272</v>
      </c>
      <c r="Y271" s="148">
        <f t="shared" si="144"/>
        <v>99.300699300699307</v>
      </c>
      <c r="Z271" s="149">
        <f t="shared" si="132"/>
        <v>7529</v>
      </c>
      <c r="AA271" s="150">
        <f t="shared" si="145"/>
        <v>87.832477834811016</v>
      </c>
      <c r="AB271" s="61"/>
      <c r="AC271" s="63"/>
    </row>
    <row r="272" spans="1:30" s="9" customFormat="1" ht="12" customHeight="1">
      <c r="A272" s="5"/>
      <c r="B272" s="28" t="s">
        <v>270</v>
      </c>
      <c r="C272" s="43" t="s">
        <v>271</v>
      </c>
      <c r="D272" s="68">
        <v>5325</v>
      </c>
      <c r="E272" s="90">
        <f t="shared" si="138"/>
        <v>86.669921875</v>
      </c>
      <c r="F272" s="71">
        <v>400</v>
      </c>
      <c r="G272" s="90">
        <f t="shared" si="139"/>
        <v>73.260073260073256</v>
      </c>
      <c r="H272" s="76">
        <v>449</v>
      </c>
      <c r="I272" s="90">
        <f t="shared" si="133"/>
        <v>48.645720476706394</v>
      </c>
      <c r="J272" s="71">
        <v>185</v>
      </c>
      <c r="K272" s="90">
        <f t="shared" si="140"/>
        <v>125.85034013605443</v>
      </c>
      <c r="L272" s="71" t="s">
        <v>232</v>
      </c>
      <c r="M272" s="71" t="s">
        <v>31</v>
      </c>
      <c r="N272" s="71">
        <f t="shared" si="141"/>
        <v>84</v>
      </c>
      <c r="O272" s="90">
        <f t="shared" si="142"/>
        <v>95.454545454545453</v>
      </c>
      <c r="P272" s="71">
        <v>101</v>
      </c>
      <c r="Q272" s="90">
        <f t="shared" si="143"/>
        <v>171.18644067796612</v>
      </c>
      <c r="R272" s="71">
        <v>5510</v>
      </c>
      <c r="S272" s="90">
        <f t="shared" ref="S272:S295" si="146">R272/R260*100</f>
        <v>87.585439516769995</v>
      </c>
      <c r="T272" s="102">
        <v>1536</v>
      </c>
      <c r="U272" s="101">
        <f t="shared" si="135"/>
        <v>78.048780487804876</v>
      </c>
      <c r="V272" s="71">
        <v>3924</v>
      </c>
      <c r="W272" s="90">
        <f t="shared" si="136"/>
        <v>89.896907216494853</v>
      </c>
      <c r="X272" s="102">
        <f t="shared" si="137"/>
        <v>2388</v>
      </c>
      <c r="Y272" s="101">
        <f t="shared" si="144"/>
        <v>99.624530663329153</v>
      </c>
      <c r="Z272" s="102">
        <f t="shared" ref="Z272:Z295" si="147">R272+X272</f>
        <v>7898</v>
      </c>
      <c r="AA272" s="103">
        <f t="shared" si="145"/>
        <v>90.906998158379366</v>
      </c>
      <c r="AB272" s="61"/>
      <c r="AC272" s="62"/>
      <c r="AD272" s="62"/>
    </row>
    <row r="273" spans="1:31" s="9" customFormat="1" ht="12" customHeight="1">
      <c r="A273" s="5"/>
      <c r="B273" s="28" t="s">
        <v>272</v>
      </c>
      <c r="C273" s="43" t="s">
        <v>273</v>
      </c>
      <c r="D273" s="68">
        <v>5427</v>
      </c>
      <c r="E273" s="90">
        <f t="shared" si="138"/>
        <v>81.78119349005425</v>
      </c>
      <c r="F273" s="71">
        <v>314</v>
      </c>
      <c r="G273" s="90">
        <f t="shared" si="139"/>
        <v>71.853546910755156</v>
      </c>
      <c r="H273" s="76">
        <v>319</v>
      </c>
      <c r="I273" s="90">
        <f t="shared" ref="I273:I295" si="148">H273/H261*100</f>
        <v>26.168990976210011</v>
      </c>
      <c r="J273" s="71">
        <v>186</v>
      </c>
      <c r="K273" s="90">
        <f t="shared" si="140"/>
        <v>121.56862745098039</v>
      </c>
      <c r="L273" s="71" t="s">
        <v>232</v>
      </c>
      <c r="M273" s="71" t="s">
        <v>31</v>
      </c>
      <c r="N273" s="71">
        <f t="shared" si="141"/>
        <v>83</v>
      </c>
      <c r="O273" s="90">
        <f t="shared" si="142"/>
        <v>94.318181818181827</v>
      </c>
      <c r="P273" s="71">
        <v>103</v>
      </c>
      <c r="Q273" s="90">
        <f t="shared" si="143"/>
        <v>158.46153846153845</v>
      </c>
      <c r="R273" s="71">
        <v>5613</v>
      </c>
      <c r="S273" s="90">
        <f t="shared" si="146"/>
        <v>82.67786124613346</v>
      </c>
      <c r="T273" s="102">
        <v>1526</v>
      </c>
      <c r="U273" s="101">
        <f t="shared" si="135"/>
        <v>75.507174666006932</v>
      </c>
      <c r="V273" s="71">
        <v>4153</v>
      </c>
      <c r="W273" s="90">
        <f t="shared" si="136"/>
        <v>90.97480832420591</v>
      </c>
      <c r="X273" s="102">
        <f>V273-T273</f>
        <v>2627</v>
      </c>
      <c r="Y273" s="101">
        <f t="shared" si="144"/>
        <v>103.2625786163522</v>
      </c>
      <c r="Z273" s="102">
        <f t="shared" si="147"/>
        <v>8240</v>
      </c>
      <c r="AA273" s="103">
        <f t="shared" si="145"/>
        <v>88.288867459552122</v>
      </c>
      <c r="AB273" s="61"/>
      <c r="AC273" s="62"/>
      <c r="AD273" s="62"/>
    </row>
    <row r="274" spans="1:31" s="9" customFormat="1" ht="12" customHeight="1">
      <c r="A274" s="5"/>
      <c r="B274" s="28" t="s">
        <v>274</v>
      </c>
      <c r="C274" s="43" t="s">
        <v>5</v>
      </c>
      <c r="D274" s="84">
        <v>6605</v>
      </c>
      <c r="E274" s="89">
        <f t="shared" si="138"/>
        <v>98.317951771360526</v>
      </c>
      <c r="F274" s="85">
        <v>372</v>
      </c>
      <c r="G274" s="89">
        <f t="shared" si="139"/>
        <v>85.321100917431195</v>
      </c>
      <c r="H274" s="87">
        <v>1453</v>
      </c>
      <c r="I274" s="89">
        <f t="shared" si="148"/>
        <v>111.34099616858238</v>
      </c>
      <c r="J274" s="85">
        <v>179</v>
      </c>
      <c r="K274" s="89">
        <f t="shared" si="140"/>
        <v>115.48387096774194</v>
      </c>
      <c r="L274" s="85" t="s">
        <v>232</v>
      </c>
      <c r="M274" s="85" t="s">
        <v>31</v>
      </c>
      <c r="N274" s="85">
        <f t="shared" si="141"/>
        <v>85</v>
      </c>
      <c r="O274" s="89">
        <f t="shared" si="142"/>
        <v>96.590909090909093</v>
      </c>
      <c r="P274" s="85">
        <v>94</v>
      </c>
      <c r="Q274" s="89">
        <f t="shared" si="143"/>
        <v>140.29850746268659</v>
      </c>
      <c r="R274" s="85">
        <v>6784</v>
      </c>
      <c r="S274" s="89">
        <f t="shared" si="146"/>
        <v>98.705077840826434</v>
      </c>
      <c r="T274" s="126">
        <v>1600</v>
      </c>
      <c r="U274" s="127">
        <f t="shared" si="135"/>
        <v>81.135902636916839</v>
      </c>
      <c r="V274" s="85">
        <v>4452</v>
      </c>
      <c r="W274" s="89">
        <f t="shared" si="136"/>
        <v>98.801597869507319</v>
      </c>
      <c r="X274" s="126">
        <f t="shared" ref="X274:X276" si="149">V274-T274</f>
        <v>2852</v>
      </c>
      <c r="Y274" s="127">
        <f t="shared" si="144"/>
        <v>112.54932912391476</v>
      </c>
      <c r="Z274" s="126">
        <f t="shared" si="147"/>
        <v>9636</v>
      </c>
      <c r="AA274" s="128">
        <f t="shared" si="145"/>
        <v>102.43435739343043</v>
      </c>
      <c r="AB274" s="61"/>
      <c r="AC274" s="63"/>
    </row>
    <row r="275" spans="1:31" s="9" customFormat="1" ht="12" customHeight="1">
      <c r="A275" s="5"/>
      <c r="B275" s="28" t="s">
        <v>275</v>
      </c>
      <c r="C275" s="43" t="s">
        <v>276</v>
      </c>
      <c r="D275" s="84">
        <v>6398</v>
      </c>
      <c r="E275" s="89">
        <f t="shared" si="138"/>
        <v>100.53425518541799</v>
      </c>
      <c r="F275" s="85">
        <v>401</v>
      </c>
      <c r="G275" s="89">
        <f t="shared" si="139"/>
        <v>142.70462633451956</v>
      </c>
      <c r="H275" s="87">
        <v>1313</v>
      </c>
      <c r="I275" s="89">
        <f t="shared" si="148"/>
        <v>125.76628352490422</v>
      </c>
      <c r="J275" s="85">
        <v>176</v>
      </c>
      <c r="K275" s="89">
        <f t="shared" si="140"/>
        <v>96.703296703296701</v>
      </c>
      <c r="L275" s="85" t="s">
        <v>232</v>
      </c>
      <c r="M275" s="85" t="s">
        <v>31</v>
      </c>
      <c r="N275" s="85">
        <f t="shared" si="141"/>
        <v>82</v>
      </c>
      <c r="O275" s="89">
        <f t="shared" si="142"/>
        <v>89.130434782608688</v>
      </c>
      <c r="P275" s="85">
        <v>94</v>
      </c>
      <c r="Q275" s="89">
        <f t="shared" si="143"/>
        <v>104.44444444444446</v>
      </c>
      <c r="R275" s="85">
        <v>6574</v>
      </c>
      <c r="S275" s="89">
        <f t="shared" si="146"/>
        <v>100.42774213260006</v>
      </c>
      <c r="T275" s="126">
        <v>1528</v>
      </c>
      <c r="U275" s="127">
        <f t="shared" si="135"/>
        <v>83.542919628212147</v>
      </c>
      <c r="V275" s="85">
        <v>4238</v>
      </c>
      <c r="W275" s="89">
        <f t="shared" si="136"/>
        <v>94.534909658710689</v>
      </c>
      <c r="X275" s="126">
        <f t="shared" si="149"/>
        <v>2710</v>
      </c>
      <c r="Y275" s="127">
        <f t="shared" si="144"/>
        <v>102.11002260738509</v>
      </c>
      <c r="Z275" s="126">
        <f t="shared" si="147"/>
        <v>9284</v>
      </c>
      <c r="AA275" s="128">
        <f t="shared" si="145"/>
        <v>100.91304347826086</v>
      </c>
      <c r="AB275" s="61"/>
      <c r="AC275" s="63"/>
    </row>
    <row r="276" spans="1:31" s="9" customFormat="1" ht="12" customHeight="1">
      <c r="A276" s="5"/>
      <c r="B276" s="28" t="s">
        <v>277</v>
      </c>
      <c r="C276" s="43" t="s">
        <v>278</v>
      </c>
      <c r="D276" s="84">
        <v>5944</v>
      </c>
      <c r="E276" s="89">
        <f t="shared" si="138"/>
        <v>106.50421071492563</v>
      </c>
      <c r="F276" s="85">
        <v>552</v>
      </c>
      <c r="G276" s="89">
        <f t="shared" si="139"/>
        <v>84.92307692307692</v>
      </c>
      <c r="H276" s="87">
        <v>467</v>
      </c>
      <c r="I276" s="89">
        <f t="shared" si="148"/>
        <v>265.34090909090907</v>
      </c>
      <c r="J276" s="85">
        <v>177</v>
      </c>
      <c r="K276" s="89">
        <f t="shared" si="140"/>
        <v>98.882681564245814</v>
      </c>
      <c r="L276" s="85" t="s">
        <v>232</v>
      </c>
      <c r="M276" s="85" t="s">
        <v>31</v>
      </c>
      <c r="N276" s="85">
        <f t="shared" si="141"/>
        <v>84</v>
      </c>
      <c r="O276" s="89">
        <f t="shared" si="142"/>
        <v>92.307692307692307</v>
      </c>
      <c r="P276" s="85">
        <v>93</v>
      </c>
      <c r="Q276" s="89">
        <f t="shared" si="143"/>
        <v>105.68181818181819</v>
      </c>
      <c r="R276" s="85">
        <v>6121</v>
      </c>
      <c r="S276" s="89">
        <f t="shared" si="146"/>
        <v>106.2673611111111</v>
      </c>
      <c r="T276" s="126">
        <v>1834</v>
      </c>
      <c r="U276" s="127">
        <f t="shared" si="135"/>
        <v>100.27337342810279</v>
      </c>
      <c r="V276" s="85">
        <v>4677</v>
      </c>
      <c r="W276" s="89">
        <f t="shared" si="136"/>
        <v>95.099633997559991</v>
      </c>
      <c r="X276" s="126">
        <f t="shared" si="149"/>
        <v>2843</v>
      </c>
      <c r="Y276" s="127">
        <f t="shared" si="144"/>
        <v>92.036257688572348</v>
      </c>
      <c r="Z276" s="126">
        <f t="shared" si="147"/>
        <v>8964</v>
      </c>
      <c r="AA276" s="128">
        <f t="shared" si="145"/>
        <v>101.29958187365804</v>
      </c>
      <c r="AB276" s="61"/>
      <c r="AC276" s="63"/>
    </row>
    <row r="277" spans="1:31" s="62" customFormat="1" ht="12" customHeight="1">
      <c r="A277" s="61"/>
      <c r="B277" s="28" t="s">
        <v>279</v>
      </c>
      <c r="C277" s="43" t="s">
        <v>8</v>
      </c>
      <c r="D277" s="84">
        <v>6398</v>
      </c>
      <c r="E277" s="89">
        <f t="shared" si="138"/>
        <v>98.189073050951507</v>
      </c>
      <c r="F277" s="85">
        <v>444</v>
      </c>
      <c r="G277" s="89">
        <f t="shared" si="139"/>
        <v>69.158878504672899</v>
      </c>
      <c r="H277" s="87">
        <v>1293</v>
      </c>
      <c r="I277" s="89">
        <f t="shared" si="148"/>
        <v>107.0364238410596</v>
      </c>
      <c r="J277" s="85">
        <v>179</v>
      </c>
      <c r="K277" s="89">
        <f t="shared" si="140"/>
        <v>104.06976744186048</v>
      </c>
      <c r="L277" s="85" t="s">
        <v>232</v>
      </c>
      <c r="M277" s="85" t="s">
        <v>31</v>
      </c>
      <c r="N277" s="85">
        <f t="shared" si="141"/>
        <v>82</v>
      </c>
      <c r="O277" s="89">
        <f t="shared" si="142"/>
        <v>93.181818181818173</v>
      </c>
      <c r="P277" s="85">
        <v>97</v>
      </c>
      <c r="Q277" s="89">
        <f t="shared" si="143"/>
        <v>115.47619047619047</v>
      </c>
      <c r="R277" s="85">
        <v>6577</v>
      </c>
      <c r="S277" s="89">
        <f t="shared" si="146"/>
        <v>98.340311004784681</v>
      </c>
      <c r="T277" s="126">
        <v>1564</v>
      </c>
      <c r="U277" s="127">
        <f>T277/T265*100</f>
        <v>82.489451476793249</v>
      </c>
      <c r="V277" s="85">
        <v>4258</v>
      </c>
      <c r="W277" s="89">
        <f t="shared" si="136"/>
        <v>84.820717131474098</v>
      </c>
      <c r="X277" s="126">
        <f>V277-T277</f>
        <v>2694</v>
      </c>
      <c r="Y277" s="127">
        <f t="shared" si="144"/>
        <v>86.235595390524963</v>
      </c>
      <c r="Z277" s="126">
        <f t="shared" si="147"/>
        <v>9271</v>
      </c>
      <c r="AA277" s="128">
        <f t="shared" si="145"/>
        <v>94.486343253159404</v>
      </c>
      <c r="AB277" s="61"/>
    </row>
    <row r="278" spans="1:31" s="62" customFormat="1" ht="12" customHeight="1">
      <c r="A278" s="61"/>
      <c r="B278" s="28" t="s">
        <v>280</v>
      </c>
      <c r="C278" s="43" t="s">
        <v>9</v>
      </c>
      <c r="D278" s="84">
        <v>6513</v>
      </c>
      <c r="E278" s="89">
        <f t="shared" si="138"/>
        <v>104.62650602409637</v>
      </c>
      <c r="F278" s="85">
        <v>477</v>
      </c>
      <c r="G278" s="89">
        <f t="shared" si="139"/>
        <v>83.391608391608401</v>
      </c>
      <c r="H278" s="87">
        <v>1387</v>
      </c>
      <c r="I278" s="89">
        <f t="shared" si="148"/>
        <v>104.67924528301886</v>
      </c>
      <c r="J278" s="85">
        <v>167</v>
      </c>
      <c r="K278" s="89">
        <f t="shared" si="140"/>
        <v>97.660818713450297</v>
      </c>
      <c r="L278" s="85" t="s">
        <v>232</v>
      </c>
      <c r="M278" s="85" t="s">
        <v>31</v>
      </c>
      <c r="N278" s="85">
        <f t="shared" si="141"/>
        <v>78</v>
      </c>
      <c r="O278" s="89">
        <f t="shared" si="142"/>
        <v>89.65517241379311</v>
      </c>
      <c r="P278" s="85">
        <v>89</v>
      </c>
      <c r="Q278" s="89">
        <f t="shared" si="143"/>
        <v>105.95238095238095</v>
      </c>
      <c r="R278" s="85">
        <v>6680</v>
      </c>
      <c r="S278" s="89">
        <f t="shared" si="146"/>
        <v>104.44027517198249</v>
      </c>
      <c r="T278" s="126">
        <v>1686</v>
      </c>
      <c r="U278" s="127">
        <f>T278/T266*100</f>
        <v>108.07692307692307</v>
      </c>
      <c r="V278" s="85">
        <v>4352</v>
      </c>
      <c r="W278" s="89">
        <f>V278/V266*100</f>
        <v>95.042585717405544</v>
      </c>
      <c r="X278" s="126">
        <f>V278-T278</f>
        <v>2666</v>
      </c>
      <c r="Y278" s="127">
        <f t="shared" si="144"/>
        <v>88.307386551838349</v>
      </c>
      <c r="Z278" s="126">
        <f t="shared" si="147"/>
        <v>9346</v>
      </c>
      <c r="AA278" s="128">
        <f t="shared" si="145"/>
        <v>99.267126925119484</v>
      </c>
      <c r="AB278" s="61"/>
    </row>
    <row r="279" spans="1:31" s="9" customFormat="1" ht="12" customHeight="1">
      <c r="A279" s="8"/>
      <c r="B279" s="28" t="s">
        <v>281</v>
      </c>
      <c r="C279" s="43" t="s">
        <v>10</v>
      </c>
      <c r="D279" s="84">
        <v>6287</v>
      </c>
      <c r="E279" s="89">
        <f t="shared" si="138"/>
        <v>103.76299719425649</v>
      </c>
      <c r="F279" s="85">
        <v>604</v>
      </c>
      <c r="G279" s="89">
        <f t="shared" si="139"/>
        <v>97.893030794165313</v>
      </c>
      <c r="H279" s="87">
        <v>1250</v>
      </c>
      <c r="I279" s="89">
        <f t="shared" si="148"/>
        <v>94.768764215314633</v>
      </c>
      <c r="J279" s="85">
        <v>156</v>
      </c>
      <c r="K279" s="89">
        <f t="shared" si="140"/>
        <v>98.734177215189874</v>
      </c>
      <c r="L279" s="85" t="s">
        <v>232</v>
      </c>
      <c r="M279" s="85" t="s">
        <v>31</v>
      </c>
      <c r="N279" s="85">
        <f t="shared" si="141"/>
        <v>73</v>
      </c>
      <c r="O279" s="89">
        <f t="shared" si="142"/>
        <v>90.123456790123456</v>
      </c>
      <c r="P279" s="85">
        <v>83</v>
      </c>
      <c r="Q279" s="89">
        <f t="shared" si="143"/>
        <v>107.79220779220779</v>
      </c>
      <c r="R279" s="85">
        <v>6443</v>
      </c>
      <c r="S279" s="89">
        <f t="shared" si="146"/>
        <v>103.63519382338748</v>
      </c>
      <c r="T279" s="126">
        <v>1774</v>
      </c>
      <c r="U279" s="127">
        <f t="shared" ref="U279:U295" si="150">T279/T267*100</f>
        <v>128.08664259927798</v>
      </c>
      <c r="V279" s="85">
        <v>4360</v>
      </c>
      <c r="W279" s="89">
        <f t="shared" ref="W279:W295" si="151">V279/V267*100</f>
        <v>102.1555763823805</v>
      </c>
      <c r="X279" s="126">
        <f t="shared" ref="X279:X295" si="152">V279-T279</f>
        <v>2586</v>
      </c>
      <c r="Y279" s="127">
        <f t="shared" si="144"/>
        <v>89.698231009365244</v>
      </c>
      <c r="Z279" s="126">
        <f t="shared" si="147"/>
        <v>9029</v>
      </c>
      <c r="AA279" s="128">
        <f t="shared" si="145"/>
        <v>99.219780219780219</v>
      </c>
      <c r="AB279" s="61"/>
      <c r="AC279" s="63"/>
    </row>
    <row r="280" spans="1:31" s="9" customFormat="1" ht="12" customHeight="1">
      <c r="A280" s="5"/>
      <c r="B280" s="28" t="s">
        <v>282</v>
      </c>
      <c r="C280" s="43" t="s">
        <v>11</v>
      </c>
      <c r="D280" s="84">
        <v>6126</v>
      </c>
      <c r="E280" s="89">
        <f t="shared" si="138"/>
        <v>106.15144688962053</v>
      </c>
      <c r="F280" s="85">
        <v>580</v>
      </c>
      <c r="G280" s="89">
        <f t="shared" si="139"/>
        <v>94.77124183006535</v>
      </c>
      <c r="H280" s="87">
        <v>1150</v>
      </c>
      <c r="I280" s="89">
        <f t="shared" si="148"/>
        <v>103.97830018083182</v>
      </c>
      <c r="J280" s="85">
        <v>159</v>
      </c>
      <c r="K280" s="89">
        <f t="shared" si="140"/>
        <v>100.63291139240506</v>
      </c>
      <c r="L280" s="85" t="s">
        <v>232</v>
      </c>
      <c r="M280" s="85" t="s">
        <v>31</v>
      </c>
      <c r="N280" s="85">
        <f t="shared" si="141"/>
        <v>76</v>
      </c>
      <c r="O280" s="89">
        <f t="shared" si="142"/>
        <v>93.827160493827151</v>
      </c>
      <c r="P280" s="85">
        <v>83</v>
      </c>
      <c r="Q280" s="89">
        <f t="shared" si="143"/>
        <v>107.79220779220779</v>
      </c>
      <c r="R280" s="85">
        <v>6285</v>
      </c>
      <c r="S280" s="89">
        <f t="shared" si="146"/>
        <v>106.00438522516444</v>
      </c>
      <c r="T280" s="111">
        <v>1814</v>
      </c>
      <c r="U280" s="110">
        <f t="shared" si="150"/>
        <v>111.42506142506143</v>
      </c>
      <c r="V280" s="85">
        <v>4402</v>
      </c>
      <c r="W280" s="89">
        <f t="shared" si="151"/>
        <v>104.23869287236562</v>
      </c>
      <c r="X280" s="111">
        <f t="shared" si="152"/>
        <v>2588</v>
      </c>
      <c r="Y280" s="110">
        <f t="shared" si="144"/>
        <v>99.730250481695577</v>
      </c>
      <c r="Z280" s="111">
        <f t="shared" si="147"/>
        <v>8873</v>
      </c>
      <c r="AA280" s="112">
        <f t="shared" si="145"/>
        <v>104.09432191459409</v>
      </c>
      <c r="AB280" s="61"/>
      <c r="AC280" s="63"/>
    </row>
    <row r="281" spans="1:31" s="62" customFormat="1" ht="12" customHeight="1">
      <c r="A281" s="61"/>
      <c r="B281" s="28" t="s">
        <v>283</v>
      </c>
      <c r="C281" s="43" t="s">
        <v>284</v>
      </c>
      <c r="D281" s="84">
        <v>5821</v>
      </c>
      <c r="E281" s="89">
        <f t="shared" ref="E281:E295" si="153">D281/D269*100</f>
        <v>100.84892584892584</v>
      </c>
      <c r="F281" s="85">
        <v>384</v>
      </c>
      <c r="G281" s="89">
        <f t="shared" ref="G281:G295" si="154">F281/F269*100</f>
        <v>80</v>
      </c>
      <c r="H281" s="87">
        <v>976</v>
      </c>
      <c r="I281" s="89">
        <f t="shared" si="148"/>
        <v>84.356093344857385</v>
      </c>
      <c r="J281" s="85">
        <v>151</v>
      </c>
      <c r="K281" s="89">
        <f t="shared" ref="K281:K295" si="155">J281/J269*100</f>
        <v>97.41935483870968</v>
      </c>
      <c r="L281" s="85" t="s">
        <v>232</v>
      </c>
      <c r="M281" s="85" t="s">
        <v>31</v>
      </c>
      <c r="N281" s="85">
        <f t="shared" ref="N281:N285" si="156">J281-P281</f>
        <v>71</v>
      </c>
      <c r="O281" s="89">
        <f t="shared" ref="O281:O295" si="157">N281/N269*100</f>
        <v>91.025641025641022</v>
      </c>
      <c r="P281" s="85">
        <v>80</v>
      </c>
      <c r="Q281" s="89">
        <f t="shared" ref="Q281:Q295" si="158">P281/P269*100</f>
        <v>103.89610389610388</v>
      </c>
      <c r="R281" s="85">
        <v>5972</v>
      </c>
      <c r="S281" s="89">
        <f t="shared" si="146"/>
        <v>100.75923738822338</v>
      </c>
      <c r="T281" s="111">
        <v>1566</v>
      </c>
      <c r="U281" s="110">
        <f t="shared" si="150"/>
        <v>89.742120343839531</v>
      </c>
      <c r="V281" s="85">
        <v>4137</v>
      </c>
      <c r="W281" s="89">
        <f t="shared" si="151"/>
        <v>97.112676056338032</v>
      </c>
      <c r="X281" s="111">
        <f t="shared" si="152"/>
        <v>2571</v>
      </c>
      <c r="Y281" s="110">
        <f t="shared" ref="Y281:Y295" si="159">X281/X269*100</f>
        <v>102.22664015904573</v>
      </c>
      <c r="Z281" s="111">
        <f t="shared" si="147"/>
        <v>8543</v>
      </c>
      <c r="AA281" s="112">
        <f t="shared" ref="AA281:AA295" si="160">Z281/Z269*100</f>
        <v>101.19639895759298</v>
      </c>
      <c r="AB281" s="61"/>
    </row>
    <row r="282" spans="1:31" s="62" customFormat="1" ht="12" customHeight="1">
      <c r="A282" s="61"/>
      <c r="B282" s="28" t="s">
        <v>285</v>
      </c>
      <c r="C282" s="43" t="s">
        <v>286</v>
      </c>
      <c r="D282" s="84">
        <v>5547</v>
      </c>
      <c r="E282" s="89">
        <f t="shared" si="153"/>
        <v>98.61333333333333</v>
      </c>
      <c r="F282" s="85">
        <v>319</v>
      </c>
      <c r="G282" s="89">
        <f t="shared" si="154"/>
        <v>88.365650969529085</v>
      </c>
      <c r="H282" s="87">
        <v>1190</v>
      </c>
      <c r="I282" s="89">
        <f t="shared" si="148"/>
        <v>99.001663893510823</v>
      </c>
      <c r="J282" s="85">
        <v>193</v>
      </c>
      <c r="K282" s="89">
        <f t="shared" si="155"/>
        <v>89.351851851851848</v>
      </c>
      <c r="L282" s="85" t="s">
        <v>233</v>
      </c>
      <c r="M282" s="85" t="s">
        <v>31</v>
      </c>
      <c r="N282" s="85">
        <f t="shared" si="156"/>
        <v>113</v>
      </c>
      <c r="O282" s="89">
        <f t="shared" si="157"/>
        <v>83.703703703703695</v>
      </c>
      <c r="P282" s="85">
        <v>80</v>
      </c>
      <c r="Q282" s="89">
        <f t="shared" si="158"/>
        <v>98.76543209876543</v>
      </c>
      <c r="R282" s="85">
        <v>5740</v>
      </c>
      <c r="S282" s="89">
        <f t="shared" si="146"/>
        <v>98.270844033555889</v>
      </c>
      <c r="T282" s="111">
        <v>1408</v>
      </c>
      <c r="U282" s="110">
        <f t="shared" si="150"/>
        <v>103.60559234731421</v>
      </c>
      <c r="V282" s="85">
        <v>3911</v>
      </c>
      <c r="W282" s="89">
        <f t="shared" si="151"/>
        <v>104.37683480117428</v>
      </c>
      <c r="X282" s="111">
        <f t="shared" si="152"/>
        <v>2503</v>
      </c>
      <c r="Y282" s="110">
        <f t="shared" si="159"/>
        <v>104.81574539363486</v>
      </c>
      <c r="Z282" s="111">
        <f t="shared" si="147"/>
        <v>8243</v>
      </c>
      <c r="AA282" s="112">
        <f t="shared" si="160"/>
        <v>100.17013002794994</v>
      </c>
      <c r="AB282" s="61"/>
    </row>
    <row r="283" spans="1:31" s="62" customFormat="1" ht="12" customHeight="1">
      <c r="A283" s="61"/>
      <c r="B283" s="29" t="s">
        <v>287</v>
      </c>
      <c r="C283" s="45" t="s">
        <v>288</v>
      </c>
      <c r="D283" s="83">
        <v>6107</v>
      </c>
      <c r="E283" s="94">
        <f t="shared" si="153"/>
        <v>120.1219512195122</v>
      </c>
      <c r="F283" s="77">
        <v>635</v>
      </c>
      <c r="G283" s="94">
        <f t="shared" si="154"/>
        <v>105.30679933665009</v>
      </c>
      <c r="H283" s="77">
        <v>973</v>
      </c>
      <c r="I283" s="94">
        <f t="shared" si="148"/>
        <v>935.57692307692298</v>
      </c>
      <c r="J283" s="79">
        <v>164</v>
      </c>
      <c r="K283" s="94">
        <f t="shared" si="155"/>
        <v>94.797687861271669</v>
      </c>
      <c r="L283" s="136" t="s">
        <v>232</v>
      </c>
      <c r="M283" s="88" t="s">
        <v>31</v>
      </c>
      <c r="N283" s="88">
        <f t="shared" si="156"/>
        <v>74</v>
      </c>
      <c r="O283" s="94">
        <f t="shared" si="157"/>
        <v>89.156626506024097</v>
      </c>
      <c r="P283" s="79">
        <v>90</v>
      </c>
      <c r="Q283" s="94">
        <f t="shared" si="158"/>
        <v>100</v>
      </c>
      <c r="R283" s="79">
        <v>6271</v>
      </c>
      <c r="S283" s="94">
        <f t="shared" si="146"/>
        <v>119.28856762412022</v>
      </c>
      <c r="T283" s="174">
        <v>1830</v>
      </c>
      <c r="U283" s="173">
        <f t="shared" si="150"/>
        <v>108.73440285204991</v>
      </c>
      <c r="V283" s="88">
        <v>4809</v>
      </c>
      <c r="W283" s="94">
        <f t="shared" si="151"/>
        <v>121.59292035398231</v>
      </c>
      <c r="X283" s="174">
        <f t="shared" si="152"/>
        <v>2979</v>
      </c>
      <c r="Y283" s="173">
        <f t="shared" si="159"/>
        <v>131.11795774647888</v>
      </c>
      <c r="Z283" s="174">
        <f t="shared" si="147"/>
        <v>9250</v>
      </c>
      <c r="AA283" s="175">
        <f t="shared" si="160"/>
        <v>122.85828131225927</v>
      </c>
      <c r="AB283" s="61"/>
    </row>
    <row r="284" spans="1:31" s="9" customFormat="1" ht="12" customHeight="1">
      <c r="A284" s="5"/>
      <c r="B284" s="28" t="s">
        <v>293</v>
      </c>
      <c r="C284" s="43" t="s">
        <v>294</v>
      </c>
      <c r="D284" s="68">
        <v>5955</v>
      </c>
      <c r="E284" s="90">
        <f t="shared" si="153"/>
        <v>111.83098591549296</v>
      </c>
      <c r="F284" s="71">
        <v>428</v>
      </c>
      <c r="G284" s="90">
        <f t="shared" si="154"/>
        <v>107</v>
      </c>
      <c r="H284" s="76">
        <v>997</v>
      </c>
      <c r="I284" s="90">
        <f t="shared" si="148"/>
        <v>222.04899777282853</v>
      </c>
      <c r="J284" s="71">
        <v>160</v>
      </c>
      <c r="K284" s="90">
        <f t="shared" si="155"/>
        <v>86.486486486486484</v>
      </c>
      <c r="L284" s="71" t="s">
        <v>232</v>
      </c>
      <c r="M284" s="71" t="s">
        <v>31</v>
      </c>
      <c r="N284" s="71">
        <f t="shared" si="156"/>
        <v>71</v>
      </c>
      <c r="O284" s="90">
        <f t="shared" si="157"/>
        <v>84.523809523809518</v>
      </c>
      <c r="P284" s="71">
        <v>89</v>
      </c>
      <c r="Q284" s="90">
        <f t="shared" si="158"/>
        <v>88.118811881188122</v>
      </c>
      <c r="R284" s="71">
        <v>6115</v>
      </c>
      <c r="S284" s="90">
        <f t="shared" si="146"/>
        <v>110.98003629764067</v>
      </c>
      <c r="T284" s="25">
        <v>1634</v>
      </c>
      <c r="U284" s="24">
        <f t="shared" si="150"/>
        <v>106.38020833333333</v>
      </c>
      <c r="V284" s="71">
        <v>4007</v>
      </c>
      <c r="W284" s="90">
        <f t="shared" si="151"/>
        <v>102.11518858307849</v>
      </c>
      <c r="X284" s="25">
        <f t="shared" si="152"/>
        <v>2373</v>
      </c>
      <c r="Y284" s="24">
        <f t="shared" si="159"/>
        <v>99.371859296482413</v>
      </c>
      <c r="Z284" s="25">
        <f t="shared" si="147"/>
        <v>8488</v>
      </c>
      <c r="AA284" s="26">
        <f t="shared" si="160"/>
        <v>107.47024563180551</v>
      </c>
      <c r="AB284" s="8"/>
      <c r="AC284" s="63"/>
      <c r="AE284" s="63"/>
    </row>
    <row r="285" spans="1:31" s="62" customFormat="1" ht="12" customHeight="1">
      <c r="A285" s="61"/>
      <c r="B285" s="28" t="s">
        <v>295</v>
      </c>
      <c r="C285" s="43" t="s">
        <v>296</v>
      </c>
      <c r="D285" s="84">
        <v>6566</v>
      </c>
      <c r="E285" s="89">
        <f t="shared" si="153"/>
        <v>120.98765432098766</v>
      </c>
      <c r="F285" s="85">
        <v>517</v>
      </c>
      <c r="G285" s="89">
        <f t="shared" si="154"/>
        <v>164.64968152866243</v>
      </c>
      <c r="H285" s="87">
        <v>1149</v>
      </c>
      <c r="I285" s="89">
        <f t="shared" si="148"/>
        <v>360.18808777429467</v>
      </c>
      <c r="J285" s="85">
        <v>166</v>
      </c>
      <c r="K285" s="89">
        <f t="shared" si="155"/>
        <v>89.247311827956992</v>
      </c>
      <c r="L285" s="85" t="s">
        <v>232</v>
      </c>
      <c r="M285" s="85" t="s">
        <v>31</v>
      </c>
      <c r="N285" s="85">
        <f t="shared" si="156"/>
        <v>72</v>
      </c>
      <c r="O285" s="89">
        <f t="shared" si="157"/>
        <v>86.746987951807228</v>
      </c>
      <c r="P285" s="85">
        <v>94</v>
      </c>
      <c r="Q285" s="89">
        <f t="shared" si="158"/>
        <v>91.262135922330103</v>
      </c>
      <c r="R285" s="85">
        <v>6732</v>
      </c>
      <c r="S285" s="89">
        <f t="shared" si="146"/>
        <v>119.93586317477285</v>
      </c>
      <c r="T285" s="126">
        <v>1899</v>
      </c>
      <c r="U285" s="127">
        <f t="shared" si="150"/>
        <v>124.4429882044561</v>
      </c>
      <c r="V285" s="85">
        <v>4327</v>
      </c>
      <c r="W285" s="89">
        <f t="shared" si="151"/>
        <v>104.18974235492415</v>
      </c>
      <c r="X285" s="126">
        <f t="shared" si="152"/>
        <v>2428</v>
      </c>
      <c r="Y285" s="127">
        <f t="shared" si="159"/>
        <v>92.424819185382574</v>
      </c>
      <c r="Z285" s="126">
        <f t="shared" si="147"/>
        <v>9160</v>
      </c>
      <c r="AA285" s="128">
        <f t="shared" si="160"/>
        <v>111.16504854368931</v>
      </c>
      <c r="AB285" s="61"/>
    </row>
    <row r="286" spans="1:31" s="62" customFormat="1" ht="12" customHeight="1">
      <c r="A286" s="61"/>
      <c r="B286" s="28" t="s">
        <v>297</v>
      </c>
      <c r="C286" s="43" t="s">
        <v>5</v>
      </c>
      <c r="D286" s="84">
        <v>6835</v>
      </c>
      <c r="E286" s="89">
        <f t="shared" si="153"/>
        <v>103.48221044663136</v>
      </c>
      <c r="F286" s="85">
        <v>617</v>
      </c>
      <c r="G286" s="89">
        <f t="shared" si="154"/>
        <v>165.86021505376345</v>
      </c>
      <c r="H286" s="87">
        <v>1405</v>
      </c>
      <c r="I286" s="89">
        <f t="shared" si="148"/>
        <v>96.696490020646948</v>
      </c>
      <c r="J286" s="85">
        <v>161</v>
      </c>
      <c r="K286" s="89">
        <f t="shared" si="155"/>
        <v>89.944134078212286</v>
      </c>
      <c r="L286" s="85" t="s">
        <v>232</v>
      </c>
      <c r="M286" s="85" t="s">
        <v>31</v>
      </c>
      <c r="N286" s="85">
        <f>J286-P286</f>
        <v>69</v>
      </c>
      <c r="O286" s="89">
        <f t="shared" si="157"/>
        <v>81.17647058823529</v>
      </c>
      <c r="P286" s="85">
        <v>92</v>
      </c>
      <c r="Q286" s="89">
        <f t="shared" si="158"/>
        <v>97.872340425531917</v>
      </c>
      <c r="R286" s="85">
        <v>6996</v>
      </c>
      <c r="S286" s="89">
        <f t="shared" si="146"/>
        <v>103.125</v>
      </c>
      <c r="T286" s="126">
        <v>1868</v>
      </c>
      <c r="U286" s="127">
        <f t="shared" si="150"/>
        <v>116.75</v>
      </c>
      <c r="V286" s="85">
        <v>4529</v>
      </c>
      <c r="W286" s="89">
        <f t="shared" si="151"/>
        <v>101.72955974842768</v>
      </c>
      <c r="X286" s="126">
        <f t="shared" si="152"/>
        <v>2661</v>
      </c>
      <c r="Y286" s="127">
        <f t="shared" si="159"/>
        <v>93.302945301542778</v>
      </c>
      <c r="Z286" s="126">
        <f t="shared" si="147"/>
        <v>9657</v>
      </c>
      <c r="AA286" s="128">
        <f t="shared" si="160"/>
        <v>100.21793275217932</v>
      </c>
      <c r="AB286" s="61"/>
    </row>
    <row r="287" spans="1:31" s="62" customFormat="1" ht="12" customHeight="1">
      <c r="A287" s="61"/>
      <c r="B287" s="28" t="s">
        <v>298</v>
      </c>
      <c r="C287" s="43" t="s">
        <v>299</v>
      </c>
      <c r="D287" s="84">
        <v>6251</v>
      </c>
      <c r="E287" s="89">
        <f t="shared" si="153"/>
        <v>97.702407002188181</v>
      </c>
      <c r="F287" s="85">
        <v>507</v>
      </c>
      <c r="G287" s="89">
        <f t="shared" si="154"/>
        <v>126.43391521197007</v>
      </c>
      <c r="H287" s="87">
        <v>953</v>
      </c>
      <c r="I287" s="89">
        <f t="shared" si="148"/>
        <v>72.581873571972579</v>
      </c>
      <c r="J287" s="85">
        <v>148</v>
      </c>
      <c r="K287" s="89">
        <f t="shared" si="155"/>
        <v>84.090909090909093</v>
      </c>
      <c r="L287" s="85" t="s">
        <v>232</v>
      </c>
      <c r="M287" s="85" t="s">
        <v>31</v>
      </c>
      <c r="N287" s="85">
        <f t="shared" ref="N287:N289" si="161">J287-P287</f>
        <v>57</v>
      </c>
      <c r="O287" s="89">
        <f t="shared" si="157"/>
        <v>69.512195121951208</v>
      </c>
      <c r="P287" s="85">
        <v>91</v>
      </c>
      <c r="Q287" s="89">
        <f t="shared" si="158"/>
        <v>96.808510638297875</v>
      </c>
      <c r="R287" s="85">
        <v>6399</v>
      </c>
      <c r="S287" s="89">
        <f t="shared" si="146"/>
        <v>97.337998174627316</v>
      </c>
      <c r="T287" s="111">
        <v>1920</v>
      </c>
      <c r="U287" s="110">
        <f t="shared" si="150"/>
        <v>125.6544502617801</v>
      </c>
      <c r="V287" s="85">
        <v>4450</v>
      </c>
      <c r="W287" s="89">
        <f t="shared" si="151"/>
        <v>105.0023596035866</v>
      </c>
      <c r="X287" s="111">
        <f t="shared" si="152"/>
        <v>2530</v>
      </c>
      <c r="Y287" s="110">
        <f t="shared" si="159"/>
        <v>93.357933579335793</v>
      </c>
      <c r="Z287" s="111">
        <f t="shared" si="147"/>
        <v>8929</v>
      </c>
      <c r="AA287" s="112">
        <f t="shared" si="160"/>
        <v>96.176217147781131</v>
      </c>
      <c r="AB287" s="61"/>
    </row>
    <row r="288" spans="1:31" s="62" customFormat="1" ht="12" customHeight="1">
      <c r="A288" s="61"/>
      <c r="B288" s="28" t="s">
        <v>300</v>
      </c>
      <c r="C288" s="43" t="s">
        <v>301</v>
      </c>
      <c r="D288" s="84">
        <v>5719</v>
      </c>
      <c r="E288" s="89">
        <f t="shared" si="153"/>
        <v>96.214670255720051</v>
      </c>
      <c r="F288" s="85">
        <v>570</v>
      </c>
      <c r="G288" s="89">
        <f t="shared" si="154"/>
        <v>103.26086956521738</v>
      </c>
      <c r="H288" s="87">
        <v>188</v>
      </c>
      <c r="I288" s="89">
        <f t="shared" si="148"/>
        <v>40.256959314775159</v>
      </c>
      <c r="J288" s="85">
        <v>141</v>
      </c>
      <c r="K288" s="89">
        <f t="shared" si="155"/>
        <v>79.66101694915254</v>
      </c>
      <c r="L288" s="85" t="s">
        <v>232</v>
      </c>
      <c r="M288" s="85" t="s">
        <v>31</v>
      </c>
      <c r="N288" s="85">
        <f t="shared" si="161"/>
        <v>54</v>
      </c>
      <c r="O288" s="89">
        <f t="shared" si="157"/>
        <v>64.285714285714292</v>
      </c>
      <c r="P288" s="85">
        <v>87</v>
      </c>
      <c r="Q288" s="89">
        <f t="shared" si="158"/>
        <v>93.548387096774192</v>
      </c>
      <c r="R288" s="85">
        <v>5860</v>
      </c>
      <c r="S288" s="89">
        <f t="shared" si="146"/>
        <v>95.735990851168111</v>
      </c>
      <c r="T288" s="111">
        <v>1924</v>
      </c>
      <c r="U288" s="110">
        <f t="shared" si="150"/>
        <v>104.90730643402399</v>
      </c>
      <c r="V288" s="85">
        <v>4342</v>
      </c>
      <c r="W288" s="89">
        <f t="shared" si="151"/>
        <v>92.837288860380582</v>
      </c>
      <c r="X288" s="111">
        <f t="shared" si="152"/>
        <v>2418</v>
      </c>
      <c r="Y288" s="110">
        <f t="shared" si="159"/>
        <v>85.051002462187824</v>
      </c>
      <c r="Z288" s="111">
        <f t="shared" si="147"/>
        <v>8278</v>
      </c>
      <c r="AA288" s="112">
        <f t="shared" si="160"/>
        <v>92.347166443551984</v>
      </c>
      <c r="AB288" s="61"/>
    </row>
    <row r="289" spans="1:31" s="62" customFormat="1" ht="12" customHeight="1">
      <c r="A289" s="61"/>
      <c r="B289" s="28" t="s">
        <v>302</v>
      </c>
      <c r="C289" s="43" t="s">
        <v>8</v>
      </c>
      <c r="D289" s="84">
        <v>6699</v>
      </c>
      <c r="E289" s="89">
        <f t="shared" si="153"/>
        <v>104.70459518599561</v>
      </c>
      <c r="F289" s="85">
        <v>607</v>
      </c>
      <c r="G289" s="89">
        <f t="shared" si="154"/>
        <v>136.7117117117117</v>
      </c>
      <c r="H289" s="87">
        <v>1282</v>
      </c>
      <c r="I289" s="89">
        <f t="shared" si="148"/>
        <v>99.149265274555304</v>
      </c>
      <c r="J289" s="85">
        <v>144</v>
      </c>
      <c r="K289" s="89">
        <f t="shared" si="155"/>
        <v>80.44692737430168</v>
      </c>
      <c r="L289" s="85" t="s">
        <v>232</v>
      </c>
      <c r="M289" s="85" t="s">
        <v>31</v>
      </c>
      <c r="N289" s="85">
        <f t="shared" si="161"/>
        <v>54</v>
      </c>
      <c r="O289" s="89">
        <f t="shared" si="157"/>
        <v>65.853658536585371</v>
      </c>
      <c r="P289" s="85">
        <v>90</v>
      </c>
      <c r="Q289" s="89">
        <f t="shared" si="158"/>
        <v>92.783505154639172</v>
      </c>
      <c r="R289" s="85">
        <v>6843</v>
      </c>
      <c r="S289" s="89">
        <f t="shared" si="146"/>
        <v>104.04439714155389</v>
      </c>
      <c r="T289" s="111">
        <v>2075</v>
      </c>
      <c r="U289" s="110">
        <f t="shared" si="150"/>
        <v>132.67263427109975</v>
      </c>
      <c r="V289" s="85">
        <v>4729</v>
      </c>
      <c r="W289" s="89">
        <f t="shared" si="151"/>
        <v>111.06153123532174</v>
      </c>
      <c r="X289" s="111">
        <f t="shared" si="152"/>
        <v>2654</v>
      </c>
      <c r="Y289" s="110">
        <f t="shared" si="159"/>
        <v>98.515219005196727</v>
      </c>
      <c r="Z289" s="111">
        <f t="shared" si="147"/>
        <v>9497</v>
      </c>
      <c r="AA289" s="112">
        <f t="shared" si="160"/>
        <v>102.43770898500702</v>
      </c>
      <c r="AB289" s="61"/>
    </row>
    <row r="290" spans="1:31" s="62" customFormat="1" ht="12" customHeight="1">
      <c r="A290" s="61"/>
      <c r="B290" s="28" t="s">
        <v>303</v>
      </c>
      <c r="C290" s="43" t="s">
        <v>9</v>
      </c>
      <c r="D290" s="84">
        <v>6720</v>
      </c>
      <c r="E290" s="89">
        <f t="shared" si="153"/>
        <v>103.17825886688161</v>
      </c>
      <c r="F290" s="85">
        <v>539</v>
      </c>
      <c r="G290" s="89">
        <f t="shared" si="154"/>
        <v>112.99790356394131</v>
      </c>
      <c r="H290" s="85">
        <v>1310</v>
      </c>
      <c r="I290" s="89">
        <f t="shared" si="148"/>
        <v>94.448449891852917</v>
      </c>
      <c r="J290" s="85">
        <v>145</v>
      </c>
      <c r="K290" s="89">
        <f t="shared" si="155"/>
        <v>86.82634730538922</v>
      </c>
      <c r="L290" s="85" t="s">
        <v>232</v>
      </c>
      <c r="M290" s="85" t="s">
        <v>31</v>
      </c>
      <c r="N290" s="85">
        <f>J290-P290</f>
        <v>55</v>
      </c>
      <c r="O290" s="89">
        <f t="shared" si="157"/>
        <v>70.512820512820511</v>
      </c>
      <c r="P290" s="85">
        <v>90</v>
      </c>
      <c r="Q290" s="89">
        <f t="shared" si="158"/>
        <v>101.12359550561798</v>
      </c>
      <c r="R290" s="85">
        <v>6865</v>
      </c>
      <c r="S290" s="89">
        <f t="shared" si="146"/>
        <v>102.7694610778443</v>
      </c>
      <c r="T290" s="111">
        <v>1982</v>
      </c>
      <c r="U290" s="110">
        <f t="shared" si="150"/>
        <v>117.55634638196916</v>
      </c>
      <c r="V290" s="85">
        <v>4347</v>
      </c>
      <c r="W290" s="89">
        <f t="shared" si="151"/>
        <v>99.885110294117652</v>
      </c>
      <c r="X290" s="111">
        <f t="shared" si="152"/>
        <v>2365</v>
      </c>
      <c r="Y290" s="110">
        <f t="shared" si="159"/>
        <v>88.709677419354833</v>
      </c>
      <c r="Z290" s="111">
        <f t="shared" si="147"/>
        <v>9230</v>
      </c>
      <c r="AA290" s="112">
        <f t="shared" si="160"/>
        <v>98.758827305799272</v>
      </c>
      <c r="AB290" s="61"/>
    </row>
    <row r="291" spans="1:31" s="62" customFormat="1" ht="12" customHeight="1">
      <c r="A291" s="61"/>
      <c r="B291" s="28" t="s">
        <v>304</v>
      </c>
      <c r="C291" s="43" t="s">
        <v>10</v>
      </c>
      <c r="D291" s="84">
        <v>6281</v>
      </c>
      <c r="E291" s="89">
        <f t="shared" si="153"/>
        <v>99.904564975345949</v>
      </c>
      <c r="F291" s="85">
        <v>511</v>
      </c>
      <c r="G291" s="89">
        <f t="shared" si="154"/>
        <v>84.602649006622528</v>
      </c>
      <c r="H291" s="87">
        <v>1303</v>
      </c>
      <c r="I291" s="89">
        <f t="shared" si="148"/>
        <v>104.24</v>
      </c>
      <c r="J291" s="85">
        <v>133</v>
      </c>
      <c r="K291" s="89">
        <f t="shared" si="155"/>
        <v>85.256410256410248</v>
      </c>
      <c r="L291" s="85" t="s">
        <v>232</v>
      </c>
      <c r="M291" s="85" t="s">
        <v>31</v>
      </c>
      <c r="N291" s="85">
        <f t="shared" ref="N291" si="162">J291-P291</f>
        <v>51</v>
      </c>
      <c r="O291" s="89">
        <f t="shared" si="157"/>
        <v>69.863013698630141</v>
      </c>
      <c r="P291" s="85">
        <v>82</v>
      </c>
      <c r="Q291" s="89">
        <f t="shared" si="158"/>
        <v>98.795180722891558</v>
      </c>
      <c r="R291" s="85">
        <v>6414</v>
      </c>
      <c r="S291" s="89">
        <f t="shared" si="146"/>
        <v>99.549899115318951</v>
      </c>
      <c r="T291" s="111">
        <v>1865</v>
      </c>
      <c r="U291" s="110">
        <f t="shared" si="150"/>
        <v>105.12965050732808</v>
      </c>
      <c r="V291" s="85">
        <v>3998</v>
      </c>
      <c r="W291" s="89">
        <f t="shared" si="151"/>
        <v>91.697247706422019</v>
      </c>
      <c r="X291" s="111">
        <f t="shared" si="152"/>
        <v>2133</v>
      </c>
      <c r="Y291" s="110">
        <f t="shared" si="159"/>
        <v>82.482598607888633</v>
      </c>
      <c r="Z291" s="111">
        <f t="shared" si="147"/>
        <v>8547</v>
      </c>
      <c r="AA291" s="112">
        <f t="shared" si="160"/>
        <v>94.661645807952155</v>
      </c>
      <c r="AB291" s="61"/>
    </row>
    <row r="292" spans="1:31" s="62" customFormat="1" ht="12" customHeight="1">
      <c r="A292" s="61"/>
      <c r="B292" s="28" t="s">
        <v>305</v>
      </c>
      <c r="C292" s="43" t="s">
        <v>11</v>
      </c>
      <c r="D292" s="84">
        <v>6010</v>
      </c>
      <c r="E292" s="89">
        <f t="shared" si="153"/>
        <v>98.1064316030036</v>
      </c>
      <c r="F292" s="85">
        <v>486</v>
      </c>
      <c r="G292" s="89">
        <f t="shared" si="154"/>
        <v>83.793103448275858</v>
      </c>
      <c r="H292" s="87">
        <v>1151</v>
      </c>
      <c r="I292" s="89">
        <f t="shared" si="148"/>
        <v>100.08695652173914</v>
      </c>
      <c r="J292" s="85">
        <v>134</v>
      </c>
      <c r="K292" s="89">
        <f t="shared" si="155"/>
        <v>84.276729559748432</v>
      </c>
      <c r="L292" s="85" t="s">
        <v>232</v>
      </c>
      <c r="M292" s="85" t="s">
        <v>31</v>
      </c>
      <c r="N292" s="85">
        <f>J292-P292</f>
        <v>50</v>
      </c>
      <c r="O292" s="89">
        <f t="shared" si="157"/>
        <v>65.789473684210535</v>
      </c>
      <c r="P292" s="85">
        <v>84</v>
      </c>
      <c r="Q292" s="89">
        <f t="shared" si="158"/>
        <v>101.20481927710843</v>
      </c>
      <c r="R292" s="85">
        <v>6144</v>
      </c>
      <c r="S292" s="89">
        <f t="shared" si="146"/>
        <v>97.756563245823386</v>
      </c>
      <c r="T292" s="111">
        <v>1941</v>
      </c>
      <c r="U292" s="110">
        <f t="shared" si="150"/>
        <v>107.00110253583242</v>
      </c>
      <c r="V292" s="85">
        <v>3981</v>
      </c>
      <c r="W292" s="89">
        <f t="shared" si="151"/>
        <v>90.436165379373008</v>
      </c>
      <c r="X292" s="111">
        <f t="shared" si="152"/>
        <v>2040</v>
      </c>
      <c r="Y292" s="110">
        <f t="shared" si="159"/>
        <v>78.825347758887176</v>
      </c>
      <c r="Z292" s="111">
        <f t="shared" si="147"/>
        <v>8184</v>
      </c>
      <c r="AA292" s="112">
        <f t="shared" si="160"/>
        <v>92.234869829820809</v>
      </c>
      <c r="AB292" s="61"/>
    </row>
    <row r="293" spans="1:31" s="62" customFormat="1" ht="12" customHeight="1">
      <c r="A293" s="61"/>
      <c r="B293" s="28" t="s">
        <v>306</v>
      </c>
      <c r="C293" s="43" t="s">
        <v>307</v>
      </c>
      <c r="D293" s="85">
        <v>6152</v>
      </c>
      <c r="E293" s="89">
        <f t="shared" si="153"/>
        <v>105.68630819446831</v>
      </c>
      <c r="F293" s="85">
        <v>408</v>
      </c>
      <c r="G293" s="89">
        <f t="shared" si="154"/>
        <v>106.25</v>
      </c>
      <c r="H293" s="87">
        <v>984</v>
      </c>
      <c r="I293" s="89">
        <f t="shared" si="148"/>
        <v>100.81967213114753</v>
      </c>
      <c r="J293" s="85">
        <v>131</v>
      </c>
      <c r="K293" s="89">
        <f t="shared" si="155"/>
        <v>86.754966887417211</v>
      </c>
      <c r="L293" s="85" t="s">
        <v>232</v>
      </c>
      <c r="M293" s="85" t="s">
        <v>31</v>
      </c>
      <c r="N293" s="85">
        <f t="shared" ref="N293:N297" si="163">J293-P293</f>
        <v>49</v>
      </c>
      <c r="O293" s="89">
        <f t="shared" si="157"/>
        <v>69.014084507042256</v>
      </c>
      <c r="P293" s="85">
        <v>82</v>
      </c>
      <c r="Q293" s="89">
        <f t="shared" si="158"/>
        <v>102.49999999999999</v>
      </c>
      <c r="R293" s="85">
        <v>6283</v>
      </c>
      <c r="S293" s="89">
        <f t="shared" si="146"/>
        <v>105.20763563295378</v>
      </c>
      <c r="T293" s="111">
        <v>1802</v>
      </c>
      <c r="U293" s="110">
        <f t="shared" si="150"/>
        <v>115.07024265644957</v>
      </c>
      <c r="V293" s="85">
        <v>3870</v>
      </c>
      <c r="W293" s="89">
        <f t="shared" si="151"/>
        <v>93.546047860768681</v>
      </c>
      <c r="X293" s="111">
        <f t="shared" si="152"/>
        <v>2068</v>
      </c>
      <c r="Y293" s="110">
        <f t="shared" si="159"/>
        <v>80.435628160248925</v>
      </c>
      <c r="Z293" s="111">
        <f t="shared" si="147"/>
        <v>8351</v>
      </c>
      <c r="AA293" s="112">
        <f t="shared" si="160"/>
        <v>97.752545944047753</v>
      </c>
      <c r="AB293" s="61"/>
    </row>
    <row r="294" spans="1:31" s="62" customFormat="1" ht="12" customHeight="1">
      <c r="A294" s="61"/>
      <c r="B294" s="28" t="s">
        <v>308</v>
      </c>
      <c r="C294" s="43" t="s">
        <v>309</v>
      </c>
      <c r="D294" s="84">
        <v>5809</v>
      </c>
      <c r="E294" s="89">
        <f t="shared" si="153"/>
        <v>104.72327384171625</v>
      </c>
      <c r="F294" s="85">
        <v>390</v>
      </c>
      <c r="G294" s="89">
        <f t="shared" si="154"/>
        <v>122.25705329153604</v>
      </c>
      <c r="H294" s="87">
        <v>1136</v>
      </c>
      <c r="I294" s="89">
        <f t="shared" si="148"/>
        <v>95.462184873949582</v>
      </c>
      <c r="J294" s="85">
        <v>165</v>
      </c>
      <c r="K294" s="89">
        <f t="shared" si="155"/>
        <v>85.492227979274617</v>
      </c>
      <c r="L294" s="85" t="s">
        <v>32</v>
      </c>
      <c r="M294" s="85" t="s">
        <v>31</v>
      </c>
      <c r="N294" s="85">
        <f t="shared" si="163"/>
        <v>84</v>
      </c>
      <c r="O294" s="89">
        <f t="shared" si="157"/>
        <v>74.336283185840713</v>
      </c>
      <c r="P294" s="85">
        <v>81</v>
      </c>
      <c r="Q294" s="89">
        <f t="shared" si="158"/>
        <v>101.25</v>
      </c>
      <c r="R294" s="85">
        <v>5974</v>
      </c>
      <c r="S294" s="89">
        <f t="shared" si="146"/>
        <v>104.0766550522648</v>
      </c>
      <c r="T294" s="111">
        <v>1705</v>
      </c>
      <c r="U294" s="110">
        <f t="shared" si="150"/>
        <v>121.09375</v>
      </c>
      <c r="V294" s="85">
        <v>3545</v>
      </c>
      <c r="W294" s="89">
        <f t="shared" si="151"/>
        <v>90.641779596011247</v>
      </c>
      <c r="X294" s="111">
        <f t="shared" si="152"/>
        <v>1840</v>
      </c>
      <c r="Y294" s="110">
        <f t="shared" si="159"/>
        <v>73.511785856971628</v>
      </c>
      <c r="Z294" s="111">
        <f t="shared" si="147"/>
        <v>7814</v>
      </c>
      <c r="AA294" s="112">
        <f t="shared" si="160"/>
        <v>94.795584131990779</v>
      </c>
      <c r="AB294" s="61"/>
    </row>
    <row r="295" spans="1:31" s="62" customFormat="1" ht="12" customHeight="1">
      <c r="A295" s="61"/>
      <c r="B295" s="28" t="s">
        <v>310</v>
      </c>
      <c r="C295" s="43" t="s">
        <v>311</v>
      </c>
      <c r="D295" s="84">
        <v>5981</v>
      </c>
      <c r="E295" s="89">
        <f t="shared" si="153"/>
        <v>97.936793843130829</v>
      </c>
      <c r="F295" s="153">
        <v>543</v>
      </c>
      <c r="G295" s="89">
        <f t="shared" si="154"/>
        <v>85.511811023622045</v>
      </c>
      <c r="H295" s="153">
        <v>865</v>
      </c>
      <c r="I295" s="89">
        <f t="shared" si="148"/>
        <v>88.900308324768744</v>
      </c>
      <c r="J295" s="155">
        <v>135</v>
      </c>
      <c r="K295" s="89">
        <f t="shared" si="155"/>
        <v>82.317073170731703</v>
      </c>
      <c r="L295" s="154" t="s">
        <v>232</v>
      </c>
      <c r="M295" s="85" t="s">
        <v>31</v>
      </c>
      <c r="N295" s="85">
        <f t="shared" si="163"/>
        <v>51</v>
      </c>
      <c r="O295" s="89">
        <f t="shared" si="157"/>
        <v>68.918918918918919</v>
      </c>
      <c r="P295" s="155">
        <v>84</v>
      </c>
      <c r="Q295" s="89">
        <f t="shared" si="158"/>
        <v>93.333333333333329</v>
      </c>
      <c r="R295" s="155">
        <v>6116</v>
      </c>
      <c r="S295" s="89">
        <f t="shared" si="146"/>
        <v>97.528304895550946</v>
      </c>
      <c r="T295" s="111">
        <v>1931</v>
      </c>
      <c r="U295" s="110">
        <f t="shared" si="150"/>
        <v>105.5191256830601</v>
      </c>
      <c r="V295" s="85">
        <v>4043</v>
      </c>
      <c r="W295" s="89">
        <f t="shared" si="151"/>
        <v>84.071532543148265</v>
      </c>
      <c r="X295" s="111">
        <f t="shared" si="152"/>
        <v>2112</v>
      </c>
      <c r="Y295" s="110">
        <f t="shared" si="159"/>
        <v>70.896273917421965</v>
      </c>
      <c r="Z295" s="111">
        <f t="shared" si="147"/>
        <v>8228</v>
      </c>
      <c r="AA295" s="112">
        <f t="shared" si="160"/>
        <v>88.951351351351349</v>
      </c>
      <c r="AB295" s="61"/>
    </row>
    <row r="296" spans="1:31" s="9" customFormat="1" ht="12" customHeight="1">
      <c r="A296" s="5"/>
      <c r="B296" s="27" t="s">
        <v>312</v>
      </c>
      <c r="C296" s="44" t="s">
        <v>313</v>
      </c>
      <c r="D296" s="74">
        <v>5985</v>
      </c>
      <c r="E296" s="93">
        <f t="shared" ref="E296:E307" si="164">D296/D284*100</f>
        <v>100.50377833753149</v>
      </c>
      <c r="F296" s="75">
        <v>341</v>
      </c>
      <c r="G296" s="93">
        <f t="shared" ref="G296:G307" si="165">F296/F284*100</f>
        <v>79.672897196261687</v>
      </c>
      <c r="H296" s="82">
        <v>930</v>
      </c>
      <c r="I296" s="93">
        <f t="shared" ref="I296:I307" si="166">H296/H284*100</f>
        <v>93.279839518555661</v>
      </c>
      <c r="J296" s="75">
        <v>132</v>
      </c>
      <c r="K296" s="93">
        <f t="shared" ref="K296:K307" si="167">J296/J284*100</f>
        <v>82.5</v>
      </c>
      <c r="L296" s="75" t="s">
        <v>232</v>
      </c>
      <c r="M296" s="75" t="s">
        <v>31</v>
      </c>
      <c r="N296" s="75">
        <f t="shared" si="163"/>
        <v>45</v>
      </c>
      <c r="O296" s="93">
        <f t="shared" ref="O296:O307" si="168">N296/N284*100</f>
        <v>63.380281690140848</v>
      </c>
      <c r="P296" s="75">
        <v>87</v>
      </c>
      <c r="Q296" s="93">
        <f t="shared" ref="Q296:Q307" si="169">P296/P284*100</f>
        <v>97.752808988764045</v>
      </c>
      <c r="R296" s="75">
        <v>6117</v>
      </c>
      <c r="S296" s="93">
        <f t="shared" ref="S296:S307" si="170">R296/R284*100</f>
        <v>100.03270645952576</v>
      </c>
      <c r="T296" s="177">
        <v>1719</v>
      </c>
      <c r="U296" s="176">
        <f t="shared" ref="U296:U307" si="171">T296/T284*100</f>
        <v>105.20195838433293</v>
      </c>
      <c r="V296" s="75">
        <v>3905</v>
      </c>
      <c r="W296" s="93">
        <f t="shared" ref="W296:W307" si="172">V296/V284*100</f>
        <v>97.454454704267533</v>
      </c>
      <c r="X296" s="177">
        <f t="shared" ref="X296:X307" si="173">V296-T296</f>
        <v>2186</v>
      </c>
      <c r="Y296" s="176">
        <f t="shared" ref="Y296:Y307" si="174">X296/X284*100</f>
        <v>92.119679730299197</v>
      </c>
      <c r="Z296" s="177">
        <f t="shared" ref="Z296:Z307" si="175">R296+X296</f>
        <v>8303</v>
      </c>
      <c r="AA296" s="178">
        <f t="shared" ref="AA296:AA307" si="176">Z296/Z284*100</f>
        <v>97.82045240339302</v>
      </c>
      <c r="AB296" s="8"/>
      <c r="AC296" s="63"/>
      <c r="AE296" s="63"/>
    </row>
    <row r="297" spans="1:31" s="62" customFormat="1" ht="12" customHeight="1">
      <c r="A297" s="61"/>
      <c r="B297" s="28" t="s">
        <v>314</v>
      </c>
      <c r="C297" s="43" t="s">
        <v>315</v>
      </c>
      <c r="D297" s="84">
        <v>6594</v>
      </c>
      <c r="E297" s="89">
        <f t="shared" si="164"/>
        <v>100.42643923240939</v>
      </c>
      <c r="F297" s="85">
        <v>515</v>
      </c>
      <c r="G297" s="89">
        <f t="shared" si="165"/>
        <v>99.613152804642169</v>
      </c>
      <c r="H297" s="87">
        <v>1174</v>
      </c>
      <c r="I297" s="89">
        <f t="shared" si="166"/>
        <v>102.17580504786771</v>
      </c>
      <c r="J297" s="85">
        <v>130</v>
      </c>
      <c r="K297" s="89">
        <f t="shared" si="167"/>
        <v>78.313253012048193</v>
      </c>
      <c r="L297" s="85" t="s">
        <v>232</v>
      </c>
      <c r="M297" s="85" t="s">
        <v>31</v>
      </c>
      <c r="N297" s="85">
        <f t="shared" si="163"/>
        <v>46</v>
      </c>
      <c r="O297" s="89">
        <f t="shared" si="168"/>
        <v>63.888888888888886</v>
      </c>
      <c r="P297" s="85">
        <v>84</v>
      </c>
      <c r="Q297" s="89">
        <f t="shared" si="169"/>
        <v>89.361702127659569</v>
      </c>
      <c r="R297" s="85">
        <v>6724</v>
      </c>
      <c r="S297" s="89">
        <f t="shared" si="170"/>
        <v>99.881164587046939</v>
      </c>
      <c r="T297" s="126">
        <v>1849</v>
      </c>
      <c r="U297" s="127">
        <f t="shared" si="171"/>
        <v>97.367035281727226</v>
      </c>
      <c r="V297" s="85">
        <v>4009</v>
      </c>
      <c r="W297" s="89">
        <f t="shared" si="172"/>
        <v>92.650797319158769</v>
      </c>
      <c r="X297" s="126">
        <f t="shared" si="173"/>
        <v>2160</v>
      </c>
      <c r="Y297" s="127">
        <f t="shared" si="174"/>
        <v>88.96210873146623</v>
      </c>
      <c r="Z297" s="126">
        <f t="shared" si="175"/>
        <v>8884</v>
      </c>
      <c r="AA297" s="128">
        <f t="shared" si="176"/>
        <v>96.986899563318772</v>
      </c>
      <c r="AB297" s="61"/>
    </row>
    <row r="298" spans="1:31" s="62" customFormat="1" ht="12" customHeight="1">
      <c r="A298" s="61"/>
      <c r="B298" s="28" t="s">
        <v>316</v>
      </c>
      <c r="C298" s="43" t="s">
        <v>5</v>
      </c>
      <c r="D298" s="84">
        <v>6555</v>
      </c>
      <c r="E298" s="89">
        <f t="shared" si="164"/>
        <v>95.903438185808341</v>
      </c>
      <c r="F298" s="85">
        <v>437</v>
      </c>
      <c r="G298" s="89">
        <f t="shared" si="165"/>
        <v>70.826580226904383</v>
      </c>
      <c r="H298" s="87">
        <v>1392</v>
      </c>
      <c r="I298" s="89">
        <f t="shared" si="166"/>
        <v>99.07473309608541</v>
      </c>
      <c r="J298" s="85">
        <v>131</v>
      </c>
      <c r="K298" s="89">
        <f t="shared" si="167"/>
        <v>81.366459627329192</v>
      </c>
      <c r="L298" s="85" t="s">
        <v>232</v>
      </c>
      <c r="M298" s="85" t="s">
        <v>31</v>
      </c>
      <c r="N298" s="85">
        <f>J298-P298</f>
        <v>46</v>
      </c>
      <c r="O298" s="89">
        <f t="shared" si="168"/>
        <v>66.666666666666657</v>
      </c>
      <c r="P298" s="85">
        <v>85</v>
      </c>
      <c r="Q298" s="89">
        <f t="shared" si="169"/>
        <v>92.391304347826093</v>
      </c>
      <c r="R298" s="85">
        <v>6686</v>
      </c>
      <c r="S298" s="89">
        <f t="shared" si="170"/>
        <v>95.568896512292739</v>
      </c>
      <c r="T298" s="126">
        <v>1903</v>
      </c>
      <c r="U298" s="127">
        <f t="shared" si="171"/>
        <v>101.87366167023555</v>
      </c>
      <c r="V298" s="85">
        <v>4107</v>
      </c>
      <c r="W298" s="89">
        <f t="shared" si="172"/>
        <v>90.682269816736579</v>
      </c>
      <c r="X298" s="126">
        <f t="shared" si="173"/>
        <v>2204</v>
      </c>
      <c r="Y298" s="127">
        <f t="shared" si="174"/>
        <v>82.826005261180001</v>
      </c>
      <c r="Z298" s="126">
        <f t="shared" si="175"/>
        <v>8890</v>
      </c>
      <c r="AA298" s="128">
        <f t="shared" si="176"/>
        <v>92.057574816195512</v>
      </c>
      <c r="AB298" s="61"/>
    </row>
    <row r="299" spans="1:31" s="62" customFormat="1" ht="12" customHeight="1">
      <c r="A299" s="61"/>
      <c r="B299" s="28" t="s">
        <v>317</v>
      </c>
      <c r="C299" s="43" t="s">
        <v>318</v>
      </c>
      <c r="D299" s="84">
        <v>6051</v>
      </c>
      <c r="E299" s="89">
        <f t="shared" si="164"/>
        <v>96.800511918093108</v>
      </c>
      <c r="F299" s="85">
        <v>252</v>
      </c>
      <c r="G299" s="89">
        <f t="shared" si="165"/>
        <v>49.704142011834321</v>
      </c>
      <c r="H299" s="87">
        <v>911</v>
      </c>
      <c r="I299" s="89">
        <f t="shared" si="166"/>
        <v>95.592864637985315</v>
      </c>
      <c r="J299" s="85">
        <v>134</v>
      </c>
      <c r="K299" s="89">
        <f t="shared" si="167"/>
        <v>90.540540540540533</v>
      </c>
      <c r="L299" s="85" t="s">
        <v>232</v>
      </c>
      <c r="M299" s="85" t="s">
        <v>31</v>
      </c>
      <c r="N299" s="85">
        <f t="shared" ref="N299:N301" si="177">J299-P299</f>
        <v>47</v>
      </c>
      <c r="O299" s="89">
        <f t="shared" si="168"/>
        <v>82.456140350877192</v>
      </c>
      <c r="P299" s="85">
        <v>87</v>
      </c>
      <c r="Q299" s="89">
        <f t="shared" si="169"/>
        <v>95.604395604395606</v>
      </c>
      <c r="R299" s="85">
        <v>6185</v>
      </c>
      <c r="S299" s="89">
        <f t="shared" si="170"/>
        <v>96.655727457415225</v>
      </c>
      <c r="T299" s="111">
        <v>1775</v>
      </c>
      <c r="U299" s="110">
        <f t="shared" si="171"/>
        <v>92.447916666666657</v>
      </c>
      <c r="V299" s="85">
        <v>3771</v>
      </c>
      <c r="W299" s="89">
        <f t="shared" si="172"/>
        <v>84.741573033707866</v>
      </c>
      <c r="X299" s="111">
        <f t="shared" si="173"/>
        <v>1996</v>
      </c>
      <c r="Y299" s="110">
        <f t="shared" si="174"/>
        <v>78.893280632411063</v>
      </c>
      <c r="Z299" s="111">
        <f t="shared" si="175"/>
        <v>8181</v>
      </c>
      <c r="AA299" s="112">
        <f t="shared" si="176"/>
        <v>91.622802105498934</v>
      </c>
      <c r="AB299" s="61"/>
    </row>
    <row r="300" spans="1:31" s="62" customFormat="1" ht="12" customHeight="1">
      <c r="A300" s="61"/>
      <c r="B300" s="28" t="s">
        <v>319</v>
      </c>
      <c r="C300" s="43" t="s">
        <v>320</v>
      </c>
      <c r="D300" s="84">
        <v>5647</v>
      </c>
      <c r="E300" s="89">
        <f t="shared" si="164"/>
        <v>98.741038643119424</v>
      </c>
      <c r="F300" s="85">
        <v>550</v>
      </c>
      <c r="G300" s="89">
        <f t="shared" si="165"/>
        <v>96.491228070175438</v>
      </c>
      <c r="H300" s="87">
        <v>333</v>
      </c>
      <c r="I300" s="89">
        <f t="shared" si="166"/>
        <v>177.12765957446808</v>
      </c>
      <c r="J300" s="85">
        <v>134</v>
      </c>
      <c r="K300" s="89">
        <f t="shared" si="167"/>
        <v>95.035460992907801</v>
      </c>
      <c r="L300" s="85" t="s">
        <v>232</v>
      </c>
      <c r="M300" s="85" t="s">
        <v>31</v>
      </c>
      <c r="N300" s="85">
        <f t="shared" si="177"/>
        <v>46</v>
      </c>
      <c r="O300" s="89">
        <f t="shared" si="168"/>
        <v>85.18518518518519</v>
      </c>
      <c r="P300" s="85">
        <v>88</v>
      </c>
      <c r="Q300" s="89">
        <f t="shared" si="169"/>
        <v>101.14942528735634</v>
      </c>
      <c r="R300" s="85">
        <v>5781</v>
      </c>
      <c r="S300" s="89">
        <f t="shared" si="170"/>
        <v>98.651877133105799</v>
      </c>
      <c r="T300" s="111">
        <v>1838</v>
      </c>
      <c r="U300" s="110">
        <f t="shared" si="171"/>
        <v>95.530145530145532</v>
      </c>
      <c r="V300" s="85">
        <v>3898</v>
      </c>
      <c r="W300" s="89">
        <f t="shared" si="172"/>
        <v>89.774297558728705</v>
      </c>
      <c r="X300" s="111">
        <f t="shared" si="173"/>
        <v>2060</v>
      </c>
      <c r="Y300" s="110">
        <f t="shared" si="174"/>
        <v>85.194375516956171</v>
      </c>
      <c r="Z300" s="111">
        <f t="shared" si="175"/>
        <v>7841</v>
      </c>
      <c r="AA300" s="112">
        <f t="shared" si="176"/>
        <v>94.720947088668765</v>
      </c>
      <c r="AB300" s="61"/>
    </row>
    <row r="301" spans="1:31" s="62" customFormat="1" ht="12" customHeight="1">
      <c r="A301" s="61"/>
      <c r="B301" s="28" t="s">
        <v>321</v>
      </c>
      <c r="C301" s="43" t="s">
        <v>8</v>
      </c>
      <c r="D301" s="84">
        <v>6571</v>
      </c>
      <c r="E301" s="89">
        <f t="shared" si="164"/>
        <v>98.089267054784301</v>
      </c>
      <c r="F301" s="85">
        <v>533</v>
      </c>
      <c r="G301" s="89">
        <f t="shared" si="165"/>
        <v>87.808896210873144</v>
      </c>
      <c r="H301" s="87">
        <v>1203</v>
      </c>
      <c r="I301" s="89">
        <f t="shared" si="166"/>
        <v>93.837753510140402</v>
      </c>
      <c r="J301" s="85">
        <v>128</v>
      </c>
      <c r="K301" s="89">
        <f t="shared" si="167"/>
        <v>88.888888888888886</v>
      </c>
      <c r="L301" s="85" t="s">
        <v>232</v>
      </c>
      <c r="M301" s="85" t="s">
        <v>31</v>
      </c>
      <c r="N301" s="85">
        <f t="shared" si="177"/>
        <v>43</v>
      </c>
      <c r="O301" s="89">
        <f t="shared" si="168"/>
        <v>79.629629629629633</v>
      </c>
      <c r="P301" s="85">
        <v>85</v>
      </c>
      <c r="Q301" s="89">
        <f t="shared" si="169"/>
        <v>94.444444444444443</v>
      </c>
      <c r="R301" s="85">
        <v>6699</v>
      </c>
      <c r="S301" s="89">
        <f t="shared" si="170"/>
        <v>97.895659798334066</v>
      </c>
      <c r="T301" s="111">
        <v>2002</v>
      </c>
      <c r="U301" s="110">
        <f t="shared" si="171"/>
        <v>96.481927710843379</v>
      </c>
      <c r="V301" s="85">
        <v>4048</v>
      </c>
      <c r="W301" s="89">
        <f t="shared" si="172"/>
        <v>85.599492493127514</v>
      </c>
      <c r="X301" s="111">
        <f t="shared" si="173"/>
        <v>2046</v>
      </c>
      <c r="Y301" s="110">
        <f t="shared" si="174"/>
        <v>77.091183119819135</v>
      </c>
      <c r="Z301" s="111">
        <f t="shared" si="175"/>
        <v>8745</v>
      </c>
      <c r="AA301" s="112">
        <f t="shared" si="176"/>
        <v>92.081710013688536</v>
      </c>
      <c r="AB301" s="61"/>
    </row>
    <row r="302" spans="1:31" s="62" customFormat="1" ht="12" customHeight="1">
      <c r="A302" s="61"/>
      <c r="B302" s="28" t="s">
        <v>322</v>
      </c>
      <c r="C302" s="43" t="s">
        <v>9</v>
      </c>
      <c r="D302" s="84">
        <v>6545</v>
      </c>
      <c r="E302" s="89">
        <f t="shared" si="164"/>
        <v>97.395833333333343</v>
      </c>
      <c r="F302" s="85">
        <v>470</v>
      </c>
      <c r="G302" s="89">
        <f t="shared" si="165"/>
        <v>87.198515769944336</v>
      </c>
      <c r="H302" s="85">
        <v>1235</v>
      </c>
      <c r="I302" s="89">
        <f t="shared" si="166"/>
        <v>94.274809160305338</v>
      </c>
      <c r="J302" s="85">
        <v>128</v>
      </c>
      <c r="K302" s="89">
        <f t="shared" si="167"/>
        <v>88.275862068965523</v>
      </c>
      <c r="L302" s="85" t="s">
        <v>232</v>
      </c>
      <c r="M302" s="85" t="s">
        <v>31</v>
      </c>
      <c r="N302" s="85">
        <f>J302-P302</f>
        <v>42</v>
      </c>
      <c r="O302" s="89">
        <f t="shared" si="168"/>
        <v>76.363636363636374</v>
      </c>
      <c r="P302" s="85">
        <v>86</v>
      </c>
      <c r="Q302" s="89">
        <f t="shared" si="169"/>
        <v>95.555555555555557</v>
      </c>
      <c r="R302" s="85">
        <v>6673</v>
      </c>
      <c r="S302" s="89">
        <f t="shared" si="170"/>
        <v>97.203204661325557</v>
      </c>
      <c r="T302" s="111">
        <v>1987</v>
      </c>
      <c r="U302" s="110">
        <f t="shared" si="171"/>
        <v>100.25227043390514</v>
      </c>
      <c r="V302" s="85">
        <v>3896</v>
      </c>
      <c r="W302" s="89">
        <f t="shared" si="172"/>
        <v>89.625028755463546</v>
      </c>
      <c r="X302" s="111">
        <f t="shared" si="173"/>
        <v>1909</v>
      </c>
      <c r="Y302" s="110">
        <f t="shared" si="174"/>
        <v>80.718816067653279</v>
      </c>
      <c r="Z302" s="111">
        <f t="shared" si="175"/>
        <v>8582</v>
      </c>
      <c r="AA302" s="112">
        <f t="shared" si="176"/>
        <v>92.979414951245943</v>
      </c>
      <c r="AB302" s="61"/>
    </row>
    <row r="303" spans="1:31" s="62" customFormat="1" ht="12" customHeight="1">
      <c r="A303" s="61"/>
      <c r="B303" s="28" t="s">
        <v>323</v>
      </c>
      <c r="C303" s="43" t="s">
        <v>10</v>
      </c>
      <c r="D303" s="84">
        <v>6200</v>
      </c>
      <c r="E303" s="89">
        <f t="shared" si="164"/>
        <v>98.710396433688913</v>
      </c>
      <c r="F303" s="85">
        <v>488</v>
      </c>
      <c r="G303" s="89">
        <f t="shared" si="165"/>
        <v>95.499021526418787</v>
      </c>
      <c r="H303" s="87">
        <v>1271</v>
      </c>
      <c r="I303" s="89">
        <f t="shared" si="166"/>
        <v>97.544128933230994</v>
      </c>
      <c r="J303" s="85">
        <v>121</v>
      </c>
      <c r="K303" s="89">
        <f t="shared" si="167"/>
        <v>90.977443609022558</v>
      </c>
      <c r="L303" s="85" t="s">
        <v>232</v>
      </c>
      <c r="M303" s="85" t="s">
        <v>31</v>
      </c>
      <c r="N303" s="85">
        <f t="shared" ref="N303" si="178">J303-P303</f>
        <v>38</v>
      </c>
      <c r="O303" s="89">
        <f t="shared" si="168"/>
        <v>74.509803921568633</v>
      </c>
      <c r="P303" s="85">
        <v>83</v>
      </c>
      <c r="Q303" s="89">
        <f t="shared" si="169"/>
        <v>101.21951219512195</v>
      </c>
      <c r="R303" s="85">
        <v>6321</v>
      </c>
      <c r="S303" s="89">
        <f t="shared" si="170"/>
        <v>98.550046772684752</v>
      </c>
      <c r="T303" s="111">
        <v>1903</v>
      </c>
      <c r="U303" s="110">
        <f t="shared" si="171"/>
        <v>102.03753351206434</v>
      </c>
      <c r="V303" s="85">
        <v>4083</v>
      </c>
      <c r="W303" s="89">
        <f t="shared" si="172"/>
        <v>102.12606303151577</v>
      </c>
      <c r="X303" s="111">
        <f t="shared" si="173"/>
        <v>2180</v>
      </c>
      <c r="Y303" s="110">
        <f t="shared" si="174"/>
        <v>102.20346929207689</v>
      </c>
      <c r="Z303" s="111">
        <f t="shared" si="175"/>
        <v>8501</v>
      </c>
      <c r="AA303" s="112">
        <f t="shared" si="176"/>
        <v>99.461799461799458</v>
      </c>
      <c r="AB303" s="61"/>
    </row>
    <row r="304" spans="1:31" s="62" customFormat="1" ht="12" customHeight="1">
      <c r="A304" s="61"/>
      <c r="B304" s="28" t="s">
        <v>324</v>
      </c>
      <c r="C304" s="43" t="s">
        <v>11</v>
      </c>
      <c r="D304" s="84">
        <v>5681</v>
      </c>
      <c r="E304" s="89">
        <f t="shared" si="164"/>
        <v>94.525790349417633</v>
      </c>
      <c r="F304" s="85">
        <v>297</v>
      </c>
      <c r="G304" s="89">
        <f t="shared" si="165"/>
        <v>61.111111111111114</v>
      </c>
      <c r="H304" s="87">
        <v>1050</v>
      </c>
      <c r="I304" s="89">
        <f t="shared" si="166"/>
        <v>91.225021720243276</v>
      </c>
      <c r="J304" s="85">
        <v>121</v>
      </c>
      <c r="K304" s="89">
        <f t="shared" si="167"/>
        <v>90.298507462686572</v>
      </c>
      <c r="L304" s="85" t="s">
        <v>232</v>
      </c>
      <c r="M304" s="85" t="s">
        <v>31</v>
      </c>
      <c r="N304" s="85">
        <f>J304-P304</f>
        <v>39</v>
      </c>
      <c r="O304" s="89">
        <f t="shared" si="168"/>
        <v>78</v>
      </c>
      <c r="P304" s="85">
        <v>82</v>
      </c>
      <c r="Q304" s="89">
        <f t="shared" si="169"/>
        <v>97.61904761904762</v>
      </c>
      <c r="R304" s="85">
        <v>5802</v>
      </c>
      <c r="S304" s="89">
        <f t="shared" si="170"/>
        <v>94.43359375</v>
      </c>
      <c r="T304" s="111">
        <v>1786</v>
      </c>
      <c r="U304" s="110">
        <f t="shared" si="171"/>
        <v>92.014425553838237</v>
      </c>
      <c r="V304" s="85">
        <v>3752</v>
      </c>
      <c r="W304" s="89">
        <f t="shared" si="172"/>
        <v>94.247676463200207</v>
      </c>
      <c r="X304" s="111">
        <f t="shared" si="173"/>
        <v>1966</v>
      </c>
      <c r="Y304" s="110">
        <f t="shared" si="174"/>
        <v>96.372549019607845</v>
      </c>
      <c r="Z304" s="111">
        <f t="shared" si="175"/>
        <v>7768</v>
      </c>
      <c r="AA304" s="112">
        <f t="shared" si="176"/>
        <v>94.916911045943309</v>
      </c>
      <c r="AB304" s="61"/>
    </row>
    <row r="305" spans="1:31" s="62" customFormat="1" ht="12" customHeight="1">
      <c r="A305" s="61"/>
      <c r="B305" s="28" t="s">
        <v>325</v>
      </c>
      <c r="C305" s="43" t="s">
        <v>326</v>
      </c>
      <c r="D305" s="85">
        <v>5614</v>
      </c>
      <c r="E305" s="89">
        <f t="shared" si="164"/>
        <v>91.254876462938881</v>
      </c>
      <c r="F305" s="85">
        <v>218</v>
      </c>
      <c r="G305" s="89">
        <f t="shared" si="165"/>
        <v>53.431372549019606</v>
      </c>
      <c r="H305" s="87">
        <v>988</v>
      </c>
      <c r="I305" s="89">
        <f t="shared" si="166"/>
        <v>100.40650406504066</v>
      </c>
      <c r="J305" s="85">
        <v>120</v>
      </c>
      <c r="K305" s="89">
        <f t="shared" si="167"/>
        <v>91.603053435114504</v>
      </c>
      <c r="L305" s="85" t="s">
        <v>232</v>
      </c>
      <c r="M305" s="85" t="s">
        <v>31</v>
      </c>
      <c r="N305" s="85">
        <f t="shared" ref="N305:N309" si="179">J305-P305</f>
        <v>36</v>
      </c>
      <c r="O305" s="89">
        <f t="shared" si="168"/>
        <v>73.469387755102048</v>
      </c>
      <c r="P305" s="85">
        <v>84</v>
      </c>
      <c r="Q305" s="89">
        <f t="shared" si="169"/>
        <v>102.4390243902439</v>
      </c>
      <c r="R305" s="85">
        <v>5734</v>
      </c>
      <c r="S305" s="89">
        <f t="shared" si="170"/>
        <v>91.262135922330103</v>
      </c>
      <c r="T305" s="85">
        <v>1622</v>
      </c>
      <c r="U305" s="89">
        <f t="shared" si="171"/>
        <v>90.011098779134286</v>
      </c>
      <c r="V305" s="85">
        <v>3642</v>
      </c>
      <c r="W305" s="89">
        <f t="shared" si="172"/>
        <v>94.108527131782949</v>
      </c>
      <c r="X305" s="85">
        <f t="shared" si="173"/>
        <v>2020</v>
      </c>
      <c r="Y305" s="89">
        <f t="shared" si="174"/>
        <v>97.678916827853001</v>
      </c>
      <c r="Z305" s="85">
        <f t="shared" si="175"/>
        <v>7754</v>
      </c>
      <c r="AA305" s="199">
        <f t="shared" si="176"/>
        <v>92.8511555502335</v>
      </c>
      <c r="AB305" s="61"/>
    </row>
    <row r="306" spans="1:31" s="62" customFormat="1" ht="12" customHeight="1">
      <c r="A306" s="61"/>
      <c r="B306" s="28" t="s">
        <v>327</v>
      </c>
      <c r="C306" s="43" t="s">
        <v>328</v>
      </c>
      <c r="D306" s="84">
        <v>5525</v>
      </c>
      <c r="E306" s="89">
        <f t="shared" si="164"/>
        <v>95.111034601480455</v>
      </c>
      <c r="F306" s="85">
        <v>442</v>
      </c>
      <c r="G306" s="89">
        <f t="shared" si="165"/>
        <v>113.33333333333333</v>
      </c>
      <c r="H306" s="87">
        <v>1188</v>
      </c>
      <c r="I306" s="89">
        <f t="shared" si="166"/>
        <v>104.5774647887324</v>
      </c>
      <c r="J306" s="85">
        <v>110</v>
      </c>
      <c r="K306" s="89">
        <f t="shared" si="167"/>
        <v>66.666666666666657</v>
      </c>
      <c r="L306" s="85" t="s">
        <v>31</v>
      </c>
      <c r="M306" s="85" t="s">
        <v>31</v>
      </c>
      <c r="N306" s="85">
        <f t="shared" si="179"/>
        <v>35</v>
      </c>
      <c r="O306" s="89">
        <f t="shared" si="168"/>
        <v>41.666666666666671</v>
      </c>
      <c r="P306" s="85">
        <v>75</v>
      </c>
      <c r="Q306" s="89">
        <f t="shared" si="169"/>
        <v>92.592592592592595</v>
      </c>
      <c r="R306" s="85">
        <v>5635</v>
      </c>
      <c r="S306" s="89">
        <f t="shared" si="170"/>
        <v>94.325410110478742</v>
      </c>
      <c r="T306" s="85">
        <v>1721</v>
      </c>
      <c r="U306" s="89">
        <f t="shared" si="171"/>
        <v>100.93841642228737</v>
      </c>
      <c r="V306" s="85">
        <v>3622</v>
      </c>
      <c r="W306" s="89">
        <f t="shared" si="172"/>
        <v>102.17207334273625</v>
      </c>
      <c r="X306" s="85">
        <f t="shared" si="173"/>
        <v>1901</v>
      </c>
      <c r="Y306" s="89">
        <f t="shared" si="174"/>
        <v>103.31521739130434</v>
      </c>
      <c r="Z306" s="85">
        <f t="shared" si="175"/>
        <v>7536</v>
      </c>
      <c r="AA306" s="199">
        <f t="shared" si="176"/>
        <v>96.442283081648327</v>
      </c>
      <c r="AB306" s="61"/>
    </row>
    <row r="307" spans="1:31" s="62" customFormat="1" ht="12" customHeight="1">
      <c r="A307" s="61"/>
      <c r="B307" s="28" t="s">
        <v>329</v>
      </c>
      <c r="C307" s="43" t="s">
        <v>330</v>
      </c>
      <c r="D307" s="84">
        <v>5585</v>
      </c>
      <c r="E307" s="89">
        <f t="shared" si="164"/>
        <v>93.379033606420336</v>
      </c>
      <c r="F307" s="153">
        <v>544</v>
      </c>
      <c r="G307" s="89">
        <f t="shared" si="165"/>
        <v>100.18416206261512</v>
      </c>
      <c r="H307" s="153">
        <v>858</v>
      </c>
      <c r="I307" s="89">
        <f t="shared" si="166"/>
        <v>99.190751445086704</v>
      </c>
      <c r="J307" s="155">
        <v>119</v>
      </c>
      <c r="K307" s="89">
        <f t="shared" si="167"/>
        <v>88.148148148148152</v>
      </c>
      <c r="L307" s="154" t="s">
        <v>232</v>
      </c>
      <c r="M307" s="85" t="s">
        <v>31</v>
      </c>
      <c r="N307" s="85">
        <f t="shared" si="179"/>
        <v>38</v>
      </c>
      <c r="O307" s="89">
        <f t="shared" si="168"/>
        <v>74.509803921568633</v>
      </c>
      <c r="P307" s="155">
        <v>81</v>
      </c>
      <c r="Q307" s="89">
        <f t="shared" si="169"/>
        <v>96.428571428571431</v>
      </c>
      <c r="R307" s="155">
        <v>5704</v>
      </c>
      <c r="S307" s="89">
        <f t="shared" si="170"/>
        <v>93.263570961412682</v>
      </c>
      <c r="T307" s="85">
        <v>1864</v>
      </c>
      <c r="U307" s="89">
        <f t="shared" si="171"/>
        <v>96.530295183842568</v>
      </c>
      <c r="V307" s="85">
        <v>4163</v>
      </c>
      <c r="W307" s="89">
        <f t="shared" si="172"/>
        <v>102.96809300024734</v>
      </c>
      <c r="X307" s="85">
        <f t="shared" si="173"/>
        <v>2299</v>
      </c>
      <c r="Y307" s="89">
        <f t="shared" si="174"/>
        <v>108.85416666666667</v>
      </c>
      <c r="Z307" s="85">
        <f t="shared" si="175"/>
        <v>8003</v>
      </c>
      <c r="AA307" s="199">
        <f t="shared" si="176"/>
        <v>97.265435099659697</v>
      </c>
      <c r="AB307" s="61"/>
    </row>
    <row r="308" spans="1:31" s="9" customFormat="1" ht="12" customHeight="1">
      <c r="A308" s="5"/>
      <c r="B308" s="27" t="s">
        <v>335</v>
      </c>
      <c r="C308" s="44" t="s">
        <v>336</v>
      </c>
      <c r="D308" s="74">
        <v>5775</v>
      </c>
      <c r="E308" s="93">
        <f t="shared" ref="E308:E319" si="180">D308/D296*100</f>
        <v>96.491228070175438</v>
      </c>
      <c r="F308" s="75">
        <v>370</v>
      </c>
      <c r="G308" s="93">
        <f t="shared" ref="G308:G319" si="181">F308/F296*100</f>
        <v>108.50439882697947</v>
      </c>
      <c r="H308" s="82">
        <v>908</v>
      </c>
      <c r="I308" s="93">
        <f t="shared" ref="I308:I319" si="182">H308/H296*100</f>
        <v>97.634408602150529</v>
      </c>
      <c r="J308" s="75">
        <v>114</v>
      </c>
      <c r="K308" s="93">
        <f t="shared" ref="K308:K319" si="183">J308/J296*100</f>
        <v>86.36363636363636</v>
      </c>
      <c r="L308" s="75" t="s">
        <v>232</v>
      </c>
      <c r="M308" s="75" t="s">
        <v>31</v>
      </c>
      <c r="N308" s="75">
        <f t="shared" si="179"/>
        <v>36</v>
      </c>
      <c r="O308" s="93">
        <f t="shared" ref="O308:O319" si="184">N308/N296*100</f>
        <v>80</v>
      </c>
      <c r="P308" s="75">
        <v>78</v>
      </c>
      <c r="Q308" s="93">
        <f t="shared" ref="Q308:Q319" si="185">P308/P296*100</f>
        <v>89.65517241379311</v>
      </c>
      <c r="R308" s="75">
        <v>5889</v>
      </c>
      <c r="S308" s="93">
        <f t="shared" ref="S308:S319" si="186">R308/R296*100</f>
        <v>96.272682687591953</v>
      </c>
      <c r="T308" s="75">
        <v>1811</v>
      </c>
      <c r="U308" s="93">
        <f t="shared" ref="U308:U319" si="187">T308/T296*100</f>
        <v>105.35194880744618</v>
      </c>
      <c r="V308" s="75">
        <v>3828</v>
      </c>
      <c r="W308" s="93">
        <f t="shared" ref="W308:W319" si="188">V308/V296*100</f>
        <v>98.028169014084511</v>
      </c>
      <c r="X308" s="75">
        <f t="shared" ref="X308:X319" si="189">V308-T308</f>
        <v>2017</v>
      </c>
      <c r="Y308" s="93">
        <f t="shared" ref="Y308:Y319" si="190">X308/X296*100</f>
        <v>92.268984446477589</v>
      </c>
      <c r="Z308" s="75">
        <f t="shared" ref="Z308:Z319" si="191">R308+X308</f>
        <v>7906</v>
      </c>
      <c r="AA308" s="200">
        <f t="shared" ref="AA308:AA319" si="192">Z308/Z296*100</f>
        <v>95.218595688305427</v>
      </c>
      <c r="AB308" s="8"/>
      <c r="AC308" s="63"/>
      <c r="AE308" s="63"/>
    </row>
    <row r="309" spans="1:31" s="62" customFormat="1" ht="12" customHeight="1">
      <c r="A309" s="61"/>
      <c r="B309" s="28" t="s">
        <v>337</v>
      </c>
      <c r="C309" s="43" t="s">
        <v>338</v>
      </c>
      <c r="D309" s="84">
        <v>6320</v>
      </c>
      <c r="E309" s="89">
        <f t="shared" si="180"/>
        <v>95.844707309675456</v>
      </c>
      <c r="F309" s="85">
        <v>385</v>
      </c>
      <c r="G309" s="89">
        <f t="shared" si="181"/>
        <v>74.757281553398059</v>
      </c>
      <c r="H309" s="87">
        <v>1210</v>
      </c>
      <c r="I309" s="89">
        <f t="shared" si="182"/>
        <v>103.06643952299829</v>
      </c>
      <c r="J309" s="85">
        <v>122</v>
      </c>
      <c r="K309" s="89">
        <f t="shared" si="183"/>
        <v>93.84615384615384</v>
      </c>
      <c r="L309" s="85" t="s">
        <v>232</v>
      </c>
      <c r="M309" s="85" t="s">
        <v>31</v>
      </c>
      <c r="N309" s="85">
        <f t="shared" si="179"/>
        <v>38</v>
      </c>
      <c r="O309" s="89">
        <f t="shared" si="184"/>
        <v>82.608695652173907</v>
      </c>
      <c r="P309" s="85">
        <v>84</v>
      </c>
      <c r="Q309" s="89">
        <f t="shared" si="185"/>
        <v>100</v>
      </c>
      <c r="R309" s="85">
        <v>6442</v>
      </c>
      <c r="S309" s="89">
        <f t="shared" si="186"/>
        <v>95.806067816775737</v>
      </c>
      <c r="T309" s="85">
        <v>1945</v>
      </c>
      <c r="U309" s="89">
        <f t="shared" si="187"/>
        <v>105.19199567333695</v>
      </c>
      <c r="V309" s="85">
        <v>4111</v>
      </c>
      <c r="W309" s="89">
        <f t="shared" si="188"/>
        <v>102.54427538039413</v>
      </c>
      <c r="X309" s="85">
        <f t="shared" si="189"/>
        <v>2166</v>
      </c>
      <c r="Y309" s="89">
        <f t="shared" si="190"/>
        <v>100.27777777777777</v>
      </c>
      <c r="Z309" s="85">
        <f t="shared" si="191"/>
        <v>8608</v>
      </c>
      <c r="AA309" s="199">
        <f t="shared" si="192"/>
        <v>96.893291310220619</v>
      </c>
      <c r="AB309" s="61"/>
    </row>
    <row r="310" spans="1:31" s="62" customFormat="1" ht="12" customHeight="1">
      <c r="A310" s="61"/>
      <c r="B310" s="28" t="s">
        <v>339</v>
      </c>
      <c r="C310" s="43" t="s">
        <v>5</v>
      </c>
      <c r="D310" s="84">
        <v>6450</v>
      </c>
      <c r="E310" s="89">
        <f t="shared" si="180"/>
        <v>98.398169336384441</v>
      </c>
      <c r="F310" s="85">
        <v>416</v>
      </c>
      <c r="G310" s="89">
        <f t="shared" si="181"/>
        <v>95.194508009153324</v>
      </c>
      <c r="H310" s="87">
        <v>1345</v>
      </c>
      <c r="I310" s="89">
        <f t="shared" si="182"/>
        <v>96.623563218390814</v>
      </c>
      <c r="J310" s="85">
        <v>122</v>
      </c>
      <c r="K310" s="89">
        <f t="shared" si="183"/>
        <v>93.129770992366417</v>
      </c>
      <c r="L310" s="85" t="s">
        <v>232</v>
      </c>
      <c r="M310" s="85" t="s">
        <v>31</v>
      </c>
      <c r="N310" s="85">
        <f>J310-P310</f>
        <v>38</v>
      </c>
      <c r="O310" s="89">
        <f t="shared" si="184"/>
        <v>82.608695652173907</v>
      </c>
      <c r="P310" s="85">
        <v>84</v>
      </c>
      <c r="Q310" s="89">
        <f t="shared" si="185"/>
        <v>98.82352941176471</v>
      </c>
      <c r="R310" s="85">
        <v>6572</v>
      </c>
      <c r="S310" s="89">
        <f t="shared" si="186"/>
        <v>98.294944660484589</v>
      </c>
      <c r="T310" s="85">
        <v>2041</v>
      </c>
      <c r="U310" s="89">
        <f t="shared" si="187"/>
        <v>107.25170782974251</v>
      </c>
      <c r="V310" s="85">
        <v>4070</v>
      </c>
      <c r="W310" s="89">
        <f t="shared" si="188"/>
        <v>99.099099099099092</v>
      </c>
      <c r="X310" s="85">
        <f t="shared" si="189"/>
        <v>2029</v>
      </c>
      <c r="Y310" s="89">
        <f t="shared" si="190"/>
        <v>92.059891107078045</v>
      </c>
      <c r="Z310" s="85">
        <f t="shared" si="191"/>
        <v>8601</v>
      </c>
      <c r="AA310" s="199">
        <f t="shared" si="192"/>
        <v>96.749156355455568</v>
      </c>
      <c r="AB310" s="61"/>
    </row>
    <row r="311" spans="1:31" s="62" customFormat="1" ht="12" customHeight="1">
      <c r="A311" s="61"/>
      <c r="B311" s="28" t="s">
        <v>340</v>
      </c>
      <c r="C311" s="43" t="s">
        <v>341</v>
      </c>
      <c r="D311" s="84">
        <v>6170</v>
      </c>
      <c r="E311" s="89">
        <f t="shared" si="180"/>
        <v>101.9666170880846</v>
      </c>
      <c r="F311" s="85">
        <v>319</v>
      </c>
      <c r="G311" s="89">
        <f t="shared" si="181"/>
        <v>126.58730158730158</v>
      </c>
      <c r="H311" s="87">
        <v>872</v>
      </c>
      <c r="I311" s="89">
        <f t="shared" si="182"/>
        <v>95.718990120746426</v>
      </c>
      <c r="J311" s="85">
        <v>127</v>
      </c>
      <c r="K311" s="89">
        <f t="shared" si="183"/>
        <v>94.776119402985074</v>
      </c>
      <c r="L311" s="85" t="s">
        <v>232</v>
      </c>
      <c r="M311" s="85" t="s">
        <v>31</v>
      </c>
      <c r="N311" s="85">
        <f t="shared" ref="N311:N313" si="193">J311-P311</f>
        <v>39</v>
      </c>
      <c r="O311" s="89">
        <f t="shared" si="184"/>
        <v>82.978723404255319</v>
      </c>
      <c r="P311" s="85">
        <v>88</v>
      </c>
      <c r="Q311" s="89">
        <f t="shared" si="185"/>
        <v>101.14942528735634</v>
      </c>
      <c r="R311" s="85">
        <v>6297</v>
      </c>
      <c r="S311" s="89">
        <f t="shared" si="186"/>
        <v>101.81083265966046</v>
      </c>
      <c r="T311" s="85">
        <v>2003</v>
      </c>
      <c r="U311" s="89">
        <f t="shared" si="187"/>
        <v>112.84507042253522</v>
      </c>
      <c r="V311" s="85">
        <v>4106</v>
      </c>
      <c r="W311" s="89">
        <f t="shared" si="188"/>
        <v>108.8835852559003</v>
      </c>
      <c r="X311" s="85">
        <f t="shared" si="189"/>
        <v>2103</v>
      </c>
      <c r="Y311" s="89">
        <f t="shared" si="190"/>
        <v>105.36072144288578</v>
      </c>
      <c r="Z311" s="85">
        <f t="shared" si="191"/>
        <v>8400</v>
      </c>
      <c r="AA311" s="199">
        <f t="shared" si="192"/>
        <v>102.67693436010268</v>
      </c>
      <c r="AB311" s="61"/>
    </row>
    <row r="312" spans="1:31" s="62" customFormat="1" ht="12" customHeight="1">
      <c r="A312" s="61"/>
      <c r="B312" s="28" t="s">
        <v>342</v>
      </c>
      <c r="C312" s="43" t="s">
        <v>343</v>
      </c>
      <c r="D312" s="84">
        <v>5587</v>
      </c>
      <c r="E312" s="89">
        <f t="shared" si="180"/>
        <v>98.937488932176379</v>
      </c>
      <c r="F312" s="85">
        <v>463</v>
      </c>
      <c r="G312" s="89">
        <f t="shared" si="181"/>
        <v>84.181818181818187</v>
      </c>
      <c r="H312" s="87">
        <v>183</v>
      </c>
      <c r="I312" s="89">
        <f t="shared" si="182"/>
        <v>54.954954954954957</v>
      </c>
      <c r="J312" s="85">
        <v>129</v>
      </c>
      <c r="K312" s="89">
        <f t="shared" si="183"/>
        <v>96.268656716417908</v>
      </c>
      <c r="L312" s="85" t="s">
        <v>232</v>
      </c>
      <c r="M312" s="85" t="s">
        <v>31</v>
      </c>
      <c r="N312" s="85">
        <f t="shared" si="193"/>
        <v>40</v>
      </c>
      <c r="O312" s="89">
        <f t="shared" si="184"/>
        <v>86.956521739130437</v>
      </c>
      <c r="P312" s="85">
        <v>89</v>
      </c>
      <c r="Q312" s="89">
        <f t="shared" si="185"/>
        <v>101.13636363636364</v>
      </c>
      <c r="R312" s="85">
        <v>5716</v>
      </c>
      <c r="S312" s="89">
        <f t="shared" si="186"/>
        <v>98.875627054142882</v>
      </c>
      <c r="T312" s="85">
        <v>2044</v>
      </c>
      <c r="U312" s="89">
        <f t="shared" si="187"/>
        <v>111.20783460282917</v>
      </c>
      <c r="V312" s="85">
        <v>4123</v>
      </c>
      <c r="W312" s="89">
        <f t="shared" si="188"/>
        <v>105.77219086711133</v>
      </c>
      <c r="X312" s="85">
        <f t="shared" si="189"/>
        <v>2079</v>
      </c>
      <c r="Y312" s="89">
        <f t="shared" si="190"/>
        <v>100.92233009708738</v>
      </c>
      <c r="Z312" s="85">
        <f t="shared" si="191"/>
        <v>7795</v>
      </c>
      <c r="AA312" s="199">
        <f t="shared" si="192"/>
        <v>99.413340135186829</v>
      </c>
      <c r="AB312" s="61"/>
    </row>
    <row r="313" spans="1:31" s="62" customFormat="1" ht="12" customHeight="1">
      <c r="A313" s="61"/>
      <c r="B313" s="28" t="s">
        <v>344</v>
      </c>
      <c r="C313" s="43" t="s">
        <v>8</v>
      </c>
      <c r="D313" s="84">
        <v>6553</v>
      </c>
      <c r="E313" s="89">
        <f t="shared" si="180"/>
        <v>99.726069091462492</v>
      </c>
      <c r="F313" s="85">
        <v>453</v>
      </c>
      <c r="G313" s="89">
        <f t="shared" si="181"/>
        <v>84.990619136960603</v>
      </c>
      <c r="H313" s="87">
        <v>1209</v>
      </c>
      <c r="I313" s="89">
        <f t="shared" si="182"/>
        <v>100.49875311720697</v>
      </c>
      <c r="J313" s="85">
        <v>138</v>
      </c>
      <c r="K313" s="89">
        <f t="shared" si="183"/>
        <v>107.8125</v>
      </c>
      <c r="L313" s="85" t="s">
        <v>232</v>
      </c>
      <c r="M313" s="85" t="s">
        <v>31</v>
      </c>
      <c r="N313" s="85">
        <f t="shared" si="193"/>
        <v>42</v>
      </c>
      <c r="O313" s="89">
        <f t="shared" si="184"/>
        <v>97.674418604651152</v>
      </c>
      <c r="P313" s="85">
        <v>96</v>
      </c>
      <c r="Q313" s="89">
        <f t="shared" si="185"/>
        <v>112.94117647058823</v>
      </c>
      <c r="R313" s="85">
        <v>6691</v>
      </c>
      <c r="S313" s="89">
        <f t="shared" si="186"/>
        <v>99.880579190924024</v>
      </c>
      <c r="T313" s="85">
        <v>2079</v>
      </c>
      <c r="U313" s="89">
        <f t="shared" si="187"/>
        <v>103.84615384615385</v>
      </c>
      <c r="V313" s="85">
        <v>4242</v>
      </c>
      <c r="W313" s="89">
        <f t="shared" si="188"/>
        <v>104.79249011857708</v>
      </c>
      <c r="X313" s="85">
        <f t="shared" si="189"/>
        <v>2163</v>
      </c>
      <c r="Y313" s="89">
        <f t="shared" si="190"/>
        <v>105.71847507331378</v>
      </c>
      <c r="Z313" s="85">
        <f t="shared" si="191"/>
        <v>8854</v>
      </c>
      <c r="AA313" s="199">
        <f t="shared" si="192"/>
        <v>101.2464265294454</v>
      </c>
      <c r="AB313" s="61"/>
    </row>
    <row r="314" spans="1:31" s="62" customFormat="1" ht="12" customHeight="1">
      <c r="A314" s="61"/>
      <c r="B314" s="28" t="s">
        <v>345</v>
      </c>
      <c r="C314" s="43" t="s">
        <v>9</v>
      </c>
      <c r="D314" s="84">
        <v>6608</v>
      </c>
      <c r="E314" s="89">
        <f t="shared" si="180"/>
        <v>100.96256684491978</v>
      </c>
      <c r="F314" s="85">
        <v>486</v>
      </c>
      <c r="G314" s="89">
        <f t="shared" si="181"/>
        <v>103.40425531914894</v>
      </c>
      <c r="H314" s="85">
        <v>1248</v>
      </c>
      <c r="I314" s="89">
        <f t="shared" si="182"/>
        <v>101.05263157894737</v>
      </c>
      <c r="J314" s="85">
        <v>133</v>
      </c>
      <c r="K314" s="89">
        <f t="shared" si="183"/>
        <v>103.90625</v>
      </c>
      <c r="L314" s="85" t="s">
        <v>232</v>
      </c>
      <c r="M314" s="85" t="s">
        <v>31</v>
      </c>
      <c r="N314" s="85">
        <f>J314-P314</f>
        <v>42</v>
      </c>
      <c r="O314" s="89">
        <f t="shared" si="184"/>
        <v>100</v>
      </c>
      <c r="P314" s="85">
        <v>91</v>
      </c>
      <c r="Q314" s="89">
        <f t="shared" si="185"/>
        <v>105.81395348837211</v>
      </c>
      <c r="R314" s="85">
        <v>6741</v>
      </c>
      <c r="S314" s="89">
        <f t="shared" si="186"/>
        <v>101.01903191967632</v>
      </c>
      <c r="T314" s="85">
        <v>2110</v>
      </c>
      <c r="U314" s="89">
        <f t="shared" si="187"/>
        <v>106.1902365374937</v>
      </c>
      <c r="V314" s="85">
        <v>4090</v>
      </c>
      <c r="W314" s="89">
        <f t="shared" si="188"/>
        <v>104.9794661190965</v>
      </c>
      <c r="X314" s="85">
        <f t="shared" si="189"/>
        <v>1980</v>
      </c>
      <c r="Y314" s="89">
        <f t="shared" si="190"/>
        <v>103.71922472498692</v>
      </c>
      <c r="Z314" s="85">
        <f t="shared" si="191"/>
        <v>8721</v>
      </c>
      <c r="AA314" s="199">
        <f t="shared" si="192"/>
        <v>101.61966907480773</v>
      </c>
      <c r="AB314" s="61"/>
    </row>
    <row r="315" spans="1:31" s="62" customFormat="1" ht="12" customHeight="1">
      <c r="A315" s="61"/>
      <c r="B315" s="28" t="s">
        <v>346</v>
      </c>
      <c r="C315" s="43" t="s">
        <v>10</v>
      </c>
      <c r="D315" s="84">
        <v>6208</v>
      </c>
      <c r="E315" s="89">
        <f t="shared" si="180"/>
        <v>100.12903225806451</v>
      </c>
      <c r="F315" s="85">
        <v>433</v>
      </c>
      <c r="G315" s="89">
        <f t="shared" si="181"/>
        <v>88.729508196721312</v>
      </c>
      <c r="H315" s="87">
        <v>1244</v>
      </c>
      <c r="I315" s="89">
        <f t="shared" si="182"/>
        <v>97.875688434303697</v>
      </c>
      <c r="J315" s="85">
        <v>125</v>
      </c>
      <c r="K315" s="89">
        <f t="shared" si="183"/>
        <v>103.30578512396693</v>
      </c>
      <c r="L315" s="85" t="s">
        <v>232</v>
      </c>
      <c r="M315" s="85" t="s">
        <v>31</v>
      </c>
      <c r="N315" s="85">
        <f t="shared" ref="N315" si="194">J315-P315</f>
        <v>40</v>
      </c>
      <c r="O315" s="89">
        <f t="shared" si="184"/>
        <v>105.26315789473684</v>
      </c>
      <c r="P315" s="85">
        <v>85</v>
      </c>
      <c r="Q315" s="89">
        <f t="shared" si="185"/>
        <v>102.40963855421687</v>
      </c>
      <c r="R315" s="85">
        <v>6333</v>
      </c>
      <c r="S315" s="89">
        <f t="shared" si="186"/>
        <v>100.18984337921215</v>
      </c>
      <c r="T315" s="85">
        <v>1958</v>
      </c>
      <c r="U315" s="89">
        <f t="shared" si="187"/>
        <v>102.89017341040463</v>
      </c>
      <c r="V315" s="85">
        <v>3698</v>
      </c>
      <c r="W315" s="89">
        <f t="shared" si="188"/>
        <v>90.570658829292185</v>
      </c>
      <c r="X315" s="85">
        <f t="shared" si="189"/>
        <v>1740</v>
      </c>
      <c r="Y315" s="89">
        <f t="shared" si="190"/>
        <v>79.816513761467888</v>
      </c>
      <c r="Z315" s="85">
        <f t="shared" si="191"/>
        <v>8073</v>
      </c>
      <c r="AA315" s="199">
        <f t="shared" si="192"/>
        <v>94.965298200211748</v>
      </c>
      <c r="AB315" s="61"/>
    </row>
    <row r="316" spans="1:31" s="62" customFormat="1" ht="12" customHeight="1">
      <c r="A316" s="61"/>
      <c r="B316" s="28" t="s">
        <v>347</v>
      </c>
      <c r="C316" s="43" t="s">
        <v>11</v>
      </c>
      <c r="D316" s="84">
        <v>5874</v>
      </c>
      <c r="E316" s="89">
        <f t="shared" si="180"/>
        <v>103.39728920964619</v>
      </c>
      <c r="F316" s="85">
        <v>368</v>
      </c>
      <c r="G316" s="89">
        <f t="shared" si="181"/>
        <v>123.9057239057239</v>
      </c>
      <c r="H316" s="87">
        <v>978</v>
      </c>
      <c r="I316" s="89">
        <f t="shared" si="182"/>
        <v>93.142857142857139</v>
      </c>
      <c r="J316" s="85">
        <v>123</v>
      </c>
      <c r="K316" s="89">
        <f t="shared" si="183"/>
        <v>101.65289256198346</v>
      </c>
      <c r="L316" s="85" t="s">
        <v>232</v>
      </c>
      <c r="M316" s="85" t="s">
        <v>31</v>
      </c>
      <c r="N316" s="85">
        <f>J316-P316</f>
        <v>40</v>
      </c>
      <c r="O316" s="89">
        <f t="shared" si="184"/>
        <v>102.56410256410255</v>
      </c>
      <c r="P316" s="85">
        <v>83</v>
      </c>
      <c r="Q316" s="89">
        <f t="shared" si="185"/>
        <v>101.21951219512195</v>
      </c>
      <c r="R316" s="85">
        <v>5997</v>
      </c>
      <c r="S316" s="89">
        <f t="shared" si="186"/>
        <v>103.36091003102379</v>
      </c>
      <c r="T316" s="85">
        <v>2035</v>
      </c>
      <c r="U316" s="89">
        <f t="shared" si="187"/>
        <v>113.94176931690929</v>
      </c>
      <c r="V316" s="85">
        <v>3593</v>
      </c>
      <c r="W316" s="89">
        <f t="shared" si="188"/>
        <v>95.762260127931768</v>
      </c>
      <c r="X316" s="85">
        <f t="shared" si="189"/>
        <v>1558</v>
      </c>
      <c r="Y316" s="89">
        <f t="shared" si="190"/>
        <v>79.247202441505593</v>
      </c>
      <c r="Z316" s="85">
        <f t="shared" si="191"/>
        <v>7555</v>
      </c>
      <c r="AA316" s="199">
        <f t="shared" si="192"/>
        <v>97.257981462409887</v>
      </c>
      <c r="AB316" s="61"/>
    </row>
    <row r="317" spans="1:31" s="62" customFormat="1" ht="12" customHeight="1">
      <c r="A317" s="61"/>
      <c r="B317" s="28" t="s">
        <v>348</v>
      </c>
      <c r="C317" s="43" t="s">
        <v>349</v>
      </c>
      <c r="D317" s="85">
        <v>5718</v>
      </c>
      <c r="E317" s="89">
        <f t="shared" si="180"/>
        <v>101.85251157819737</v>
      </c>
      <c r="F317" s="85">
        <v>114</v>
      </c>
      <c r="G317" s="89">
        <f t="shared" si="181"/>
        <v>52.293577981651374</v>
      </c>
      <c r="H317" s="87">
        <v>1023</v>
      </c>
      <c r="I317" s="89">
        <f t="shared" si="182"/>
        <v>103.5425101214575</v>
      </c>
      <c r="J317" s="85">
        <v>121</v>
      </c>
      <c r="K317" s="89">
        <f t="shared" si="183"/>
        <v>100.83333333333333</v>
      </c>
      <c r="L317" s="85" t="s">
        <v>232</v>
      </c>
      <c r="M317" s="85" t="s">
        <v>31</v>
      </c>
      <c r="N317" s="85">
        <f t="shared" ref="N317:N321" si="195">J317-P317</f>
        <v>38</v>
      </c>
      <c r="O317" s="89">
        <f t="shared" si="184"/>
        <v>105.55555555555556</v>
      </c>
      <c r="P317" s="85">
        <v>83</v>
      </c>
      <c r="Q317" s="89">
        <f t="shared" si="185"/>
        <v>98.80952380952381</v>
      </c>
      <c r="R317" s="85">
        <v>5839</v>
      </c>
      <c r="S317" s="89">
        <f t="shared" si="186"/>
        <v>101.83118242064877</v>
      </c>
      <c r="T317" s="85">
        <v>1630</v>
      </c>
      <c r="U317" s="89">
        <f t="shared" si="187"/>
        <v>100.49321824907523</v>
      </c>
      <c r="V317" s="85">
        <v>3433</v>
      </c>
      <c r="W317" s="89">
        <f t="shared" si="188"/>
        <v>94.261394838001095</v>
      </c>
      <c r="X317" s="85">
        <f t="shared" si="189"/>
        <v>1803</v>
      </c>
      <c r="Y317" s="89">
        <f t="shared" si="190"/>
        <v>89.257425742574256</v>
      </c>
      <c r="Z317" s="85">
        <f t="shared" si="191"/>
        <v>7642</v>
      </c>
      <c r="AA317" s="199">
        <f t="shared" si="192"/>
        <v>98.555584214598909</v>
      </c>
      <c r="AB317" s="61"/>
    </row>
    <row r="318" spans="1:31" s="62" customFormat="1" ht="12" customHeight="1">
      <c r="A318" s="61"/>
      <c r="B318" s="28" t="s">
        <v>350</v>
      </c>
      <c r="C318" s="43" t="s">
        <v>351</v>
      </c>
      <c r="D318" s="84">
        <v>5857</v>
      </c>
      <c r="E318" s="89">
        <f t="shared" si="180"/>
        <v>106.00904977375565</v>
      </c>
      <c r="F318" s="85">
        <v>259</v>
      </c>
      <c r="G318" s="89">
        <f t="shared" si="181"/>
        <v>58.597285067873308</v>
      </c>
      <c r="H318" s="87">
        <v>1159</v>
      </c>
      <c r="I318" s="89">
        <f t="shared" si="182"/>
        <v>97.558922558922561</v>
      </c>
      <c r="J318" s="85">
        <v>119</v>
      </c>
      <c r="K318" s="89">
        <f t="shared" si="183"/>
        <v>108.18181818181817</v>
      </c>
      <c r="L318" s="85" t="s">
        <v>31</v>
      </c>
      <c r="M318" s="85" t="s">
        <v>31</v>
      </c>
      <c r="N318" s="85">
        <f t="shared" si="195"/>
        <v>37</v>
      </c>
      <c r="O318" s="89">
        <f t="shared" si="184"/>
        <v>105.71428571428572</v>
      </c>
      <c r="P318" s="85">
        <v>82</v>
      </c>
      <c r="Q318" s="89">
        <f t="shared" si="185"/>
        <v>109.33333333333333</v>
      </c>
      <c r="R318" s="85">
        <v>5976</v>
      </c>
      <c r="S318" s="89">
        <f t="shared" si="186"/>
        <v>106.05146406388641</v>
      </c>
      <c r="T318" s="85">
        <v>1716</v>
      </c>
      <c r="U318" s="89">
        <f t="shared" si="187"/>
        <v>99.709471237652522</v>
      </c>
      <c r="V318" s="85">
        <v>3325</v>
      </c>
      <c r="W318" s="89">
        <f t="shared" si="188"/>
        <v>91.800110436223079</v>
      </c>
      <c r="X318" s="85">
        <f t="shared" si="189"/>
        <v>1609</v>
      </c>
      <c r="Y318" s="89">
        <f t="shared" si="190"/>
        <v>84.639663335086794</v>
      </c>
      <c r="Z318" s="85">
        <f t="shared" si="191"/>
        <v>7585</v>
      </c>
      <c r="AA318" s="199">
        <f t="shared" si="192"/>
        <v>100.65021231422506</v>
      </c>
      <c r="AB318" s="61"/>
    </row>
    <row r="319" spans="1:31" s="62" customFormat="1" ht="12" customHeight="1">
      <c r="A319" s="61"/>
      <c r="B319" s="29" t="s">
        <v>352</v>
      </c>
      <c r="C319" s="45" t="s">
        <v>353</v>
      </c>
      <c r="D319" s="83">
        <v>5686</v>
      </c>
      <c r="E319" s="94">
        <f t="shared" si="180"/>
        <v>101.80841539838855</v>
      </c>
      <c r="F319" s="77">
        <v>251</v>
      </c>
      <c r="G319" s="94">
        <f t="shared" si="181"/>
        <v>46.139705882352942</v>
      </c>
      <c r="H319" s="77">
        <v>723</v>
      </c>
      <c r="I319" s="94">
        <f t="shared" si="182"/>
        <v>84.265734265734267</v>
      </c>
      <c r="J319" s="79">
        <v>127</v>
      </c>
      <c r="K319" s="94">
        <f t="shared" si="183"/>
        <v>106.72268907563026</v>
      </c>
      <c r="L319" s="136" t="s">
        <v>232</v>
      </c>
      <c r="M319" s="88" t="s">
        <v>31</v>
      </c>
      <c r="N319" s="88">
        <f t="shared" si="195"/>
        <v>39</v>
      </c>
      <c r="O319" s="94">
        <f t="shared" si="184"/>
        <v>102.63157894736842</v>
      </c>
      <c r="P319" s="79">
        <v>88</v>
      </c>
      <c r="Q319" s="94">
        <f t="shared" si="185"/>
        <v>108.64197530864197</v>
      </c>
      <c r="R319" s="79">
        <v>5813</v>
      </c>
      <c r="S319" s="94">
        <f t="shared" si="186"/>
        <v>101.9109396914446</v>
      </c>
      <c r="T319" s="88">
        <v>1816</v>
      </c>
      <c r="U319" s="94">
        <f t="shared" si="187"/>
        <v>97.424892703862668</v>
      </c>
      <c r="V319" s="88">
        <v>3481</v>
      </c>
      <c r="W319" s="94">
        <f t="shared" si="188"/>
        <v>83.617583473456648</v>
      </c>
      <c r="X319" s="88">
        <f t="shared" si="189"/>
        <v>1665</v>
      </c>
      <c r="Y319" s="94">
        <f t="shared" si="190"/>
        <v>72.422792518486304</v>
      </c>
      <c r="Z319" s="88">
        <f t="shared" si="191"/>
        <v>7478</v>
      </c>
      <c r="AA319" s="201">
        <f t="shared" si="192"/>
        <v>93.439960014994369</v>
      </c>
      <c r="AB319" s="61"/>
    </row>
    <row r="320" spans="1:31" s="9" customFormat="1" ht="12" customHeight="1">
      <c r="A320" s="5"/>
      <c r="B320" s="28" t="s">
        <v>357</v>
      </c>
      <c r="C320" s="43" t="s">
        <v>358</v>
      </c>
      <c r="D320" s="68">
        <v>6053</v>
      </c>
      <c r="E320" s="90">
        <f t="shared" ref="E320:E331" si="196">D320/D308*100</f>
        <v>104.8138528138528</v>
      </c>
      <c r="F320" s="71">
        <v>153</v>
      </c>
      <c r="G320" s="90">
        <f t="shared" ref="G320:G331" si="197">F320/F308*100</f>
        <v>41.351351351351354</v>
      </c>
      <c r="H320" s="76">
        <v>897</v>
      </c>
      <c r="I320" s="90">
        <f t="shared" ref="I320:I331" si="198">H320/H308*100</f>
        <v>98.788546255506603</v>
      </c>
      <c r="J320" s="71">
        <v>123</v>
      </c>
      <c r="K320" s="90">
        <f t="shared" ref="K320:K331" si="199">J320/J308*100</f>
        <v>107.89473684210526</v>
      </c>
      <c r="L320" s="71" t="s">
        <v>232</v>
      </c>
      <c r="M320" s="71" t="s">
        <v>31</v>
      </c>
      <c r="N320" s="71">
        <f t="shared" si="195"/>
        <v>36</v>
      </c>
      <c r="O320" s="90">
        <f t="shared" ref="O320:O331" si="200">N320/N308*100</f>
        <v>100</v>
      </c>
      <c r="P320" s="71">
        <v>87</v>
      </c>
      <c r="Q320" s="90">
        <f t="shared" ref="Q320:Q331" si="201">P320/P308*100</f>
        <v>111.53846153846155</v>
      </c>
      <c r="R320" s="71">
        <v>6176</v>
      </c>
      <c r="S320" s="90">
        <f t="shared" ref="S320:S327" si="202">R320/R308*100</f>
        <v>104.87349295296315</v>
      </c>
      <c r="T320" s="71">
        <v>1798</v>
      </c>
      <c r="U320" s="90">
        <f t="shared" ref="U320:U331" si="203">T320/T308*100</f>
        <v>99.282164549972393</v>
      </c>
      <c r="V320" s="71">
        <v>3274</v>
      </c>
      <c r="W320" s="90">
        <f t="shared" ref="W320:W331" si="204">V320/V308*100</f>
        <v>85.5276907001045</v>
      </c>
      <c r="X320" s="71">
        <f t="shared" ref="X320:X331" si="205">V320-T320</f>
        <v>1476</v>
      </c>
      <c r="Y320" s="90">
        <f t="shared" ref="Y320:Y331" si="206">X320/X308*100</f>
        <v>73.177987109568662</v>
      </c>
      <c r="Z320" s="71">
        <f t="shared" ref="Z320:Z331" si="207">R320+X320</f>
        <v>7652</v>
      </c>
      <c r="AA320" s="202">
        <f t="shared" ref="AA320:AA331" si="208">Z320/Z308*100</f>
        <v>96.78725018972932</v>
      </c>
      <c r="AB320" s="8"/>
      <c r="AC320" s="63"/>
      <c r="AE320" s="63"/>
    </row>
    <row r="321" spans="1:29" s="62" customFormat="1" ht="12" customHeight="1">
      <c r="A321" s="61"/>
      <c r="B321" s="28" t="s">
        <v>154</v>
      </c>
      <c r="C321" s="43" t="s">
        <v>273</v>
      </c>
      <c r="D321" s="84">
        <v>6627</v>
      </c>
      <c r="E321" s="89">
        <f t="shared" si="196"/>
        <v>104.85759493670885</v>
      </c>
      <c r="F321" s="85">
        <v>186</v>
      </c>
      <c r="G321" s="89">
        <f t="shared" si="197"/>
        <v>48.311688311688314</v>
      </c>
      <c r="H321" s="87">
        <v>1248</v>
      </c>
      <c r="I321" s="89">
        <f t="shared" si="198"/>
        <v>103.14049586776859</v>
      </c>
      <c r="J321" s="85">
        <v>127</v>
      </c>
      <c r="K321" s="89">
        <f t="shared" si="199"/>
        <v>104.09836065573769</v>
      </c>
      <c r="L321" s="85" t="s">
        <v>232</v>
      </c>
      <c r="M321" s="85" t="s">
        <v>31</v>
      </c>
      <c r="N321" s="85">
        <f t="shared" si="195"/>
        <v>37</v>
      </c>
      <c r="O321" s="89">
        <f t="shared" si="200"/>
        <v>97.368421052631575</v>
      </c>
      <c r="P321" s="85">
        <v>90</v>
      </c>
      <c r="Q321" s="89">
        <f t="shared" si="201"/>
        <v>107.14285714285714</v>
      </c>
      <c r="R321" s="85">
        <v>6754</v>
      </c>
      <c r="S321" s="89">
        <f t="shared" si="202"/>
        <v>104.84321639242471</v>
      </c>
      <c r="T321" s="85">
        <v>1808</v>
      </c>
      <c r="U321" s="89">
        <f t="shared" si="203"/>
        <v>92.956298200514141</v>
      </c>
      <c r="V321" s="85">
        <v>3364</v>
      </c>
      <c r="W321" s="89">
        <f t="shared" si="204"/>
        <v>81.829238628071039</v>
      </c>
      <c r="X321" s="85">
        <f t="shared" si="205"/>
        <v>1556</v>
      </c>
      <c r="Y321" s="89">
        <f t="shared" si="206"/>
        <v>71.837488457987078</v>
      </c>
      <c r="Z321" s="85">
        <f t="shared" si="207"/>
        <v>8310</v>
      </c>
      <c r="AA321" s="199">
        <f t="shared" si="208"/>
        <v>96.538104089219331</v>
      </c>
      <c r="AB321" s="61"/>
    </row>
    <row r="322" spans="1:29" s="62" customFormat="1" ht="12" customHeight="1">
      <c r="A322" s="61"/>
      <c r="B322" s="28" t="s">
        <v>67</v>
      </c>
      <c r="C322" s="43" t="s">
        <v>5</v>
      </c>
      <c r="D322" s="84">
        <v>7237</v>
      </c>
      <c r="E322" s="89">
        <f t="shared" si="196"/>
        <v>112.2015503875969</v>
      </c>
      <c r="F322" s="85">
        <v>274</v>
      </c>
      <c r="G322" s="89">
        <f t="shared" si="197"/>
        <v>65.865384615384613</v>
      </c>
      <c r="H322" s="87">
        <v>1209</v>
      </c>
      <c r="I322" s="89">
        <f t="shared" si="198"/>
        <v>89.888475836431226</v>
      </c>
      <c r="J322" s="85">
        <v>128</v>
      </c>
      <c r="K322" s="89">
        <f t="shared" si="199"/>
        <v>104.91803278688525</v>
      </c>
      <c r="L322" s="85" t="s">
        <v>232</v>
      </c>
      <c r="M322" s="85" t="s">
        <v>31</v>
      </c>
      <c r="N322" s="85">
        <f>J322-P322</f>
        <v>38</v>
      </c>
      <c r="O322" s="89">
        <f t="shared" si="200"/>
        <v>100</v>
      </c>
      <c r="P322" s="85">
        <v>90</v>
      </c>
      <c r="Q322" s="89">
        <f t="shared" si="201"/>
        <v>107.14285714285714</v>
      </c>
      <c r="R322" s="85">
        <v>7365</v>
      </c>
      <c r="S322" s="89">
        <f t="shared" si="202"/>
        <v>112.06634205721242</v>
      </c>
      <c r="T322" s="85">
        <v>1903</v>
      </c>
      <c r="U322" s="89">
        <f t="shared" si="203"/>
        <v>93.238608525232721</v>
      </c>
      <c r="V322" s="85">
        <v>3608</v>
      </c>
      <c r="W322" s="89">
        <f t="shared" si="204"/>
        <v>88.64864864864866</v>
      </c>
      <c r="X322" s="85">
        <f t="shared" si="205"/>
        <v>1705</v>
      </c>
      <c r="Y322" s="89">
        <f t="shared" si="206"/>
        <v>84.031542631838335</v>
      </c>
      <c r="Z322" s="85">
        <f t="shared" si="207"/>
        <v>9070</v>
      </c>
      <c r="AA322" s="199">
        <f t="shared" si="208"/>
        <v>105.45285431926521</v>
      </c>
      <c r="AB322" s="61"/>
    </row>
    <row r="323" spans="1:29" s="62" customFormat="1" ht="12" customHeight="1">
      <c r="A323" s="61"/>
      <c r="B323" s="28" t="s">
        <v>156</v>
      </c>
      <c r="C323" s="43" t="s">
        <v>201</v>
      </c>
      <c r="D323" s="84">
        <v>6912</v>
      </c>
      <c r="E323" s="89">
        <f t="shared" si="196"/>
        <v>112.0259319286872</v>
      </c>
      <c r="F323" s="85">
        <v>178</v>
      </c>
      <c r="G323" s="89">
        <f t="shared" si="197"/>
        <v>55.799373040752357</v>
      </c>
      <c r="H323" s="87">
        <v>942</v>
      </c>
      <c r="I323" s="89">
        <f t="shared" si="198"/>
        <v>108.02752293577981</v>
      </c>
      <c r="J323" s="85">
        <v>129</v>
      </c>
      <c r="K323" s="89">
        <f t="shared" si="199"/>
        <v>101.5748031496063</v>
      </c>
      <c r="L323" s="85" t="s">
        <v>232</v>
      </c>
      <c r="M323" s="85" t="s">
        <v>31</v>
      </c>
      <c r="N323" s="85">
        <f t="shared" ref="N323:N325" si="209">J323-P323</f>
        <v>39</v>
      </c>
      <c r="O323" s="89">
        <f t="shared" si="200"/>
        <v>100</v>
      </c>
      <c r="P323" s="85">
        <v>90</v>
      </c>
      <c r="Q323" s="89">
        <f t="shared" si="201"/>
        <v>102.27272727272727</v>
      </c>
      <c r="R323" s="85">
        <v>7041</v>
      </c>
      <c r="S323" s="89">
        <f t="shared" si="202"/>
        <v>111.81515007146261</v>
      </c>
      <c r="T323" s="85">
        <v>1887</v>
      </c>
      <c r="U323" s="89">
        <f t="shared" si="203"/>
        <v>94.208686969545681</v>
      </c>
      <c r="V323" s="85">
        <v>3500</v>
      </c>
      <c r="W323" s="89">
        <f t="shared" si="204"/>
        <v>85.241110569897714</v>
      </c>
      <c r="X323" s="85">
        <f t="shared" si="205"/>
        <v>1613</v>
      </c>
      <c r="Y323" s="89">
        <f t="shared" si="206"/>
        <v>76.699952448882541</v>
      </c>
      <c r="Z323" s="85">
        <f t="shared" si="207"/>
        <v>8654</v>
      </c>
      <c r="AA323" s="199">
        <f t="shared" si="208"/>
        <v>103.02380952380952</v>
      </c>
      <c r="AB323" s="61"/>
    </row>
    <row r="324" spans="1:29" s="62" customFormat="1" ht="12" customHeight="1">
      <c r="A324" s="61"/>
      <c r="B324" s="28" t="s">
        <v>158</v>
      </c>
      <c r="C324" s="43" t="s">
        <v>203</v>
      </c>
      <c r="D324" s="84">
        <v>6426</v>
      </c>
      <c r="E324" s="89">
        <f t="shared" si="196"/>
        <v>115.01700375872561</v>
      </c>
      <c r="F324" s="85">
        <v>299</v>
      </c>
      <c r="G324" s="89">
        <f t="shared" si="197"/>
        <v>64.578833693304531</v>
      </c>
      <c r="H324" s="87">
        <v>151</v>
      </c>
      <c r="I324" s="89">
        <f t="shared" si="198"/>
        <v>82.513661202185801</v>
      </c>
      <c r="J324" s="85">
        <v>132</v>
      </c>
      <c r="K324" s="89">
        <f t="shared" si="199"/>
        <v>102.32558139534885</v>
      </c>
      <c r="L324" s="85" t="s">
        <v>232</v>
      </c>
      <c r="M324" s="85" t="s">
        <v>31</v>
      </c>
      <c r="N324" s="85">
        <f t="shared" si="209"/>
        <v>40</v>
      </c>
      <c r="O324" s="89">
        <f t="shared" si="200"/>
        <v>100</v>
      </c>
      <c r="P324" s="85">
        <v>92</v>
      </c>
      <c r="Q324" s="89">
        <f t="shared" si="201"/>
        <v>103.37078651685394</v>
      </c>
      <c r="R324" s="85">
        <v>6558</v>
      </c>
      <c r="S324" s="89">
        <f t="shared" si="202"/>
        <v>114.73058082575227</v>
      </c>
      <c r="T324" s="85">
        <v>1955</v>
      </c>
      <c r="U324" s="89">
        <f t="shared" si="203"/>
        <v>95.645792563600779</v>
      </c>
      <c r="V324" s="85">
        <v>3724</v>
      </c>
      <c r="W324" s="89">
        <f t="shared" si="204"/>
        <v>90.322580645161281</v>
      </c>
      <c r="X324" s="85">
        <f t="shared" si="205"/>
        <v>1769</v>
      </c>
      <c r="Y324" s="89">
        <f t="shared" si="206"/>
        <v>85.088985088985098</v>
      </c>
      <c r="Z324" s="85">
        <f t="shared" si="207"/>
        <v>8327</v>
      </c>
      <c r="AA324" s="199">
        <f t="shared" si="208"/>
        <v>106.82488774855676</v>
      </c>
      <c r="AB324" s="61"/>
    </row>
    <row r="325" spans="1:29" s="62" customFormat="1" ht="12" customHeight="1">
      <c r="A325" s="61"/>
      <c r="B325" s="28" t="s">
        <v>160</v>
      </c>
      <c r="C325" s="43" t="s">
        <v>8</v>
      </c>
      <c r="D325" s="84">
        <v>7270</v>
      </c>
      <c r="E325" s="89">
        <f t="shared" si="196"/>
        <v>110.94155348695254</v>
      </c>
      <c r="F325" s="85">
        <v>267</v>
      </c>
      <c r="G325" s="89">
        <f t="shared" si="197"/>
        <v>58.940397350993379</v>
      </c>
      <c r="H325" s="87">
        <v>1134</v>
      </c>
      <c r="I325" s="89">
        <f t="shared" si="198"/>
        <v>93.796526054590572</v>
      </c>
      <c r="J325" s="85">
        <v>124</v>
      </c>
      <c r="K325" s="89">
        <f t="shared" si="199"/>
        <v>89.85507246376811</v>
      </c>
      <c r="L325" s="85" t="s">
        <v>232</v>
      </c>
      <c r="M325" s="85" t="s">
        <v>31</v>
      </c>
      <c r="N325" s="85">
        <f t="shared" si="209"/>
        <v>38</v>
      </c>
      <c r="O325" s="89">
        <f t="shared" si="200"/>
        <v>90.476190476190482</v>
      </c>
      <c r="P325" s="85">
        <v>86</v>
      </c>
      <c r="Q325" s="89">
        <f t="shared" si="201"/>
        <v>89.583333333333343</v>
      </c>
      <c r="R325" s="85">
        <v>7394</v>
      </c>
      <c r="S325" s="89">
        <f t="shared" si="202"/>
        <v>110.50665072485428</v>
      </c>
      <c r="T325" s="85">
        <v>1980</v>
      </c>
      <c r="U325" s="89">
        <f t="shared" si="203"/>
        <v>95.238095238095227</v>
      </c>
      <c r="V325" s="85">
        <v>3640</v>
      </c>
      <c r="W325" s="89">
        <f t="shared" si="204"/>
        <v>85.808580858085804</v>
      </c>
      <c r="X325" s="85">
        <f t="shared" si="205"/>
        <v>1660</v>
      </c>
      <c r="Y325" s="89">
        <f t="shared" si="206"/>
        <v>76.745261211280621</v>
      </c>
      <c r="Z325" s="85">
        <f t="shared" si="207"/>
        <v>9054</v>
      </c>
      <c r="AA325" s="199">
        <f t="shared" si="208"/>
        <v>102.25886604924328</v>
      </c>
      <c r="AB325" s="61"/>
    </row>
    <row r="326" spans="1:29" s="62" customFormat="1" ht="12" customHeight="1">
      <c r="A326" s="61"/>
      <c r="B326" s="28" t="s">
        <v>261</v>
      </c>
      <c r="C326" s="43" t="s">
        <v>9</v>
      </c>
      <c r="D326" s="84">
        <v>7519</v>
      </c>
      <c r="E326" s="89">
        <f t="shared" si="196"/>
        <v>113.7863196125908</v>
      </c>
      <c r="F326" s="85">
        <v>339</v>
      </c>
      <c r="G326" s="89">
        <f t="shared" si="197"/>
        <v>69.753086419753089</v>
      </c>
      <c r="H326" s="85">
        <v>1292</v>
      </c>
      <c r="I326" s="89">
        <f t="shared" si="198"/>
        <v>103.52564102564104</v>
      </c>
      <c r="J326" s="85">
        <v>121</v>
      </c>
      <c r="K326" s="89">
        <f t="shared" si="199"/>
        <v>90.977443609022558</v>
      </c>
      <c r="L326" s="85" t="s">
        <v>232</v>
      </c>
      <c r="M326" s="85" t="s">
        <v>31</v>
      </c>
      <c r="N326" s="85">
        <f>J326-P326</f>
        <v>37</v>
      </c>
      <c r="O326" s="89">
        <f t="shared" si="200"/>
        <v>88.095238095238088</v>
      </c>
      <c r="P326" s="85">
        <v>84</v>
      </c>
      <c r="Q326" s="89">
        <f t="shared" si="201"/>
        <v>92.307692307692307</v>
      </c>
      <c r="R326" s="85">
        <v>7640</v>
      </c>
      <c r="S326" s="89">
        <f>R326/R314*100</f>
        <v>113.33630025218811</v>
      </c>
      <c r="T326" s="85">
        <v>2037</v>
      </c>
      <c r="U326" s="89">
        <f t="shared" si="203"/>
        <v>96.540284360189574</v>
      </c>
      <c r="V326" s="85">
        <v>3256</v>
      </c>
      <c r="W326" s="89">
        <f t="shared" si="204"/>
        <v>79.608801955990216</v>
      </c>
      <c r="X326" s="85">
        <f t="shared" si="205"/>
        <v>1219</v>
      </c>
      <c r="Y326" s="89">
        <f t="shared" si="206"/>
        <v>61.565656565656568</v>
      </c>
      <c r="Z326" s="85">
        <f t="shared" si="207"/>
        <v>8859</v>
      </c>
      <c r="AA326" s="199">
        <f t="shared" si="208"/>
        <v>101.58238734090128</v>
      </c>
      <c r="AB326" s="61"/>
    </row>
    <row r="327" spans="1:29" s="62" customFormat="1" ht="12" customHeight="1">
      <c r="A327" s="61"/>
      <c r="B327" s="28" t="s">
        <v>145</v>
      </c>
      <c r="C327" s="43" t="s">
        <v>10</v>
      </c>
      <c r="D327" s="84">
        <v>7322</v>
      </c>
      <c r="E327" s="89">
        <f t="shared" si="196"/>
        <v>117.94458762886597</v>
      </c>
      <c r="F327" s="85">
        <v>448</v>
      </c>
      <c r="G327" s="89">
        <f t="shared" si="197"/>
        <v>103.46420323325636</v>
      </c>
      <c r="H327" s="87">
        <v>1223</v>
      </c>
      <c r="I327" s="89">
        <f t="shared" si="198"/>
        <v>98.311897106109328</v>
      </c>
      <c r="J327" s="85">
        <v>117</v>
      </c>
      <c r="K327" s="89">
        <f t="shared" si="199"/>
        <v>93.600000000000009</v>
      </c>
      <c r="L327" s="85" t="s">
        <v>232</v>
      </c>
      <c r="M327" s="85" t="s">
        <v>31</v>
      </c>
      <c r="N327" s="85">
        <f t="shared" ref="N327" si="210">J327-P327</f>
        <v>36</v>
      </c>
      <c r="O327" s="89">
        <f t="shared" si="200"/>
        <v>90</v>
      </c>
      <c r="P327" s="85">
        <v>81</v>
      </c>
      <c r="Q327" s="89">
        <f t="shared" si="201"/>
        <v>95.294117647058812</v>
      </c>
      <c r="R327" s="85">
        <v>7439</v>
      </c>
      <c r="S327" s="89">
        <f t="shared" si="202"/>
        <v>117.4640770566872</v>
      </c>
      <c r="T327" s="85">
        <v>2308</v>
      </c>
      <c r="U327" s="89">
        <f t="shared" si="203"/>
        <v>117.87538304392238</v>
      </c>
      <c r="V327" s="85">
        <v>3163</v>
      </c>
      <c r="W327" s="89">
        <f t="shared" si="204"/>
        <v>85.532720389399671</v>
      </c>
      <c r="X327" s="85">
        <f t="shared" si="205"/>
        <v>855</v>
      </c>
      <c r="Y327" s="89">
        <f t="shared" si="206"/>
        <v>49.137931034482754</v>
      </c>
      <c r="Z327" s="85">
        <f t="shared" si="207"/>
        <v>8294</v>
      </c>
      <c r="AA327" s="199">
        <f t="shared" si="208"/>
        <v>102.73752012882447</v>
      </c>
      <c r="AB327" s="61"/>
    </row>
    <row r="328" spans="1:29" s="62" customFormat="1" ht="12" customHeight="1">
      <c r="A328" s="61"/>
      <c r="B328" s="28" t="s">
        <v>228</v>
      </c>
      <c r="C328" s="43" t="s">
        <v>11</v>
      </c>
      <c r="D328" s="84">
        <v>6855</v>
      </c>
      <c r="E328" s="89">
        <f t="shared" si="196"/>
        <v>116.70071501532175</v>
      </c>
      <c r="F328" s="85">
        <v>331</v>
      </c>
      <c r="G328" s="89">
        <f t="shared" si="197"/>
        <v>89.945652173913047</v>
      </c>
      <c r="H328" s="87">
        <v>1011</v>
      </c>
      <c r="I328" s="89">
        <f t="shared" si="198"/>
        <v>103.37423312883436</v>
      </c>
      <c r="J328" s="85">
        <v>112</v>
      </c>
      <c r="K328" s="89">
        <f t="shared" si="199"/>
        <v>91.056910569105682</v>
      </c>
      <c r="L328" s="85" t="s">
        <v>232</v>
      </c>
      <c r="M328" s="85" t="s">
        <v>31</v>
      </c>
      <c r="N328" s="85">
        <f>J328-P328</f>
        <v>36</v>
      </c>
      <c r="O328" s="89">
        <f t="shared" si="200"/>
        <v>90</v>
      </c>
      <c r="P328" s="85">
        <v>76</v>
      </c>
      <c r="Q328" s="89">
        <f t="shared" si="201"/>
        <v>91.566265060240966</v>
      </c>
      <c r="R328" s="85">
        <v>6967</v>
      </c>
      <c r="S328" s="89">
        <f t="shared" ref="S328:S331" si="211">R328/R316*100</f>
        <v>116.17475404368851</v>
      </c>
      <c r="T328" s="85">
        <v>2146</v>
      </c>
      <c r="U328" s="89">
        <f t="shared" si="203"/>
        <v>105.45454545454544</v>
      </c>
      <c r="V328" s="85">
        <v>3034</v>
      </c>
      <c r="W328" s="89">
        <f t="shared" si="204"/>
        <v>84.441970498190926</v>
      </c>
      <c r="X328" s="85">
        <f t="shared" si="205"/>
        <v>888</v>
      </c>
      <c r="Y328" s="89">
        <f t="shared" si="206"/>
        <v>56.996148908857514</v>
      </c>
      <c r="Z328" s="85">
        <f t="shared" si="207"/>
        <v>7855</v>
      </c>
      <c r="AA328" s="199">
        <f t="shared" si="208"/>
        <v>103.97088021178027</v>
      </c>
      <c r="AB328" s="61"/>
    </row>
    <row r="329" spans="1:29" s="62" customFormat="1" ht="12" customHeight="1">
      <c r="A329" s="61"/>
      <c r="B329" s="28" t="s">
        <v>359</v>
      </c>
      <c r="C329" s="43" t="s">
        <v>360</v>
      </c>
      <c r="D329" s="111">
        <v>7126</v>
      </c>
      <c r="E329" s="110">
        <f t="shared" si="196"/>
        <v>124.62399440363762</v>
      </c>
      <c r="F329" s="111">
        <v>352</v>
      </c>
      <c r="G329" s="110">
        <f t="shared" si="197"/>
        <v>308.77192982456137</v>
      </c>
      <c r="H329" s="172">
        <v>1045</v>
      </c>
      <c r="I329" s="110">
        <f t="shared" si="198"/>
        <v>102.15053763440861</v>
      </c>
      <c r="J329" s="111">
        <v>116</v>
      </c>
      <c r="K329" s="110">
        <f t="shared" si="199"/>
        <v>95.867768595041326</v>
      </c>
      <c r="L329" s="111" t="s">
        <v>232</v>
      </c>
      <c r="M329" s="111" t="s">
        <v>31</v>
      </c>
      <c r="N329" s="111">
        <f t="shared" ref="N329:N331" si="212">J329-P329</f>
        <v>34</v>
      </c>
      <c r="O329" s="110">
        <f t="shared" si="200"/>
        <v>89.473684210526315</v>
      </c>
      <c r="P329" s="111">
        <v>82</v>
      </c>
      <c r="Q329" s="110">
        <f t="shared" si="201"/>
        <v>98.795180722891558</v>
      </c>
      <c r="R329" s="111">
        <v>7242</v>
      </c>
      <c r="S329" s="110">
        <f t="shared" si="211"/>
        <v>124.02808700119883</v>
      </c>
      <c r="T329" s="111">
        <v>2066</v>
      </c>
      <c r="U329" s="110">
        <f t="shared" si="203"/>
        <v>126.74846625766871</v>
      </c>
      <c r="V329" s="111">
        <v>3026</v>
      </c>
      <c r="W329" s="110">
        <f t="shared" si="204"/>
        <v>88.144480046606461</v>
      </c>
      <c r="X329" s="111">
        <f t="shared" si="205"/>
        <v>960</v>
      </c>
      <c r="Y329" s="110">
        <f t="shared" si="206"/>
        <v>53.244592346089846</v>
      </c>
      <c r="Z329" s="111">
        <f t="shared" si="207"/>
        <v>8202</v>
      </c>
      <c r="AA329" s="112">
        <f t="shared" si="208"/>
        <v>107.32792462706098</v>
      </c>
      <c r="AB329" s="61"/>
    </row>
    <row r="330" spans="1:29" s="62" customFormat="1" ht="12" customHeight="1">
      <c r="A330" s="61"/>
      <c r="B330" s="28" t="s">
        <v>149</v>
      </c>
      <c r="C330" s="43" t="s">
        <v>150</v>
      </c>
      <c r="D330" s="171">
        <v>6769</v>
      </c>
      <c r="E330" s="110">
        <f t="shared" si="196"/>
        <v>115.57111149052417</v>
      </c>
      <c r="F330" s="111">
        <v>339</v>
      </c>
      <c r="G330" s="110">
        <f t="shared" si="197"/>
        <v>130.8880308880309</v>
      </c>
      <c r="H330" s="172">
        <v>1095</v>
      </c>
      <c r="I330" s="110">
        <f t="shared" si="198"/>
        <v>94.477998274374471</v>
      </c>
      <c r="J330" s="111">
        <v>107</v>
      </c>
      <c r="K330" s="110">
        <f t="shared" si="199"/>
        <v>89.915966386554629</v>
      </c>
      <c r="L330" s="111" t="s">
        <v>31</v>
      </c>
      <c r="M330" s="111" t="s">
        <v>31</v>
      </c>
      <c r="N330" s="111">
        <f t="shared" si="212"/>
        <v>33</v>
      </c>
      <c r="O330" s="110">
        <f t="shared" si="200"/>
        <v>89.189189189189193</v>
      </c>
      <c r="P330" s="111">
        <v>74</v>
      </c>
      <c r="Q330" s="110">
        <f t="shared" si="201"/>
        <v>90.243902439024396</v>
      </c>
      <c r="R330" s="111">
        <v>6876</v>
      </c>
      <c r="S330" s="110">
        <f t="shared" si="211"/>
        <v>115.06024096385543</v>
      </c>
      <c r="T330" s="111">
        <v>1927</v>
      </c>
      <c r="U330" s="110">
        <f t="shared" si="203"/>
        <v>112.2960372960373</v>
      </c>
      <c r="V330" s="111">
        <v>2843</v>
      </c>
      <c r="W330" s="110">
        <f t="shared" si="204"/>
        <v>85.503759398496243</v>
      </c>
      <c r="X330" s="111">
        <f t="shared" si="205"/>
        <v>916</v>
      </c>
      <c r="Y330" s="110">
        <f t="shared" si="206"/>
        <v>56.929770043505279</v>
      </c>
      <c r="Z330" s="111">
        <f t="shared" si="207"/>
        <v>7792</v>
      </c>
      <c r="AA330" s="112">
        <f t="shared" si="208"/>
        <v>102.72907053394857</v>
      </c>
      <c r="AB330" s="61"/>
    </row>
    <row r="331" spans="1:29" s="62" customFormat="1" ht="12" customHeight="1">
      <c r="A331" s="61"/>
      <c r="B331" s="30" t="s">
        <v>151</v>
      </c>
      <c r="C331" s="46" t="s">
        <v>269</v>
      </c>
      <c r="D331" s="181">
        <v>7055</v>
      </c>
      <c r="E331" s="182">
        <f t="shared" si="196"/>
        <v>124.07667956384101</v>
      </c>
      <c r="F331" s="183">
        <v>431</v>
      </c>
      <c r="G331" s="182">
        <f t="shared" si="197"/>
        <v>171.71314741035857</v>
      </c>
      <c r="H331" s="183">
        <v>719</v>
      </c>
      <c r="I331" s="182">
        <f t="shared" si="198"/>
        <v>99.446749654218536</v>
      </c>
      <c r="J331" s="184">
        <v>117</v>
      </c>
      <c r="K331" s="182">
        <f t="shared" si="199"/>
        <v>92.125984251968504</v>
      </c>
      <c r="L331" s="185" t="s">
        <v>232</v>
      </c>
      <c r="M331" s="186" t="s">
        <v>31</v>
      </c>
      <c r="N331" s="186">
        <f t="shared" si="212"/>
        <v>36</v>
      </c>
      <c r="O331" s="182">
        <f t="shared" si="200"/>
        <v>92.307692307692307</v>
      </c>
      <c r="P331" s="184">
        <v>81</v>
      </c>
      <c r="Q331" s="182">
        <f t="shared" si="201"/>
        <v>92.045454545454547</v>
      </c>
      <c r="R331" s="184">
        <v>7172</v>
      </c>
      <c r="S331" s="182">
        <f t="shared" si="211"/>
        <v>123.37863409599174</v>
      </c>
      <c r="T331" s="186">
        <v>2241</v>
      </c>
      <c r="U331" s="182">
        <f t="shared" si="203"/>
        <v>123.40308370044053</v>
      </c>
      <c r="V331" s="186">
        <v>3154</v>
      </c>
      <c r="W331" s="182">
        <f t="shared" si="204"/>
        <v>90.606147658718754</v>
      </c>
      <c r="X331" s="186">
        <f t="shared" si="205"/>
        <v>913</v>
      </c>
      <c r="Y331" s="182">
        <f t="shared" si="206"/>
        <v>54.834834834834837</v>
      </c>
      <c r="Z331" s="186">
        <f t="shared" si="207"/>
        <v>8085</v>
      </c>
      <c r="AA331" s="187">
        <f t="shared" si="208"/>
        <v>108.11714362128913</v>
      </c>
      <c r="AB331" s="61"/>
    </row>
    <row r="332" spans="1:29" s="9" customFormat="1" ht="12" customHeight="1">
      <c r="A332" s="8"/>
      <c r="B332" s="13" t="s">
        <v>16</v>
      </c>
      <c r="C332" s="34"/>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61"/>
      <c r="AC332" s="63"/>
    </row>
    <row r="333" spans="1:29" s="9" customFormat="1" ht="12" customHeight="1">
      <c r="A333" s="8"/>
      <c r="B333" s="14" t="s">
        <v>231</v>
      </c>
      <c r="C333" s="34"/>
      <c r="D333" s="5"/>
      <c r="E333" s="5"/>
      <c r="F333" s="5"/>
      <c r="G333" s="5"/>
      <c r="H333" s="5"/>
      <c r="I333" s="5"/>
      <c r="J333" s="5"/>
      <c r="K333" s="5"/>
      <c r="L333" s="5"/>
      <c r="M333" s="5"/>
      <c r="N333" s="6"/>
      <c r="O333" s="18"/>
      <c r="P333" s="6"/>
      <c r="Q333" s="18"/>
      <c r="R333" s="18"/>
      <c r="S333" s="18"/>
      <c r="T333" s="18"/>
      <c r="U333" s="18"/>
      <c r="V333" s="18"/>
      <c r="W333" s="18"/>
      <c r="X333" s="18"/>
      <c r="Y333" s="18"/>
      <c r="Z333" s="18"/>
      <c r="AA333" s="18"/>
      <c r="AB333" s="61"/>
      <c r="AC333" s="63"/>
    </row>
    <row r="334" spans="1:29" s="9" customFormat="1" ht="12" customHeight="1">
      <c r="A334" s="8"/>
      <c r="B334" s="15" t="s">
        <v>178</v>
      </c>
      <c r="C334" s="34"/>
      <c r="D334" s="5"/>
      <c r="E334" s="5"/>
      <c r="F334" s="5"/>
      <c r="G334" s="5"/>
      <c r="H334" s="5"/>
      <c r="I334" s="5"/>
      <c r="J334" s="5"/>
      <c r="K334" s="5"/>
      <c r="L334" s="5"/>
      <c r="M334" s="5"/>
      <c r="N334" s="5"/>
      <c r="O334" s="18"/>
      <c r="P334" s="5"/>
      <c r="Q334" s="18"/>
      <c r="R334" s="18"/>
      <c r="S334" s="18"/>
      <c r="T334" s="18"/>
      <c r="U334" s="18"/>
      <c r="V334" s="18"/>
      <c r="W334" s="18"/>
      <c r="X334" s="18"/>
      <c r="Y334" s="18"/>
      <c r="Z334" s="18"/>
      <c r="AA334" s="18"/>
      <c r="AB334" s="61"/>
      <c r="AC334" s="63"/>
    </row>
    <row r="335" spans="1:29" s="57" customFormat="1" ht="12" customHeight="1">
      <c r="A335" s="54"/>
      <c r="B335" s="152" t="s">
        <v>246</v>
      </c>
      <c r="C335" s="55"/>
      <c r="D335" s="56"/>
      <c r="E335" s="56"/>
      <c r="F335" s="56"/>
      <c r="G335" s="56"/>
      <c r="H335" s="56"/>
      <c r="I335" s="56"/>
      <c r="J335" s="56"/>
      <c r="K335" s="56"/>
      <c r="L335" s="56"/>
      <c r="M335" s="56"/>
      <c r="N335" s="56"/>
      <c r="O335" s="56"/>
      <c r="P335" s="56"/>
      <c r="Q335" s="56"/>
      <c r="R335" s="56"/>
      <c r="S335" s="56"/>
      <c r="T335" s="56"/>
      <c r="U335" s="56"/>
      <c r="V335" s="56"/>
      <c r="W335" s="56"/>
      <c r="X335" s="56"/>
      <c r="Y335" s="56"/>
      <c r="Z335" s="56"/>
      <c r="AA335" s="56"/>
      <c r="AB335" s="61"/>
      <c r="AC335" s="63"/>
    </row>
    <row r="336" spans="1:29" s="9" customFormat="1" ht="12" customHeight="1">
      <c r="A336" s="8"/>
      <c r="B336" s="152" t="s">
        <v>247</v>
      </c>
      <c r="C336" s="34"/>
      <c r="Y336" s="18"/>
      <c r="Z336" s="18"/>
      <c r="AA336" s="180" t="s">
        <v>361</v>
      </c>
      <c r="AB336" s="61"/>
      <c r="AC336" s="63"/>
    </row>
    <row r="337" spans="1:29" s="9" customFormat="1" ht="12" customHeight="1">
      <c r="A337" s="5"/>
      <c r="B337" s="100" t="s">
        <v>248</v>
      </c>
      <c r="C337" s="34"/>
      <c r="Y337" s="18"/>
      <c r="Z337" s="18"/>
      <c r="AA337" s="18"/>
      <c r="AB337" s="61"/>
      <c r="AC337" s="63"/>
    </row>
    <row r="338" spans="1:29" s="9" customFormat="1" ht="12" customHeight="1">
      <c r="A338" s="5"/>
      <c r="B338" s="100" t="s">
        <v>245</v>
      </c>
      <c r="C338" s="38"/>
      <c r="Y338" s="18"/>
      <c r="Z338" s="18"/>
      <c r="AA338" s="18"/>
      <c r="AB338" s="61"/>
      <c r="AC338" s="63"/>
    </row>
    <row r="339" spans="1:29" s="57" customFormat="1" ht="12" customHeight="1">
      <c r="A339" s="54"/>
      <c r="B339" s="160"/>
      <c r="C339" s="55"/>
      <c r="D339" s="56">
        <f>SUM(D248:D259)</f>
        <v>79730</v>
      </c>
      <c r="E339" s="54"/>
      <c r="F339" s="56">
        <f>SUM(F248:F259)</f>
        <v>5331</v>
      </c>
      <c r="G339" s="54"/>
      <c r="H339" s="56">
        <f>SUM(H248:H259)</f>
        <v>13610</v>
      </c>
      <c r="I339" s="54"/>
      <c r="J339" s="56">
        <f>SUM(J248:J259)</f>
        <v>1920</v>
      </c>
      <c r="L339" s="56">
        <f>SUM(L248:L259)</f>
        <v>0</v>
      </c>
      <c r="M339" s="147"/>
      <c r="N339" s="56">
        <f>SUM(N248:N259)</f>
        <v>1191</v>
      </c>
      <c r="O339" s="147"/>
      <c r="P339" s="56">
        <f>SUM(P248:P259)</f>
        <v>729</v>
      </c>
      <c r="Q339" s="147"/>
      <c r="R339" s="56">
        <f>SUM(R248:R259)</f>
        <v>81650</v>
      </c>
      <c r="S339" s="147"/>
      <c r="T339" s="56">
        <f>SUM(T248:T259)</f>
        <v>25454</v>
      </c>
      <c r="U339" s="147"/>
      <c r="V339" s="56">
        <f>SUM(V248:V259)</f>
        <v>51763</v>
      </c>
      <c r="X339" s="56">
        <f>SUM(X248:X259)</f>
        <v>26309</v>
      </c>
      <c r="Z339" s="56">
        <f>SUM(Z248:Z259)</f>
        <v>107959</v>
      </c>
      <c r="AB339" s="62"/>
      <c r="AC339" s="63"/>
    </row>
    <row r="340" spans="1:29" s="9" customFormat="1" ht="12" customHeight="1">
      <c r="A340" s="5"/>
      <c r="B340" s="8"/>
      <c r="C340" s="38"/>
      <c r="Y340" s="18"/>
      <c r="Z340" s="18"/>
      <c r="AA340" s="18"/>
      <c r="AB340" s="61"/>
      <c r="AC340" s="63"/>
    </row>
    <row r="341" spans="1:29" s="9" customFormat="1" ht="12" customHeight="1">
      <c r="A341" s="5"/>
      <c r="B341" s="15"/>
      <c r="C341" s="38"/>
      <c r="Y341" s="18"/>
      <c r="Z341" s="18"/>
      <c r="AA341" s="18"/>
      <c r="AB341" s="61"/>
      <c r="AC341" s="63"/>
    </row>
    <row r="342" spans="1:29" s="9" customFormat="1" ht="12" customHeight="1">
      <c r="A342" s="5"/>
      <c r="B342" s="15"/>
      <c r="C342" s="38"/>
      <c r="D342" s="56">
        <f>SUM(D236:D247)</f>
        <v>79877</v>
      </c>
      <c r="E342" s="56"/>
      <c r="F342" s="56">
        <f>SUM(F236:F247)</f>
        <v>4680</v>
      </c>
      <c r="G342" s="56"/>
      <c r="H342" s="56">
        <f>SUM(H236:H247)</f>
        <v>14130</v>
      </c>
      <c r="I342" s="56"/>
      <c r="J342" s="56">
        <f>SUM(J236:J247)</f>
        <v>2032</v>
      </c>
      <c r="K342" s="56"/>
      <c r="L342" s="56">
        <f>SUM(L236:L247)</f>
        <v>0</v>
      </c>
      <c r="M342" s="56"/>
      <c r="N342" s="56">
        <f>SUM(N236:N247)</f>
        <v>1316</v>
      </c>
      <c r="O342" s="56"/>
      <c r="P342" s="56">
        <f>SUM(P236:P247)</f>
        <v>716</v>
      </c>
      <c r="Q342" s="56"/>
      <c r="R342" s="56">
        <f>SUM(R236:R247)</f>
        <v>81909</v>
      </c>
      <c r="S342" s="56"/>
      <c r="T342" s="56">
        <f>SUM(T236:T247)</f>
        <v>24342</v>
      </c>
      <c r="U342" s="56"/>
      <c r="V342" s="56">
        <f>SUM(V236:V247)</f>
        <v>51669</v>
      </c>
      <c r="W342" s="56"/>
      <c r="X342" s="18"/>
      <c r="Y342" s="18"/>
      <c r="Z342" s="18"/>
      <c r="AA342" s="18"/>
      <c r="AB342" s="61"/>
      <c r="AC342" s="63"/>
    </row>
    <row r="343" spans="1:29" s="9" customFormat="1" ht="12" customHeight="1">
      <c r="A343" s="5"/>
      <c r="B343" s="152"/>
      <c r="C343" s="38"/>
      <c r="D343" s="5"/>
      <c r="E343" s="5"/>
      <c r="F343" s="5"/>
      <c r="G343" s="5"/>
      <c r="H343" s="5"/>
      <c r="I343" s="5"/>
      <c r="J343" s="8"/>
      <c r="K343" s="6"/>
      <c r="L343" s="6"/>
      <c r="M343" s="18"/>
      <c r="N343" s="18"/>
      <c r="O343" s="18"/>
      <c r="P343" s="18"/>
      <c r="Q343" s="18"/>
      <c r="R343" s="18"/>
      <c r="S343" s="18"/>
      <c r="T343" s="18"/>
      <c r="U343" s="18"/>
      <c r="V343" s="18"/>
      <c r="W343" s="18"/>
      <c r="X343" s="18"/>
      <c r="Y343" s="18"/>
      <c r="Z343" s="18"/>
      <c r="AA343" s="18"/>
      <c r="AB343" s="61"/>
      <c r="AC343" s="63"/>
    </row>
    <row r="344" spans="1:29" s="9" customFormat="1" ht="12" customHeight="1">
      <c r="A344" s="5"/>
      <c r="B344" s="152"/>
      <c r="C344" s="38"/>
      <c r="D344" s="8"/>
      <c r="E344" s="8"/>
      <c r="F344" s="8"/>
      <c r="G344" s="8"/>
      <c r="H344" s="8"/>
      <c r="I344" s="8"/>
      <c r="J344" s="8"/>
      <c r="K344" s="6"/>
      <c r="L344" s="6"/>
      <c r="M344" s="18"/>
      <c r="N344" s="18"/>
      <c r="O344" s="18"/>
      <c r="P344" s="18"/>
      <c r="Q344" s="18"/>
      <c r="R344" s="18"/>
      <c r="S344" s="18"/>
      <c r="T344" s="18"/>
      <c r="U344" s="18"/>
      <c r="V344" s="18"/>
      <c r="W344" s="18"/>
      <c r="X344" s="18"/>
      <c r="Y344" s="18"/>
      <c r="Z344" s="18"/>
      <c r="AA344" s="18"/>
      <c r="AB344" s="61"/>
      <c r="AC344" s="63"/>
    </row>
    <row r="345" spans="1:29" s="9" customFormat="1" ht="12" customHeight="1">
      <c r="A345" s="5"/>
      <c r="B345" s="100"/>
      <c r="C345" s="34"/>
      <c r="D345" s="8"/>
      <c r="E345" s="8"/>
      <c r="F345" s="8"/>
      <c r="G345" s="8"/>
      <c r="H345" s="8"/>
      <c r="I345" s="8"/>
      <c r="J345" s="8"/>
      <c r="K345" s="6"/>
      <c r="L345" s="6"/>
      <c r="M345" s="18"/>
      <c r="N345" s="18"/>
      <c r="O345" s="18"/>
      <c r="P345" s="18"/>
      <c r="Q345" s="18"/>
      <c r="R345" s="18"/>
      <c r="S345" s="18"/>
      <c r="T345" s="18"/>
      <c r="U345" s="18"/>
      <c r="V345" s="18"/>
      <c r="W345" s="18"/>
      <c r="X345" s="18"/>
      <c r="Y345" s="18"/>
      <c r="Z345" s="18"/>
      <c r="AA345" s="18"/>
      <c r="AB345" s="61"/>
      <c r="AC345" s="63"/>
    </row>
    <row r="346" spans="1:29" s="9" customFormat="1" ht="12" customHeight="1">
      <c r="A346" s="5"/>
      <c r="B346" s="5"/>
      <c r="C346" s="34"/>
      <c r="D346" s="8"/>
      <c r="E346" s="8"/>
      <c r="F346" s="8"/>
      <c r="G346" s="8"/>
      <c r="H346" s="8"/>
      <c r="I346" s="8"/>
      <c r="J346" s="5"/>
      <c r="K346" s="6"/>
      <c r="L346" s="6"/>
      <c r="M346" s="18"/>
      <c r="N346" s="18"/>
      <c r="O346" s="18"/>
      <c r="P346" s="18"/>
      <c r="Q346" s="18"/>
      <c r="R346" s="18"/>
      <c r="S346" s="18"/>
      <c r="T346" s="18"/>
      <c r="U346" s="18"/>
      <c r="V346" s="18"/>
      <c r="W346" s="18"/>
      <c r="X346" s="18"/>
      <c r="Y346" s="18"/>
      <c r="Z346" s="18"/>
      <c r="AA346" s="18"/>
      <c r="AB346" s="61"/>
      <c r="AC346" s="63"/>
    </row>
    <row r="347" spans="1:29" s="9" customFormat="1" ht="12" customHeight="1">
      <c r="A347" s="8"/>
      <c r="B347" s="5"/>
      <c r="C347" s="34"/>
      <c r="D347" s="8"/>
      <c r="E347" s="8"/>
      <c r="F347" s="8"/>
      <c r="G347" s="8"/>
      <c r="H347" s="8"/>
      <c r="I347" s="8"/>
      <c r="J347" s="5"/>
      <c r="K347" s="6"/>
      <c r="L347" s="6"/>
      <c r="M347" s="18"/>
      <c r="N347" s="18"/>
      <c r="O347" s="18"/>
      <c r="P347" s="18"/>
      <c r="Q347" s="18"/>
      <c r="R347" s="18"/>
      <c r="S347" s="18"/>
      <c r="T347" s="18"/>
      <c r="U347" s="18"/>
      <c r="V347" s="18"/>
      <c r="W347" s="18"/>
      <c r="X347" s="18"/>
      <c r="Y347" s="18"/>
      <c r="Z347" s="18"/>
      <c r="AA347" s="18"/>
      <c r="AB347" s="61"/>
      <c r="AC347" s="63"/>
    </row>
    <row r="348" spans="1:29" s="9" customFormat="1" ht="12" customHeight="1">
      <c r="A348" s="8"/>
      <c r="B348" s="5"/>
      <c r="C348" s="34"/>
      <c r="D348" s="8"/>
      <c r="E348" s="8"/>
      <c r="F348" s="8"/>
      <c r="G348" s="8"/>
      <c r="H348" s="8"/>
      <c r="I348" s="8"/>
      <c r="J348" s="8"/>
      <c r="K348" s="6"/>
      <c r="L348" s="6"/>
      <c r="M348" s="18"/>
      <c r="N348" s="18"/>
      <c r="O348" s="18"/>
      <c r="P348" s="18"/>
      <c r="Q348" s="18"/>
      <c r="R348" s="18"/>
      <c r="S348" s="18"/>
      <c r="T348" s="18"/>
      <c r="U348" s="18"/>
      <c r="V348" s="18"/>
      <c r="W348" s="18"/>
      <c r="X348" s="18"/>
      <c r="Y348" s="18"/>
      <c r="Z348" s="18"/>
      <c r="AA348" s="18"/>
      <c r="AB348" s="61"/>
      <c r="AC348" s="63"/>
    </row>
    <row r="349" spans="1:29" s="9" customFormat="1" ht="12" customHeight="1">
      <c r="A349" s="8"/>
      <c r="B349" s="5"/>
      <c r="C349" s="34"/>
      <c r="D349" s="8"/>
      <c r="E349" s="8"/>
      <c r="F349" s="8"/>
      <c r="G349" s="8"/>
      <c r="H349" s="8"/>
      <c r="I349" s="8"/>
      <c r="J349" s="8"/>
      <c r="K349" s="6"/>
      <c r="L349" s="6"/>
      <c r="M349" s="18"/>
      <c r="N349" s="18"/>
      <c r="O349" s="18"/>
      <c r="P349" s="18"/>
      <c r="Q349" s="18"/>
      <c r="R349" s="18"/>
      <c r="S349" s="18"/>
      <c r="T349" s="18"/>
      <c r="U349" s="18"/>
      <c r="V349" s="18"/>
      <c r="W349" s="18"/>
      <c r="X349" s="18"/>
      <c r="Y349" s="18"/>
      <c r="Z349" s="18"/>
      <c r="AA349" s="18"/>
      <c r="AB349" s="61"/>
      <c r="AC349" s="63"/>
    </row>
    <row r="350" spans="1:29" s="9" customFormat="1" ht="12" customHeight="1">
      <c r="A350" s="5"/>
      <c r="B350" s="5"/>
      <c r="C350" s="34"/>
      <c r="D350" s="8"/>
      <c r="E350" s="8"/>
      <c r="F350" s="8"/>
      <c r="G350" s="8"/>
      <c r="H350" s="8"/>
      <c r="I350" s="8"/>
      <c r="J350" s="8"/>
      <c r="K350" s="6"/>
      <c r="L350" s="6"/>
      <c r="M350" s="18"/>
      <c r="N350" s="18"/>
      <c r="O350" s="18"/>
      <c r="P350" s="18"/>
      <c r="Q350" s="18"/>
      <c r="R350" s="18"/>
      <c r="S350" s="18"/>
      <c r="T350" s="18"/>
      <c r="U350" s="18"/>
      <c r="V350" s="18"/>
      <c r="W350" s="18"/>
      <c r="X350" s="18"/>
      <c r="Y350" s="18"/>
      <c r="Z350" s="18"/>
      <c r="AA350" s="18"/>
      <c r="AB350" s="61"/>
      <c r="AC350" s="63"/>
    </row>
    <row r="351" spans="1:29" s="9" customFormat="1" ht="12" customHeight="1">
      <c r="A351" s="5"/>
      <c r="B351" s="5"/>
      <c r="C351" s="34"/>
      <c r="D351" s="5"/>
      <c r="E351" s="5"/>
      <c r="F351" s="5"/>
      <c r="G351" s="5"/>
      <c r="H351" s="5"/>
      <c r="I351" s="5"/>
      <c r="J351" s="8"/>
      <c r="K351" s="6"/>
      <c r="L351" s="6"/>
      <c r="M351" s="18"/>
      <c r="N351" s="18"/>
      <c r="O351" s="18"/>
      <c r="P351" s="18"/>
      <c r="Q351" s="18"/>
      <c r="R351" s="18"/>
      <c r="S351" s="18"/>
      <c r="T351" s="18"/>
      <c r="U351" s="18"/>
      <c r="V351" s="18"/>
      <c r="W351" s="18"/>
      <c r="X351" s="18"/>
      <c r="Y351" s="18"/>
      <c r="Z351" s="18"/>
      <c r="AA351" s="18"/>
      <c r="AB351" s="61"/>
      <c r="AC351" s="63"/>
    </row>
    <row r="352" spans="1:29" s="9" customFormat="1" ht="12" customHeight="1">
      <c r="A352" s="8"/>
      <c r="B352" s="5"/>
      <c r="C352" s="34"/>
      <c r="D352" s="5"/>
      <c r="E352" s="5"/>
      <c r="F352" s="5"/>
      <c r="G352" s="5"/>
      <c r="H352" s="5"/>
      <c r="I352" s="5"/>
      <c r="J352" s="5"/>
      <c r="K352" s="6"/>
      <c r="L352" s="6"/>
      <c r="M352" s="18"/>
      <c r="N352" s="18"/>
      <c r="O352" s="18"/>
      <c r="P352" s="18"/>
      <c r="Q352" s="18"/>
      <c r="R352" s="18"/>
      <c r="S352" s="18"/>
      <c r="T352" s="18"/>
      <c r="U352" s="18"/>
      <c r="V352" s="18"/>
      <c r="W352" s="18"/>
      <c r="X352" s="18"/>
      <c r="Y352" s="18"/>
      <c r="Z352" s="18"/>
      <c r="AA352" s="18"/>
      <c r="AB352" s="61"/>
      <c r="AC352" s="63"/>
    </row>
    <row r="353" spans="1:29" s="9" customFormat="1" ht="12" customHeight="1">
      <c r="A353" s="8"/>
      <c r="B353" s="5"/>
      <c r="C353" s="34"/>
      <c r="D353" s="5"/>
      <c r="E353" s="5"/>
      <c r="F353" s="5"/>
      <c r="G353" s="5"/>
      <c r="H353" s="5"/>
      <c r="I353" s="5"/>
      <c r="J353" s="5"/>
      <c r="K353" s="6"/>
      <c r="L353" s="6"/>
      <c r="M353" s="18"/>
      <c r="N353" s="18"/>
      <c r="O353" s="18"/>
      <c r="P353" s="18"/>
      <c r="Q353" s="18"/>
      <c r="R353" s="18"/>
      <c r="S353" s="18"/>
      <c r="T353" s="18"/>
      <c r="U353" s="18"/>
      <c r="V353" s="18"/>
      <c r="W353" s="18"/>
      <c r="X353" s="18"/>
      <c r="Y353" s="18"/>
      <c r="Z353" s="18"/>
      <c r="AA353" s="18"/>
      <c r="AB353" s="61"/>
      <c r="AC353" s="63"/>
    </row>
    <row r="354" spans="1:29" s="9" customFormat="1" ht="12" customHeight="1">
      <c r="A354" s="8"/>
      <c r="B354" s="5"/>
      <c r="C354" s="34"/>
      <c r="D354" s="5"/>
      <c r="E354" s="5"/>
      <c r="F354" s="5"/>
      <c r="G354" s="5"/>
      <c r="H354" s="5"/>
      <c r="I354" s="5"/>
      <c r="J354" s="5"/>
      <c r="K354" s="6"/>
      <c r="L354" s="6"/>
      <c r="M354" s="18"/>
      <c r="N354" s="18"/>
      <c r="O354" s="18"/>
      <c r="P354" s="18"/>
      <c r="Q354" s="18"/>
      <c r="R354" s="18"/>
      <c r="S354" s="18"/>
      <c r="T354" s="18"/>
      <c r="U354" s="18"/>
      <c r="V354" s="18"/>
      <c r="W354" s="18"/>
      <c r="X354" s="18"/>
      <c r="Y354" s="18"/>
      <c r="Z354" s="18"/>
      <c r="AA354" s="18"/>
      <c r="AB354" s="61"/>
      <c r="AC354" s="63"/>
    </row>
    <row r="355" spans="1:29" s="9" customFormat="1" ht="12" customHeight="1">
      <c r="A355" s="8"/>
      <c r="B355" s="8"/>
      <c r="C355" s="38"/>
      <c r="D355" s="8"/>
      <c r="E355" s="8"/>
      <c r="F355" s="8"/>
      <c r="G355" s="8"/>
      <c r="H355" s="8"/>
      <c r="I355" s="8"/>
      <c r="J355" s="5"/>
      <c r="K355" s="6"/>
      <c r="L355" s="6"/>
      <c r="M355" s="18"/>
      <c r="N355" s="18"/>
      <c r="O355" s="18"/>
      <c r="P355" s="18"/>
      <c r="Q355" s="18"/>
      <c r="R355" s="18"/>
      <c r="S355" s="18"/>
      <c r="T355" s="18"/>
      <c r="U355" s="18"/>
      <c r="V355" s="18"/>
      <c r="W355" s="18"/>
      <c r="X355" s="18"/>
      <c r="Y355" s="18"/>
      <c r="Z355" s="18"/>
      <c r="AA355" s="18"/>
      <c r="AB355" s="61"/>
      <c r="AC355" s="63"/>
    </row>
    <row r="356" spans="1:29" s="9" customFormat="1" ht="12" customHeight="1">
      <c r="A356" s="8"/>
      <c r="B356" s="8"/>
      <c r="C356" s="38"/>
      <c r="D356" s="8"/>
      <c r="E356" s="8"/>
      <c r="F356" s="8"/>
      <c r="G356" s="8"/>
      <c r="H356" s="8"/>
      <c r="I356" s="8"/>
      <c r="J356" s="5"/>
      <c r="K356" s="6"/>
      <c r="L356" s="6"/>
      <c r="M356" s="18"/>
      <c r="N356" s="18"/>
      <c r="O356" s="18"/>
      <c r="P356" s="18"/>
      <c r="Q356" s="18"/>
      <c r="R356" s="18"/>
      <c r="S356" s="18"/>
      <c r="T356" s="18"/>
      <c r="U356" s="18"/>
      <c r="V356" s="18"/>
      <c r="W356" s="18"/>
      <c r="X356" s="18"/>
      <c r="Y356" s="18"/>
      <c r="Z356" s="18"/>
      <c r="AA356" s="18"/>
      <c r="AB356" s="61"/>
      <c r="AC356" s="63"/>
    </row>
    <row r="357" spans="1:29" s="9" customFormat="1" ht="12" customHeight="1">
      <c r="A357" s="8"/>
      <c r="B357" s="8"/>
      <c r="C357" s="38"/>
      <c r="D357" s="8"/>
      <c r="E357" s="8"/>
      <c r="F357" s="8"/>
      <c r="G357" s="8"/>
      <c r="H357" s="8"/>
      <c r="I357" s="8"/>
      <c r="J357" s="5"/>
      <c r="K357" s="6"/>
      <c r="L357" s="6"/>
      <c r="M357" s="18"/>
      <c r="N357" s="18"/>
      <c r="O357" s="18"/>
      <c r="P357" s="18"/>
      <c r="Q357" s="18"/>
      <c r="R357" s="18"/>
      <c r="S357" s="18"/>
      <c r="T357" s="18"/>
      <c r="U357" s="18"/>
      <c r="V357" s="18"/>
      <c r="W357" s="18"/>
      <c r="X357" s="18"/>
      <c r="Y357" s="18"/>
      <c r="Z357" s="18"/>
      <c r="AA357" s="18"/>
      <c r="AB357" s="61"/>
      <c r="AC357" s="63"/>
    </row>
    <row r="358" spans="1:29" s="9" customFormat="1" ht="12" customHeight="1">
      <c r="A358" s="8"/>
      <c r="B358" s="5"/>
      <c r="C358" s="34"/>
      <c r="D358" s="5"/>
      <c r="E358" s="5"/>
      <c r="F358" s="5"/>
      <c r="G358" s="5"/>
      <c r="H358" s="5"/>
      <c r="I358" s="5"/>
      <c r="J358" s="5"/>
      <c r="K358" s="6"/>
      <c r="L358" s="6"/>
      <c r="M358" s="18"/>
      <c r="N358" s="18"/>
      <c r="O358" s="18"/>
      <c r="P358" s="18"/>
      <c r="Q358" s="18"/>
      <c r="R358" s="18"/>
      <c r="S358" s="18"/>
      <c r="T358" s="18"/>
      <c r="U358" s="18"/>
      <c r="V358" s="18"/>
      <c r="W358" s="18"/>
      <c r="X358" s="18"/>
      <c r="Y358" s="18"/>
      <c r="Z358" s="18"/>
      <c r="AA358" s="18"/>
      <c r="AB358" s="61"/>
      <c r="AC358" s="63"/>
    </row>
    <row r="359" spans="1:29" s="9" customFormat="1" ht="12" customHeight="1">
      <c r="A359" s="5"/>
      <c r="B359" s="5"/>
      <c r="C359" s="34"/>
      <c r="D359" s="5"/>
      <c r="E359" s="5"/>
      <c r="F359" s="5"/>
      <c r="G359" s="5"/>
      <c r="H359" s="5"/>
      <c r="I359" s="5"/>
      <c r="J359" s="8"/>
      <c r="K359" s="6"/>
      <c r="L359" s="6"/>
      <c r="M359" s="18"/>
      <c r="N359" s="18"/>
      <c r="O359" s="18"/>
      <c r="P359" s="18"/>
      <c r="Q359" s="18"/>
      <c r="R359" s="18"/>
      <c r="S359" s="18"/>
      <c r="T359" s="18"/>
      <c r="U359" s="18"/>
      <c r="V359" s="18"/>
      <c r="W359" s="18"/>
      <c r="X359" s="18"/>
      <c r="Y359" s="18"/>
      <c r="Z359" s="18"/>
      <c r="AA359" s="18"/>
      <c r="AB359" s="61"/>
      <c r="AC359" s="63"/>
    </row>
    <row r="360" spans="1:29" s="9" customFormat="1" ht="12" customHeight="1">
      <c r="A360" s="5"/>
      <c r="B360" s="8"/>
      <c r="C360" s="38"/>
      <c r="D360" s="8"/>
      <c r="E360" s="8"/>
      <c r="F360" s="8"/>
      <c r="G360" s="8"/>
      <c r="H360" s="8"/>
      <c r="I360" s="8"/>
      <c r="J360" s="8"/>
      <c r="K360" s="6"/>
      <c r="L360" s="6"/>
      <c r="M360" s="18"/>
      <c r="N360" s="18"/>
      <c r="O360" s="18"/>
      <c r="P360" s="18"/>
      <c r="Q360" s="18"/>
      <c r="R360" s="18"/>
      <c r="S360" s="18"/>
      <c r="T360" s="18"/>
      <c r="U360" s="18"/>
      <c r="V360" s="18"/>
      <c r="W360" s="18"/>
      <c r="X360" s="18"/>
      <c r="Y360" s="18"/>
      <c r="Z360" s="18"/>
      <c r="AA360" s="18"/>
      <c r="AB360" s="61"/>
      <c r="AC360" s="63"/>
    </row>
    <row r="361" spans="1:29" s="9" customFormat="1" ht="12" customHeight="1">
      <c r="A361" s="5"/>
      <c r="B361" s="8"/>
      <c r="C361" s="38"/>
      <c r="D361" s="8"/>
      <c r="E361" s="8"/>
      <c r="F361" s="8"/>
      <c r="G361" s="8"/>
      <c r="H361" s="8"/>
      <c r="I361" s="8"/>
      <c r="J361" s="8"/>
      <c r="K361" s="6"/>
      <c r="L361" s="6"/>
      <c r="M361" s="18"/>
      <c r="N361" s="18"/>
      <c r="O361" s="18"/>
      <c r="P361" s="18"/>
      <c r="Q361" s="18"/>
      <c r="R361" s="18"/>
      <c r="S361" s="18"/>
      <c r="T361" s="18"/>
      <c r="U361" s="18"/>
      <c r="V361" s="18"/>
      <c r="W361" s="18"/>
      <c r="X361" s="18"/>
      <c r="Y361" s="18"/>
      <c r="Z361" s="18"/>
      <c r="AA361" s="18"/>
      <c r="AB361" s="61"/>
      <c r="AC361" s="63"/>
    </row>
    <row r="362" spans="1:29" s="9" customFormat="1" ht="12" customHeight="1">
      <c r="A362" s="5"/>
      <c r="B362" s="8"/>
      <c r="C362" s="38"/>
      <c r="D362" s="8"/>
      <c r="E362" s="8"/>
      <c r="F362" s="8"/>
      <c r="G362" s="8"/>
      <c r="H362" s="8"/>
      <c r="I362" s="8"/>
      <c r="J362" s="5"/>
      <c r="K362" s="6"/>
      <c r="L362" s="6"/>
      <c r="M362" s="18"/>
      <c r="N362" s="18"/>
      <c r="O362" s="18"/>
      <c r="P362" s="18"/>
      <c r="Q362" s="18"/>
      <c r="R362" s="18"/>
      <c r="S362" s="18"/>
      <c r="T362" s="18"/>
      <c r="U362" s="18"/>
      <c r="V362" s="18"/>
      <c r="W362" s="18"/>
      <c r="X362" s="18"/>
      <c r="Y362" s="18"/>
      <c r="Z362" s="18"/>
      <c r="AA362" s="18"/>
      <c r="AB362" s="61"/>
      <c r="AC362" s="63"/>
    </row>
    <row r="363" spans="1:29" s="9" customFormat="1" ht="12" customHeight="1">
      <c r="A363" s="5"/>
      <c r="B363" s="8"/>
      <c r="C363" s="38"/>
      <c r="D363" s="8"/>
      <c r="E363" s="8"/>
      <c r="F363" s="8"/>
      <c r="G363" s="8"/>
      <c r="H363" s="8"/>
      <c r="I363" s="8"/>
      <c r="J363" s="5"/>
      <c r="K363" s="6"/>
      <c r="L363" s="6"/>
      <c r="M363" s="18"/>
      <c r="N363" s="18"/>
      <c r="O363" s="18"/>
      <c r="P363" s="18"/>
      <c r="Q363" s="18"/>
      <c r="R363" s="18"/>
      <c r="S363" s="18"/>
      <c r="T363" s="18"/>
      <c r="U363" s="18"/>
      <c r="V363" s="18"/>
      <c r="W363" s="18"/>
      <c r="X363" s="18"/>
      <c r="Y363" s="18"/>
      <c r="Z363" s="18"/>
      <c r="AA363" s="18"/>
      <c r="AB363" s="61"/>
      <c r="AC363" s="63"/>
    </row>
    <row r="364" spans="1:29" s="9" customFormat="1" ht="12" customHeight="1">
      <c r="A364" s="5"/>
      <c r="B364" s="8"/>
      <c r="C364" s="38"/>
      <c r="D364" s="8"/>
      <c r="E364" s="8"/>
      <c r="F364" s="8"/>
      <c r="G364" s="8"/>
      <c r="H364" s="8"/>
      <c r="I364" s="8"/>
      <c r="J364" s="8"/>
      <c r="K364" s="6"/>
      <c r="L364" s="6"/>
      <c r="M364" s="18"/>
      <c r="N364" s="18"/>
      <c r="O364" s="18"/>
      <c r="P364" s="18"/>
      <c r="Q364" s="18"/>
      <c r="R364" s="18"/>
      <c r="S364" s="18"/>
      <c r="T364" s="18"/>
      <c r="U364" s="18"/>
      <c r="V364" s="18"/>
      <c r="W364" s="18"/>
      <c r="X364" s="18"/>
      <c r="Y364" s="18"/>
      <c r="Z364" s="18"/>
      <c r="AA364" s="18"/>
      <c r="AB364" s="61"/>
      <c r="AC364" s="63"/>
    </row>
    <row r="365" spans="1:29" s="9" customFormat="1" ht="12" customHeight="1">
      <c r="A365" s="5"/>
      <c r="B365" s="8"/>
      <c r="C365" s="38"/>
      <c r="D365" s="8"/>
      <c r="E365" s="8"/>
      <c r="F365" s="8"/>
      <c r="G365" s="8"/>
      <c r="H365" s="8"/>
      <c r="I365" s="8"/>
      <c r="J365" s="8"/>
      <c r="K365" s="6"/>
      <c r="L365" s="6"/>
      <c r="M365" s="18"/>
      <c r="N365" s="18"/>
      <c r="O365" s="18"/>
      <c r="P365" s="18"/>
      <c r="Q365" s="18"/>
      <c r="R365" s="18"/>
      <c r="S365" s="18"/>
      <c r="T365" s="18"/>
      <c r="U365" s="18"/>
      <c r="V365" s="18"/>
      <c r="W365" s="18"/>
      <c r="X365" s="18"/>
      <c r="Y365" s="18"/>
      <c r="Z365" s="18"/>
      <c r="AA365" s="18"/>
      <c r="AB365" s="61"/>
      <c r="AC365" s="63"/>
    </row>
    <row r="366" spans="1:29" s="9" customFormat="1" ht="12" customHeight="1">
      <c r="A366" s="5"/>
      <c r="B366" s="8"/>
      <c r="C366" s="38"/>
      <c r="D366" s="8"/>
      <c r="E366" s="8"/>
      <c r="F366" s="8"/>
      <c r="G366" s="8"/>
      <c r="H366" s="8"/>
      <c r="I366" s="8"/>
      <c r="J366" s="8"/>
      <c r="K366" s="6"/>
      <c r="L366" s="6"/>
      <c r="M366" s="18"/>
      <c r="N366" s="18"/>
      <c r="O366" s="18"/>
      <c r="P366" s="18"/>
      <c r="Q366" s="18"/>
      <c r="R366" s="18"/>
      <c r="S366" s="18"/>
      <c r="T366" s="18"/>
      <c r="U366" s="18"/>
      <c r="V366" s="18"/>
      <c r="W366" s="18"/>
      <c r="X366" s="18"/>
      <c r="Y366" s="18"/>
      <c r="Z366" s="18"/>
      <c r="AA366" s="18"/>
      <c r="AB366" s="61"/>
      <c r="AC366" s="63"/>
    </row>
    <row r="367" spans="1:29" s="9" customFormat="1" ht="12" customHeight="1">
      <c r="A367" s="5"/>
      <c r="B367" s="5"/>
      <c r="C367" s="34"/>
      <c r="D367" s="5"/>
      <c r="E367" s="5"/>
      <c r="F367" s="5"/>
      <c r="G367" s="5"/>
      <c r="H367" s="5"/>
      <c r="I367" s="5"/>
      <c r="J367" s="8"/>
      <c r="K367" s="6"/>
      <c r="L367" s="6"/>
      <c r="M367" s="18"/>
      <c r="N367" s="18"/>
      <c r="O367" s="18"/>
      <c r="P367" s="18"/>
      <c r="Q367" s="18"/>
      <c r="R367" s="18"/>
      <c r="S367" s="18"/>
      <c r="T367" s="18"/>
      <c r="U367" s="18"/>
      <c r="V367" s="18"/>
      <c r="W367" s="18"/>
      <c r="X367" s="18"/>
      <c r="Y367" s="18"/>
      <c r="Z367" s="18"/>
      <c r="AA367" s="18"/>
      <c r="AB367" s="61"/>
      <c r="AC367" s="63"/>
    </row>
    <row r="368" spans="1:29" s="9" customFormat="1" ht="12" customHeight="1">
      <c r="A368" s="12"/>
      <c r="B368" s="5"/>
      <c r="C368" s="34"/>
      <c r="D368" s="5"/>
      <c r="E368" s="5"/>
      <c r="F368" s="5"/>
      <c r="G368" s="5"/>
      <c r="H368" s="5"/>
      <c r="I368" s="5"/>
      <c r="J368" s="8"/>
      <c r="K368" s="6"/>
      <c r="L368" s="6"/>
      <c r="M368" s="18"/>
      <c r="N368" s="18"/>
      <c r="O368" s="18"/>
      <c r="P368" s="18"/>
      <c r="Q368" s="18"/>
      <c r="R368" s="18"/>
      <c r="S368" s="18"/>
      <c r="T368" s="18"/>
      <c r="U368" s="18"/>
      <c r="V368" s="18"/>
      <c r="W368" s="18"/>
      <c r="X368" s="18"/>
      <c r="Y368" s="18"/>
      <c r="Z368" s="18"/>
      <c r="AA368" s="18"/>
      <c r="AB368" s="61"/>
      <c r="AC368" s="63"/>
    </row>
    <row r="369" spans="1:29" s="9" customFormat="1" ht="12" customHeight="1">
      <c r="A369" s="12"/>
      <c r="B369" s="5"/>
      <c r="C369" s="34"/>
      <c r="D369" s="5"/>
      <c r="E369" s="5"/>
      <c r="F369" s="5"/>
      <c r="G369" s="5"/>
      <c r="H369" s="5"/>
      <c r="I369" s="5"/>
      <c r="J369" s="8"/>
      <c r="K369" s="6"/>
      <c r="L369" s="6"/>
      <c r="M369" s="18"/>
      <c r="N369" s="18"/>
      <c r="O369" s="18"/>
      <c r="P369" s="18"/>
      <c r="Q369" s="18"/>
      <c r="R369" s="18"/>
      <c r="S369" s="18"/>
      <c r="T369" s="18"/>
      <c r="U369" s="18"/>
      <c r="V369" s="18"/>
      <c r="W369" s="18"/>
      <c r="X369" s="18"/>
      <c r="Y369" s="18"/>
      <c r="Z369" s="18"/>
      <c r="AA369" s="18"/>
      <c r="AB369" s="61"/>
      <c r="AC369" s="63"/>
    </row>
    <row r="370" spans="1:29" s="9" customFormat="1" ht="12" customHeight="1">
      <c r="A370" s="12"/>
      <c r="B370" s="5"/>
      <c r="C370" s="34"/>
      <c r="D370" s="5"/>
      <c r="E370" s="5"/>
      <c r="F370" s="5"/>
      <c r="G370" s="5"/>
      <c r="H370" s="5"/>
      <c r="I370" s="5"/>
      <c r="J370" s="8"/>
      <c r="K370" s="6"/>
      <c r="L370" s="6"/>
      <c r="M370" s="18"/>
      <c r="N370" s="18"/>
      <c r="O370" s="18"/>
      <c r="P370" s="18"/>
      <c r="Q370" s="18"/>
      <c r="R370" s="18"/>
      <c r="S370" s="18"/>
      <c r="T370" s="18"/>
      <c r="U370" s="18"/>
      <c r="V370" s="18"/>
      <c r="W370" s="18"/>
      <c r="X370" s="18"/>
      <c r="Y370" s="18"/>
      <c r="Z370" s="18"/>
      <c r="AA370" s="18"/>
      <c r="AB370" s="61"/>
      <c r="AC370" s="63"/>
    </row>
    <row r="371" spans="1:29" s="9" customFormat="1" ht="12" customHeight="1">
      <c r="A371" s="12"/>
      <c r="B371" s="5"/>
      <c r="C371" s="34"/>
      <c r="D371" s="5"/>
      <c r="E371" s="5"/>
      <c r="F371" s="5"/>
      <c r="G371" s="5"/>
      <c r="H371" s="5"/>
      <c r="I371" s="5"/>
      <c r="J371" s="5"/>
      <c r="K371" s="6"/>
      <c r="L371" s="6"/>
      <c r="M371" s="18"/>
      <c r="N371" s="18"/>
      <c r="O371" s="18"/>
      <c r="P371" s="18"/>
      <c r="Q371" s="18"/>
      <c r="R371" s="18"/>
      <c r="S371" s="18"/>
      <c r="T371" s="18"/>
      <c r="U371" s="18"/>
      <c r="V371" s="18"/>
      <c r="W371" s="18"/>
      <c r="X371" s="18"/>
      <c r="Y371" s="18"/>
      <c r="Z371" s="18"/>
      <c r="AA371" s="18"/>
      <c r="AB371" s="61"/>
      <c r="AC371" s="63"/>
    </row>
    <row r="372" spans="1:29" s="9" customFormat="1" ht="12" customHeight="1">
      <c r="A372" s="12"/>
      <c r="B372" s="5"/>
      <c r="C372" s="34"/>
      <c r="D372" s="5"/>
      <c r="E372" s="5"/>
      <c r="F372" s="5"/>
      <c r="G372" s="5"/>
      <c r="H372" s="5"/>
      <c r="I372" s="5"/>
      <c r="J372" s="5"/>
      <c r="K372" s="6"/>
      <c r="L372" s="6"/>
      <c r="M372" s="18"/>
      <c r="N372" s="18"/>
      <c r="O372" s="18"/>
      <c r="P372" s="18"/>
      <c r="Q372" s="18"/>
      <c r="R372" s="18"/>
      <c r="S372" s="18"/>
      <c r="T372" s="18"/>
      <c r="U372" s="18"/>
      <c r="V372" s="18"/>
      <c r="W372" s="18"/>
      <c r="X372" s="18"/>
      <c r="Y372" s="18"/>
      <c r="Z372" s="18"/>
      <c r="AA372" s="18"/>
      <c r="AB372" s="61"/>
      <c r="AC372" s="63"/>
    </row>
    <row r="373" spans="1:29" s="9" customFormat="1" ht="12" customHeight="1">
      <c r="A373" s="12"/>
      <c r="B373" s="5"/>
      <c r="C373" s="34"/>
      <c r="D373" s="5"/>
      <c r="E373" s="5"/>
      <c r="F373" s="5"/>
      <c r="G373" s="5"/>
      <c r="H373" s="5"/>
      <c r="I373" s="5"/>
      <c r="J373" s="5"/>
      <c r="K373" s="6"/>
      <c r="L373" s="6"/>
      <c r="M373" s="18"/>
      <c r="N373" s="18"/>
      <c r="O373" s="18"/>
      <c r="P373" s="18"/>
      <c r="Q373" s="18"/>
      <c r="R373" s="18"/>
      <c r="S373" s="18"/>
      <c r="T373" s="18"/>
      <c r="U373" s="18"/>
      <c r="V373" s="18"/>
      <c r="W373" s="18"/>
      <c r="X373" s="18"/>
      <c r="Y373" s="18"/>
      <c r="Z373" s="18"/>
      <c r="AA373" s="18"/>
      <c r="AB373" s="61"/>
      <c r="AC373" s="63"/>
    </row>
    <row r="374" spans="1:29" s="9" customFormat="1" ht="12" customHeight="1">
      <c r="A374" s="12"/>
      <c r="B374" s="5"/>
      <c r="C374" s="34"/>
      <c r="D374" s="5"/>
      <c r="E374" s="5"/>
      <c r="F374" s="5"/>
      <c r="G374" s="5"/>
      <c r="H374" s="5"/>
      <c r="I374" s="5"/>
      <c r="J374" s="5"/>
      <c r="K374" s="6"/>
      <c r="L374" s="6"/>
      <c r="M374" s="18"/>
      <c r="N374" s="18"/>
      <c r="O374" s="18"/>
      <c r="P374" s="18"/>
      <c r="Q374" s="18"/>
      <c r="R374" s="18"/>
      <c r="S374" s="18"/>
      <c r="T374" s="18"/>
      <c r="U374" s="18"/>
      <c r="V374" s="18"/>
      <c r="W374" s="18"/>
      <c r="X374" s="18"/>
      <c r="Y374" s="18"/>
      <c r="Z374" s="18"/>
      <c r="AA374" s="18"/>
      <c r="AB374" s="61"/>
      <c r="AC374" s="63"/>
    </row>
    <row r="375" spans="1:29" s="9" customFormat="1" ht="12" customHeight="1">
      <c r="A375" s="12"/>
      <c r="B375" s="5"/>
      <c r="C375" s="34"/>
      <c r="D375" s="5"/>
      <c r="E375" s="5"/>
      <c r="F375" s="5"/>
      <c r="G375" s="5"/>
      <c r="H375" s="5"/>
      <c r="I375" s="5"/>
      <c r="J375" s="5"/>
      <c r="K375" s="6"/>
      <c r="L375" s="6"/>
      <c r="M375" s="18"/>
      <c r="N375" s="18"/>
      <c r="O375" s="18"/>
      <c r="P375" s="18"/>
      <c r="Q375" s="18"/>
      <c r="R375" s="18"/>
      <c r="S375" s="18"/>
      <c r="T375" s="18"/>
      <c r="U375" s="18"/>
      <c r="V375" s="18"/>
      <c r="W375" s="18"/>
      <c r="X375" s="18"/>
      <c r="Y375" s="18"/>
      <c r="Z375" s="18"/>
      <c r="AA375" s="18"/>
      <c r="AB375" s="61"/>
      <c r="AC375" s="63"/>
    </row>
    <row r="376" spans="1:29" s="9" customFormat="1" ht="12" customHeight="1">
      <c r="A376" s="12"/>
      <c r="B376" s="5"/>
      <c r="C376" s="34"/>
      <c r="D376" s="5"/>
      <c r="E376" s="5"/>
      <c r="F376" s="5"/>
      <c r="G376" s="5"/>
      <c r="H376" s="5"/>
      <c r="I376" s="5"/>
      <c r="J376" s="5"/>
      <c r="K376" s="6"/>
      <c r="L376" s="6"/>
      <c r="M376" s="18"/>
      <c r="N376" s="18"/>
      <c r="O376" s="18"/>
      <c r="P376" s="18"/>
      <c r="Q376" s="18"/>
      <c r="R376" s="18"/>
      <c r="S376" s="18"/>
      <c r="T376" s="18"/>
      <c r="U376" s="18"/>
      <c r="V376" s="18"/>
      <c r="W376" s="18"/>
      <c r="X376" s="18"/>
      <c r="Y376" s="18"/>
      <c r="Z376" s="18"/>
      <c r="AA376" s="18"/>
      <c r="AB376" s="61"/>
      <c r="AC376" s="63"/>
    </row>
    <row r="377" spans="1:29" s="9" customFormat="1" ht="12" customHeight="1">
      <c r="A377" s="12"/>
      <c r="B377" s="5"/>
      <c r="C377" s="34"/>
      <c r="D377" s="5"/>
      <c r="E377" s="5"/>
      <c r="F377" s="5"/>
      <c r="G377" s="5"/>
      <c r="H377" s="5"/>
      <c r="I377" s="5"/>
      <c r="J377" s="5"/>
      <c r="K377" s="6"/>
      <c r="L377" s="6"/>
      <c r="M377" s="18"/>
      <c r="N377" s="18"/>
      <c r="O377" s="18"/>
      <c r="P377" s="18"/>
      <c r="Q377" s="18"/>
      <c r="R377" s="18"/>
      <c r="S377" s="18"/>
      <c r="T377" s="18"/>
      <c r="U377" s="18"/>
      <c r="V377" s="18"/>
      <c r="W377" s="18"/>
      <c r="X377" s="18"/>
      <c r="Y377" s="18"/>
      <c r="Z377" s="18"/>
      <c r="AA377" s="18"/>
      <c r="AB377" s="61"/>
      <c r="AC377" s="63"/>
    </row>
    <row r="378" spans="1:29" s="9" customFormat="1" ht="12" customHeight="1">
      <c r="A378" s="12"/>
      <c r="B378" s="5"/>
      <c r="C378" s="34"/>
      <c r="D378" s="5"/>
      <c r="E378" s="5"/>
      <c r="F378" s="5"/>
      <c r="G378" s="5"/>
      <c r="H378" s="5"/>
      <c r="I378" s="5"/>
      <c r="J378" s="5"/>
      <c r="K378" s="6"/>
      <c r="L378" s="6"/>
      <c r="M378" s="18"/>
      <c r="N378" s="18"/>
      <c r="O378" s="18"/>
      <c r="P378" s="18"/>
      <c r="Q378" s="18"/>
      <c r="R378" s="18"/>
      <c r="S378" s="18"/>
      <c r="T378" s="18"/>
      <c r="U378" s="18"/>
      <c r="V378" s="18"/>
      <c r="W378" s="18"/>
      <c r="X378" s="18"/>
      <c r="Y378" s="18"/>
      <c r="Z378" s="18"/>
      <c r="AA378" s="18"/>
      <c r="AB378" s="61"/>
      <c r="AC378" s="63"/>
    </row>
    <row r="379" spans="1:29" s="9" customFormat="1" ht="12" customHeight="1">
      <c r="A379" s="12"/>
      <c r="B379" s="5"/>
      <c r="C379" s="34"/>
      <c r="D379" s="5"/>
      <c r="E379" s="5"/>
      <c r="F379" s="5"/>
      <c r="G379" s="5"/>
      <c r="H379" s="5"/>
      <c r="I379" s="5"/>
      <c r="J379" s="5"/>
      <c r="K379" s="6"/>
      <c r="L379" s="6"/>
      <c r="M379" s="18"/>
      <c r="N379" s="18"/>
      <c r="O379" s="18"/>
      <c r="P379" s="18"/>
      <c r="Q379" s="18"/>
      <c r="R379" s="18"/>
      <c r="S379" s="18"/>
      <c r="T379" s="18"/>
      <c r="U379" s="18"/>
      <c r="V379" s="18"/>
      <c r="W379" s="18"/>
      <c r="X379" s="18"/>
      <c r="Y379" s="18"/>
      <c r="Z379" s="18"/>
      <c r="AA379" s="18"/>
      <c r="AB379" s="61"/>
      <c r="AC379" s="63"/>
    </row>
    <row r="380" spans="1:29" s="9" customFormat="1" ht="12" customHeight="1">
      <c r="A380" s="12"/>
      <c r="B380" s="5"/>
      <c r="C380" s="34"/>
      <c r="D380" s="5"/>
      <c r="E380" s="5"/>
      <c r="F380" s="5"/>
      <c r="G380" s="5"/>
      <c r="H380" s="5"/>
      <c r="I380" s="5"/>
      <c r="J380" s="5"/>
      <c r="K380" s="6"/>
      <c r="L380" s="6"/>
      <c r="M380" s="18"/>
      <c r="N380" s="18"/>
      <c r="O380" s="18"/>
      <c r="P380" s="18"/>
      <c r="Q380" s="18"/>
      <c r="R380" s="18"/>
      <c r="S380" s="18"/>
      <c r="T380" s="18"/>
      <c r="U380" s="18"/>
      <c r="V380" s="18"/>
      <c r="W380" s="18"/>
      <c r="X380" s="18"/>
      <c r="Y380" s="18"/>
      <c r="Z380" s="18"/>
      <c r="AA380" s="18"/>
      <c r="AB380" s="61"/>
      <c r="AC380" s="63"/>
    </row>
    <row r="381" spans="1:29" s="9" customFormat="1" ht="12" customHeight="1">
      <c r="A381" s="5"/>
      <c r="B381" s="5"/>
      <c r="C381" s="34"/>
      <c r="D381" s="5"/>
      <c r="E381" s="5"/>
      <c r="F381" s="5"/>
      <c r="G381" s="5"/>
      <c r="H381" s="5"/>
      <c r="I381" s="5"/>
      <c r="J381" s="8"/>
      <c r="K381" s="6"/>
      <c r="L381" s="6"/>
      <c r="M381" s="18"/>
      <c r="N381" s="18"/>
      <c r="O381" s="18"/>
      <c r="P381" s="18"/>
      <c r="Q381" s="18"/>
      <c r="R381" s="18"/>
      <c r="S381" s="18"/>
      <c r="T381" s="18"/>
      <c r="U381" s="18"/>
      <c r="V381" s="18"/>
      <c r="W381" s="18"/>
      <c r="X381" s="18"/>
      <c r="Y381" s="18"/>
      <c r="Z381" s="18"/>
      <c r="AA381" s="18"/>
      <c r="AB381" s="61"/>
      <c r="AC381" s="63"/>
    </row>
    <row r="382" spans="1:29" s="9" customFormat="1" ht="12" customHeight="1">
      <c r="A382" s="5"/>
      <c r="B382" s="5"/>
      <c r="C382" s="34"/>
      <c r="D382" s="5"/>
      <c r="E382" s="5"/>
      <c r="F382" s="5"/>
      <c r="G382" s="5"/>
      <c r="H382" s="5"/>
      <c r="I382" s="5"/>
      <c r="J382" s="8"/>
      <c r="K382" s="6"/>
      <c r="L382" s="6"/>
      <c r="M382" s="18"/>
      <c r="N382" s="18"/>
      <c r="O382" s="18"/>
      <c r="P382" s="18"/>
      <c r="Q382" s="18"/>
      <c r="R382" s="18"/>
      <c r="S382" s="18"/>
      <c r="T382" s="18"/>
      <c r="U382" s="18"/>
      <c r="V382" s="18"/>
      <c r="W382" s="18"/>
      <c r="X382" s="18"/>
      <c r="Y382" s="18"/>
      <c r="Z382" s="18"/>
      <c r="AA382" s="18"/>
      <c r="AB382" s="61"/>
      <c r="AC382" s="63"/>
    </row>
    <row r="383" spans="1:29" s="9" customFormat="1" ht="12" customHeight="1">
      <c r="A383" s="5"/>
      <c r="B383" s="5"/>
      <c r="C383" s="34"/>
      <c r="D383" s="5"/>
      <c r="E383" s="5"/>
      <c r="F383" s="5"/>
      <c r="G383" s="5"/>
      <c r="H383" s="5"/>
      <c r="I383" s="5"/>
      <c r="J383" s="8"/>
      <c r="K383" s="6"/>
      <c r="L383" s="6"/>
      <c r="M383" s="18"/>
      <c r="N383" s="18"/>
      <c r="O383" s="18"/>
      <c r="P383" s="18"/>
      <c r="Q383" s="18"/>
      <c r="R383" s="18"/>
      <c r="S383" s="18"/>
      <c r="T383" s="18"/>
      <c r="U383" s="18"/>
      <c r="V383" s="18"/>
      <c r="W383" s="18"/>
      <c r="X383" s="18"/>
      <c r="Y383" s="18"/>
      <c r="Z383" s="18"/>
      <c r="AA383" s="18"/>
      <c r="AB383" s="61"/>
      <c r="AC383" s="63"/>
    </row>
    <row r="384" spans="1:29" s="9" customFormat="1" ht="12" customHeight="1">
      <c r="A384" s="5"/>
      <c r="B384" s="5"/>
      <c r="C384" s="34"/>
      <c r="D384" s="5"/>
      <c r="E384" s="5"/>
      <c r="F384" s="5"/>
      <c r="G384" s="5"/>
      <c r="H384" s="5"/>
      <c r="I384" s="5"/>
      <c r="J384" s="5"/>
      <c r="K384" s="6"/>
      <c r="L384" s="6"/>
      <c r="M384" s="18"/>
      <c r="N384" s="18"/>
      <c r="O384" s="18"/>
      <c r="P384" s="18"/>
      <c r="Q384" s="18"/>
      <c r="R384" s="18"/>
      <c r="S384" s="18"/>
      <c r="T384" s="18"/>
      <c r="U384" s="18"/>
      <c r="V384" s="18"/>
      <c r="W384" s="18"/>
      <c r="X384" s="18"/>
      <c r="Y384" s="18"/>
      <c r="Z384" s="18"/>
      <c r="AA384" s="18"/>
      <c r="AB384" s="61"/>
      <c r="AC384" s="63"/>
    </row>
    <row r="385" spans="1:29" s="9" customFormat="1" ht="12" customHeight="1">
      <c r="A385" s="5"/>
      <c r="B385" s="5"/>
      <c r="C385" s="34"/>
      <c r="D385" s="5"/>
      <c r="E385" s="5"/>
      <c r="F385" s="5"/>
      <c r="G385" s="5"/>
      <c r="H385" s="5"/>
      <c r="I385" s="5"/>
      <c r="J385" s="5"/>
      <c r="K385" s="6"/>
      <c r="L385" s="6"/>
      <c r="M385" s="18"/>
      <c r="N385" s="18"/>
      <c r="O385" s="18"/>
      <c r="P385" s="18"/>
      <c r="Q385" s="18"/>
      <c r="R385" s="18"/>
      <c r="S385" s="18"/>
      <c r="T385" s="18"/>
      <c r="U385" s="18"/>
      <c r="V385" s="18"/>
      <c r="W385" s="18"/>
      <c r="X385" s="18"/>
      <c r="Y385" s="18"/>
      <c r="Z385" s="18"/>
      <c r="AA385" s="18"/>
      <c r="AB385" s="61"/>
      <c r="AC385" s="63"/>
    </row>
    <row r="386" spans="1:29" s="9" customFormat="1" ht="12" customHeight="1">
      <c r="A386" s="5"/>
      <c r="B386" s="5"/>
      <c r="C386" s="34"/>
      <c r="D386" s="5"/>
      <c r="E386" s="5"/>
      <c r="F386" s="5"/>
      <c r="G386" s="5"/>
      <c r="H386" s="5"/>
      <c r="I386" s="5"/>
      <c r="J386" s="8"/>
      <c r="K386" s="6"/>
      <c r="L386" s="6"/>
      <c r="M386" s="18"/>
      <c r="N386" s="18"/>
      <c r="O386" s="18"/>
      <c r="P386" s="18"/>
      <c r="Q386" s="18"/>
      <c r="R386" s="18"/>
      <c r="S386" s="18"/>
      <c r="T386" s="18"/>
      <c r="U386" s="18"/>
      <c r="V386" s="18"/>
      <c r="W386" s="18"/>
      <c r="X386" s="18"/>
      <c r="Y386" s="18"/>
      <c r="Z386" s="18"/>
      <c r="AA386" s="18"/>
      <c r="AB386" s="61"/>
      <c r="AC386" s="63"/>
    </row>
    <row r="387" spans="1:29" s="9" customFormat="1" ht="12" customHeight="1">
      <c r="A387" s="5"/>
      <c r="B387" s="5"/>
      <c r="C387" s="34"/>
      <c r="D387" s="5"/>
      <c r="E387" s="5"/>
      <c r="F387" s="5"/>
      <c r="G387" s="5"/>
      <c r="H387" s="5"/>
      <c r="I387" s="5"/>
      <c r="J387" s="8"/>
      <c r="K387" s="6"/>
      <c r="L387" s="6"/>
      <c r="M387" s="18"/>
      <c r="N387" s="18"/>
      <c r="O387" s="18"/>
      <c r="P387" s="18"/>
      <c r="Q387" s="18"/>
      <c r="R387" s="18"/>
      <c r="S387" s="18"/>
      <c r="T387" s="18"/>
      <c r="U387" s="18"/>
      <c r="V387" s="18"/>
      <c r="W387" s="18"/>
      <c r="X387" s="18"/>
      <c r="Y387" s="18"/>
      <c r="Z387" s="18"/>
      <c r="AA387" s="18"/>
      <c r="AB387" s="61"/>
      <c r="AC387" s="63"/>
    </row>
    <row r="388" spans="1:29" ht="15" customHeight="1">
      <c r="J388" s="8"/>
    </row>
    <row r="389" spans="1:29" ht="12" customHeight="1">
      <c r="J389" s="8"/>
    </row>
    <row r="390" spans="1:29" ht="12" customHeight="1">
      <c r="A390" s="12"/>
      <c r="J390" s="8"/>
    </row>
    <row r="391" spans="1:29" ht="12" customHeight="1">
      <c r="A391" s="12"/>
      <c r="J391" s="8"/>
      <c r="AB391" s="62"/>
    </row>
    <row r="392" spans="1:29" ht="12" customHeight="1">
      <c r="A392" s="12"/>
      <c r="J392" s="8"/>
    </row>
    <row r="393" spans="1:29" ht="12" customHeight="1">
      <c r="A393" s="12"/>
    </row>
    <row r="394" spans="1:29" ht="12" customHeight="1">
      <c r="A394" s="12"/>
    </row>
    <row r="395" spans="1:29" ht="12" customHeight="1">
      <c r="A395" s="12"/>
    </row>
    <row r="396" spans="1:29" ht="12" customHeight="1">
      <c r="A396" s="12"/>
    </row>
    <row r="397" spans="1:29" ht="12" customHeight="1">
      <c r="A397" s="12"/>
    </row>
    <row r="398" spans="1:29" ht="12" customHeight="1">
      <c r="A398" s="12"/>
    </row>
    <row r="399" spans="1:29" ht="12" customHeight="1">
      <c r="A399" s="12"/>
    </row>
    <row r="400" spans="1:29" ht="12" customHeight="1">
      <c r="A400" s="12"/>
    </row>
    <row r="401" spans="1:28" ht="12" customHeight="1">
      <c r="A401" s="12"/>
    </row>
    <row r="402" spans="1:28" ht="12" customHeight="1">
      <c r="A402" s="12"/>
    </row>
    <row r="403" spans="1:28" ht="12" customHeight="1">
      <c r="A403" s="12"/>
      <c r="J403" s="8"/>
    </row>
    <row r="404" spans="1:28" ht="12" customHeight="1">
      <c r="J404" s="8"/>
    </row>
    <row r="405" spans="1:28" ht="12" customHeight="1">
      <c r="J405" s="8"/>
    </row>
    <row r="408" spans="1:28" ht="12" customHeight="1">
      <c r="J408" s="8"/>
    </row>
    <row r="409" spans="1:28" ht="12" customHeight="1">
      <c r="J409" s="8"/>
    </row>
    <row r="410" spans="1:28" ht="12" customHeight="1">
      <c r="J410" s="8"/>
    </row>
    <row r="411" spans="1:28" ht="12" customHeight="1">
      <c r="J411" s="8"/>
    </row>
    <row r="412" spans="1:28" ht="12" customHeight="1">
      <c r="A412" s="12"/>
      <c r="J412" s="8"/>
    </row>
    <row r="413" spans="1:28" ht="12" customHeight="1">
      <c r="A413" s="12"/>
      <c r="J413" s="8"/>
      <c r="AB413" s="65"/>
    </row>
    <row r="414" spans="1:28" ht="12" customHeight="1">
      <c r="A414" s="12"/>
      <c r="J414" s="8"/>
      <c r="AB414" s="168"/>
    </row>
    <row r="415" spans="1:28" ht="12" customHeight="1">
      <c r="A415" s="12"/>
      <c r="AB415" s="168"/>
    </row>
    <row r="416" spans="1:28" ht="12" customHeight="1">
      <c r="A416" s="12"/>
      <c r="AB416" s="168"/>
    </row>
    <row r="417" spans="1:28" ht="12" customHeight="1">
      <c r="A417" s="12"/>
      <c r="AB417" s="168"/>
    </row>
    <row r="418" spans="1:28" ht="12" customHeight="1">
      <c r="A418" s="12"/>
      <c r="AB418" s="168"/>
    </row>
    <row r="419" spans="1:28" ht="12" customHeight="1">
      <c r="A419" s="12"/>
      <c r="AB419" s="168"/>
    </row>
    <row r="420" spans="1:28" ht="12" customHeight="1">
      <c r="A420" s="12"/>
      <c r="AB420" s="168"/>
    </row>
    <row r="421" spans="1:28" ht="12" customHeight="1">
      <c r="A421" s="12"/>
      <c r="AB421" s="168"/>
    </row>
    <row r="422" spans="1:28" ht="12" customHeight="1">
      <c r="A422" s="12"/>
      <c r="AB422" s="168"/>
    </row>
    <row r="423" spans="1:28" ht="12" customHeight="1">
      <c r="A423" s="12"/>
      <c r="AB423" s="168"/>
    </row>
    <row r="424" spans="1:28" ht="12" customHeight="1">
      <c r="A424" s="12"/>
      <c r="AB424" s="168"/>
    </row>
    <row r="425" spans="1:28" ht="12" customHeight="1">
      <c r="A425" s="12"/>
    </row>
    <row r="436" spans="3:29" s="5" customFormat="1" ht="12" customHeight="1">
      <c r="C436" s="34"/>
      <c r="K436" s="6"/>
      <c r="L436" s="6"/>
      <c r="M436" s="18"/>
      <c r="N436" s="18"/>
      <c r="O436" s="18"/>
      <c r="P436" s="18"/>
      <c r="Q436" s="18"/>
      <c r="R436" s="18"/>
      <c r="S436" s="18"/>
      <c r="T436" s="18"/>
      <c r="U436" s="18"/>
      <c r="V436" s="18"/>
      <c r="W436" s="18"/>
      <c r="X436" s="18"/>
      <c r="Y436" s="18"/>
      <c r="Z436" s="18"/>
      <c r="AA436" s="18"/>
      <c r="AB436" s="61"/>
      <c r="AC436" s="166"/>
    </row>
    <row r="437" spans="3:29" s="5" customFormat="1" ht="12" customHeight="1">
      <c r="C437" s="34"/>
      <c r="K437" s="6"/>
      <c r="L437" s="6"/>
      <c r="M437" s="18"/>
      <c r="N437" s="18"/>
      <c r="O437" s="18"/>
      <c r="P437" s="18"/>
      <c r="Q437" s="18"/>
      <c r="R437" s="18"/>
      <c r="S437" s="18"/>
      <c r="T437" s="18"/>
      <c r="U437" s="18"/>
      <c r="V437" s="18"/>
      <c r="W437" s="18"/>
      <c r="X437" s="18"/>
      <c r="Y437" s="18"/>
      <c r="Z437" s="18"/>
      <c r="AA437" s="18"/>
      <c r="AB437" s="61"/>
      <c r="AC437" s="166"/>
    </row>
    <row r="438" spans="3:29" s="5" customFormat="1" ht="12" customHeight="1">
      <c r="C438" s="34"/>
      <c r="K438" s="6"/>
      <c r="L438" s="6"/>
      <c r="M438" s="18"/>
      <c r="N438" s="18"/>
      <c r="O438" s="18"/>
      <c r="P438" s="18"/>
      <c r="Q438" s="18"/>
      <c r="R438" s="18"/>
      <c r="S438" s="18"/>
      <c r="T438" s="18"/>
      <c r="U438" s="18"/>
      <c r="V438" s="18"/>
      <c r="W438" s="18"/>
      <c r="X438" s="18"/>
      <c r="Y438" s="18"/>
      <c r="Z438" s="18"/>
      <c r="AA438" s="18"/>
      <c r="AB438" s="61"/>
      <c r="AC438" s="166"/>
    </row>
    <row r="439" spans="3:29" s="5" customFormat="1" ht="12" customHeight="1">
      <c r="C439" s="34"/>
      <c r="K439" s="6"/>
      <c r="L439" s="6"/>
      <c r="M439" s="18"/>
      <c r="N439" s="18"/>
      <c r="O439" s="18"/>
      <c r="P439" s="18"/>
      <c r="Q439" s="18"/>
      <c r="R439" s="18"/>
      <c r="S439" s="18"/>
      <c r="T439" s="18"/>
      <c r="U439" s="18"/>
      <c r="V439" s="18"/>
      <c r="W439" s="18"/>
      <c r="X439" s="18"/>
      <c r="Y439" s="18"/>
      <c r="Z439" s="18"/>
      <c r="AA439" s="18"/>
      <c r="AB439" s="61"/>
      <c r="AC439" s="166"/>
    </row>
    <row r="440" spans="3:29" s="5" customFormat="1" ht="12" customHeight="1">
      <c r="C440" s="34"/>
      <c r="K440" s="6"/>
      <c r="L440" s="6"/>
      <c r="M440" s="18"/>
      <c r="N440" s="18"/>
      <c r="O440" s="18"/>
      <c r="P440" s="18"/>
      <c r="Q440" s="18"/>
      <c r="R440" s="18"/>
      <c r="S440" s="18"/>
      <c r="T440" s="18"/>
      <c r="U440" s="18"/>
      <c r="V440" s="18"/>
      <c r="W440" s="18"/>
      <c r="X440" s="18"/>
      <c r="Y440" s="18"/>
      <c r="Z440" s="18"/>
      <c r="AA440" s="18"/>
      <c r="AB440" s="61"/>
      <c r="AC440" s="166"/>
    </row>
    <row r="441" spans="3:29" s="5" customFormat="1" ht="12" customHeight="1">
      <c r="C441" s="34"/>
      <c r="K441" s="6"/>
      <c r="L441" s="6"/>
      <c r="M441" s="18"/>
      <c r="N441" s="18"/>
      <c r="O441" s="18"/>
      <c r="P441" s="18"/>
      <c r="Q441" s="18"/>
      <c r="R441" s="18"/>
      <c r="S441" s="18"/>
      <c r="T441" s="18"/>
      <c r="U441" s="18"/>
      <c r="V441" s="18"/>
      <c r="W441" s="18"/>
      <c r="X441" s="18"/>
      <c r="Y441" s="18"/>
      <c r="Z441" s="18"/>
      <c r="AA441" s="18"/>
      <c r="AB441" s="61"/>
      <c r="AC441" s="166"/>
    </row>
    <row r="442" spans="3:29" s="5" customFormat="1" ht="12" customHeight="1">
      <c r="C442" s="34"/>
      <c r="K442" s="6"/>
      <c r="L442" s="6"/>
      <c r="M442" s="18"/>
      <c r="N442" s="18"/>
      <c r="O442" s="18"/>
      <c r="P442" s="18"/>
      <c r="Q442" s="18"/>
      <c r="R442" s="18"/>
      <c r="S442" s="18"/>
      <c r="T442" s="18"/>
      <c r="U442" s="18"/>
      <c r="V442" s="18"/>
      <c r="W442" s="18"/>
      <c r="X442" s="18"/>
      <c r="Y442" s="18"/>
      <c r="Z442" s="18"/>
      <c r="AA442" s="18"/>
      <c r="AB442" s="61"/>
      <c r="AC442" s="166"/>
    </row>
    <row r="443" spans="3:29" s="5" customFormat="1" ht="12" customHeight="1">
      <c r="C443" s="34"/>
      <c r="K443" s="6"/>
      <c r="L443" s="6"/>
      <c r="M443" s="18"/>
      <c r="N443" s="18"/>
      <c r="O443" s="18"/>
      <c r="P443" s="18"/>
      <c r="Q443" s="18"/>
      <c r="R443" s="18"/>
      <c r="S443" s="18"/>
      <c r="T443" s="18"/>
      <c r="U443" s="18"/>
      <c r="V443" s="18"/>
      <c r="W443" s="18"/>
      <c r="X443" s="18"/>
      <c r="Y443" s="18"/>
      <c r="Z443" s="18"/>
      <c r="AA443" s="18"/>
      <c r="AB443" s="61"/>
      <c r="AC443" s="166"/>
    </row>
    <row r="444" spans="3:29" s="5" customFormat="1" ht="12" customHeight="1">
      <c r="C444" s="34"/>
      <c r="K444" s="6"/>
      <c r="L444" s="6"/>
      <c r="M444" s="18"/>
      <c r="N444" s="18"/>
      <c r="O444" s="18"/>
      <c r="P444" s="18"/>
      <c r="Q444" s="18"/>
      <c r="R444" s="18"/>
      <c r="S444" s="18"/>
      <c r="T444" s="18"/>
      <c r="U444" s="18"/>
      <c r="V444" s="18"/>
      <c r="W444" s="18"/>
      <c r="X444" s="18"/>
      <c r="Y444" s="18"/>
      <c r="Z444" s="18"/>
      <c r="AA444" s="18"/>
      <c r="AB444" s="61"/>
      <c r="AC444" s="166"/>
    </row>
    <row r="445" spans="3:29" s="5" customFormat="1" ht="12" customHeight="1">
      <c r="C445" s="34"/>
      <c r="K445" s="6"/>
      <c r="L445" s="6"/>
      <c r="M445" s="18"/>
      <c r="N445" s="18"/>
      <c r="O445" s="18"/>
      <c r="P445" s="18"/>
      <c r="Q445" s="18"/>
      <c r="R445" s="18"/>
      <c r="S445" s="18"/>
      <c r="T445" s="18"/>
      <c r="U445" s="18"/>
      <c r="V445" s="18"/>
      <c r="W445" s="18"/>
      <c r="X445" s="18"/>
      <c r="Y445" s="18"/>
      <c r="Z445" s="18"/>
      <c r="AA445" s="18"/>
      <c r="AB445" s="61"/>
      <c r="AC445" s="166"/>
    </row>
    <row r="446" spans="3:29" s="5" customFormat="1" ht="12" customHeight="1">
      <c r="C446" s="34"/>
      <c r="K446" s="6"/>
      <c r="L446" s="6"/>
      <c r="M446" s="18"/>
      <c r="N446" s="18"/>
      <c r="O446" s="18"/>
      <c r="P446" s="18"/>
      <c r="Q446" s="18"/>
      <c r="R446" s="18"/>
      <c r="S446" s="18"/>
      <c r="T446" s="18"/>
      <c r="U446" s="18"/>
      <c r="V446" s="18"/>
      <c r="W446" s="18"/>
      <c r="X446" s="18"/>
      <c r="Y446" s="18"/>
      <c r="Z446" s="18"/>
      <c r="AA446" s="18"/>
      <c r="AB446" s="61"/>
      <c r="AC446" s="166"/>
    </row>
    <row r="447" spans="3:29" s="5" customFormat="1" ht="12" customHeight="1">
      <c r="C447" s="34"/>
      <c r="K447" s="6"/>
      <c r="L447" s="6"/>
      <c r="M447" s="18"/>
      <c r="N447" s="18"/>
      <c r="O447" s="18"/>
      <c r="P447" s="18"/>
      <c r="Q447" s="18"/>
      <c r="R447" s="18"/>
      <c r="S447" s="18"/>
      <c r="T447" s="18"/>
      <c r="U447" s="18"/>
      <c r="V447" s="18"/>
      <c r="W447" s="18"/>
      <c r="X447" s="18"/>
      <c r="Y447" s="18"/>
      <c r="Z447" s="18"/>
      <c r="AA447" s="18"/>
      <c r="AB447" s="61"/>
      <c r="AC447" s="166"/>
    </row>
    <row r="448" spans="3:29" s="5" customFormat="1" ht="12" customHeight="1">
      <c r="C448" s="34"/>
      <c r="K448" s="6"/>
      <c r="L448" s="6"/>
      <c r="M448" s="18"/>
      <c r="N448" s="18"/>
      <c r="O448" s="18"/>
      <c r="P448" s="18"/>
      <c r="Q448" s="18"/>
      <c r="R448" s="18"/>
      <c r="S448" s="18"/>
      <c r="T448" s="18"/>
      <c r="U448" s="18"/>
      <c r="V448" s="18"/>
      <c r="W448" s="18"/>
      <c r="X448" s="18"/>
      <c r="Y448" s="18"/>
      <c r="Z448" s="18"/>
      <c r="AA448" s="18"/>
      <c r="AB448" s="61"/>
      <c r="AC448" s="166"/>
    </row>
    <row r="449" spans="3:29" s="5" customFormat="1" ht="12" customHeight="1">
      <c r="C449" s="34"/>
      <c r="K449" s="6"/>
      <c r="L449" s="6"/>
      <c r="M449" s="18"/>
      <c r="N449" s="18"/>
      <c r="O449" s="18"/>
      <c r="P449" s="18"/>
      <c r="Q449" s="18"/>
      <c r="R449" s="18"/>
      <c r="S449" s="18"/>
      <c r="T449" s="18"/>
      <c r="U449" s="18"/>
      <c r="V449" s="18"/>
      <c r="W449" s="18"/>
      <c r="X449" s="18"/>
      <c r="Y449" s="18"/>
      <c r="Z449" s="18"/>
      <c r="AA449" s="18"/>
      <c r="AB449" s="61"/>
      <c r="AC449" s="166"/>
    </row>
    <row r="450" spans="3:29" s="5" customFormat="1" ht="12" customHeight="1">
      <c r="C450" s="34"/>
      <c r="K450" s="6"/>
      <c r="L450" s="6"/>
      <c r="M450" s="18"/>
      <c r="N450" s="18"/>
      <c r="O450" s="18"/>
      <c r="P450" s="18"/>
      <c r="Q450" s="18"/>
      <c r="R450" s="18"/>
      <c r="S450" s="18"/>
      <c r="T450" s="18"/>
      <c r="U450" s="18"/>
      <c r="V450" s="18"/>
      <c r="W450" s="18"/>
      <c r="X450" s="18"/>
      <c r="Y450" s="18"/>
      <c r="Z450" s="18"/>
      <c r="AA450" s="18"/>
      <c r="AB450" s="61"/>
      <c r="AC450" s="166"/>
    </row>
    <row r="451" spans="3:29" s="5" customFormat="1" ht="12" customHeight="1">
      <c r="C451" s="34"/>
      <c r="K451" s="6"/>
      <c r="L451" s="6"/>
      <c r="M451" s="18"/>
      <c r="N451" s="18"/>
      <c r="O451" s="18"/>
      <c r="P451" s="18"/>
      <c r="Q451" s="18"/>
      <c r="R451" s="18"/>
      <c r="S451" s="18"/>
      <c r="T451" s="18"/>
      <c r="U451" s="18"/>
      <c r="V451" s="18"/>
      <c r="W451" s="18"/>
      <c r="X451" s="18"/>
      <c r="Y451" s="18"/>
      <c r="Z451" s="18"/>
      <c r="AA451" s="18"/>
      <c r="AB451" s="61"/>
      <c r="AC451" s="166"/>
    </row>
    <row r="452" spans="3:29" s="5" customFormat="1" ht="12" customHeight="1">
      <c r="C452" s="34"/>
      <c r="K452" s="6"/>
      <c r="L452" s="6"/>
      <c r="M452" s="18"/>
      <c r="N452" s="18"/>
      <c r="O452" s="18"/>
      <c r="P452" s="18"/>
      <c r="Q452" s="18"/>
      <c r="R452" s="18"/>
      <c r="S452" s="18"/>
      <c r="T452" s="18"/>
      <c r="U452" s="18"/>
      <c r="V452" s="18"/>
      <c r="W452" s="18"/>
      <c r="X452" s="18"/>
      <c r="Y452" s="18"/>
      <c r="Z452" s="18"/>
      <c r="AA452" s="18"/>
      <c r="AB452" s="61"/>
      <c r="AC452" s="166"/>
    </row>
    <row r="453" spans="3:29" s="5" customFormat="1" ht="12" customHeight="1">
      <c r="C453" s="34"/>
      <c r="K453" s="6"/>
      <c r="L453" s="6"/>
      <c r="M453" s="18"/>
      <c r="N453" s="18"/>
      <c r="O453" s="18"/>
      <c r="P453" s="18"/>
      <c r="Q453" s="18"/>
      <c r="R453" s="18"/>
      <c r="S453" s="18"/>
      <c r="T453" s="18"/>
      <c r="U453" s="18"/>
      <c r="V453" s="18"/>
      <c r="W453" s="18"/>
      <c r="X453" s="18"/>
      <c r="Y453" s="18"/>
      <c r="Z453" s="18"/>
      <c r="AA453" s="18"/>
      <c r="AB453" s="61"/>
      <c r="AC453" s="166"/>
    </row>
  </sheetData>
  <mergeCells count="15">
    <mergeCell ref="B5:C7"/>
    <mergeCell ref="D5:E6"/>
    <mergeCell ref="F5:I5"/>
    <mergeCell ref="J5:K6"/>
    <mergeCell ref="L5:Q5"/>
    <mergeCell ref="T5:U6"/>
    <mergeCell ref="V5:W6"/>
    <mergeCell ref="X5:Y6"/>
    <mergeCell ref="Z5:AA6"/>
    <mergeCell ref="F6:G6"/>
    <mergeCell ref="H6:I6"/>
    <mergeCell ref="L6:M6"/>
    <mergeCell ref="P6:Q6"/>
    <mergeCell ref="R5:S6"/>
    <mergeCell ref="N6:O6"/>
  </mergeCells>
  <phoneticPr fontId="2"/>
  <conditionalFormatting sqref="T3:U3">
    <cfRule type="cellIs" dxfId="1" priority="7" stopIfTrue="1" operator="equal">
      <formula>""</formula>
    </cfRule>
    <cfRule type="cellIs" dxfId="0" priority="8" stopIfTrue="1" operator="equal">
      <formula>0</formula>
    </cfRule>
  </conditionalFormatting>
  <pageMargins left="0.59055118110236227" right="0" top="0.59055118110236227" bottom="0" header="0" footer="0"/>
  <pageSetup paperSize="9" scale="57" orientation="landscape" horizontalDpi="4294967294" r:id="rId1"/>
  <headerFooter alignWithMargins="0"/>
  <ignoredErrors>
    <ignoredError sqref="P9:AA19 P20:W52 AA20:AA196 B185:C196 Q185:Q196 S185:S196 E185:E196 B9:M52 B80:C184 E80:E184 G185:G196 G92:I112 I185:I196 G113:G184 I113:I184 Q92:Q148 M80:M112 M185:M196 M113:M184 K80:K112 K185:K196 K113:K184 S80:S184 U185:U196 U80:U184 W185:W196 W80:W184 B77:C79 B53:C64 E53:I64 K53:M64 P53:Q64 S53:S64 W53:W64 U53:U64 B65:C76 E65:I67 K65:M67 P65:Q67 S65:S76 U65:U76 W65:W76 E68:E76 I68:I76 E77:E79 H77:I79 K77:K79 S77:S79 U77:U79 W77:W79 H80:I91 K68:K76 Q150:Q184" numberStoredAsText="1"/>
    <ignoredError sqref="X20:Z48 X68:Z68 X67 Z67 X71:Z71 X69 Z69 X70 Z70 X76:Z78 X75 Z75 X80:Z83 X79 Z79 X85:Z86 X84 Z84 X88:Z92 X87 Z87 X96:Z196 X93 Z93 X94 Z94 X73:Z74 X72 Z72 X95 Z95 X51:Z66 X49 Z49 X50 Z50" numberStoredAsText="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2020-05-29T07:27:14Z</cp:lastPrinted>
  <dcterms:created xsi:type="dcterms:W3CDTF">2002-07-22T04:03:10Z</dcterms:created>
  <dcterms:modified xsi:type="dcterms:W3CDTF">2025-04-28T06:28:53Z</dcterms:modified>
</cp:coreProperties>
</file>