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70" yWindow="2505" windowWidth="27870" windowHeight="9960" tabRatio="819" activeTab="1"/>
  </bookViews>
  <sheets>
    <sheet name="年度" sheetId="18" r:id="rId1"/>
    <sheet name="月次" sheetId="20" r:id="rId2"/>
  </sheets>
  <externalReferences>
    <externalReference r:id="rId3"/>
  </externalReferences>
  <definedNames>
    <definedName name="_xlnm.Print_Area" localSheetId="1">月次!$A$2:$AA$338</definedName>
    <definedName name="_xlnm.Print_Area" localSheetId="0">年度!$B$2:$AA$47</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Z331" i="20" s="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Z327" i="20" s="1"/>
  <c r="AA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Y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Y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Y321" i="20" s="1"/>
  <c r="W321" i="20"/>
  <c r="U321" i="20"/>
  <c r="S321" i="20"/>
  <c r="Q321" i="20"/>
  <c r="N321" i="20"/>
  <c r="O321" i="20" s="1"/>
  <c r="M321" i="20"/>
  <c r="K321" i="20"/>
  <c r="I321" i="20"/>
  <c r="G321" i="20"/>
  <c r="E321" i="20"/>
  <c r="X320" i="20"/>
  <c r="Z320" i="20" s="1"/>
  <c r="AA320" i="20" s="1"/>
  <c r="W320" i="20"/>
  <c r="U320" i="20"/>
  <c r="S320" i="20"/>
  <c r="Q320" i="20"/>
  <c r="N320" i="20"/>
  <c r="O320" i="20" s="1"/>
  <c r="M320" i="20"/>
  <c r="K320" i="20"/>
  <c r="I320" i="20"/>
  <c r="G320" i="20"/>
  <c r="E320" i="20"/>
  <c r="Y327" i="20" l="1"/>
  <c r="Y326" i="20"/>
  <c r="Z323" i="20"/>
  <c r="AA323" i="20" s="1"/>
  <c r="Z324" i="20"/>
  <c r="AA324" i="20" s="1"/>
  <c r="Z328" i="20"/>
  <c r="AA328" i="20" s="1"/>
  <c r="Y320" i="20"/>
  <c r="Y322" i="20"/>
  <c r="Z321" i="20"/>
  <c r="AA321" i="20" s="1"/>
  <c r="Z325" i="20"/>
  <c r="AA325" i="20" s="1"/>
  <c r="Z329" i="20"/>
  <c r="V41" i="18"/>
  <c r="T41" i="18"/>
  <c r="R41" i="18"/>
  <c r="P41" i="18"/>
  <c r="L41" i="18"/>
  <c r="J41" i="18"/>
  <c r="H41" i="18"/>
  <c r="F41" i="18"/>
  <c r="D41" i="18"/>
  <c r="X41" i="18"/>
  <c r="N41" i="18" l="1"/>
  <c r="Z41" i="18"/>
  <c r="X319" i="20"/>
  <c r="W319" i="20"/>
  <c r="U319" i="20"/>
  <c r="S319" i="20"/>
  <c r="Q319" i="20"/>
  <c r="N319" i="20"/>
  <c r="M319" i="20"/>
  <c r="K319" i="20"/>
  <c r="I319" i="20"/>
  <c r="G319" i="20"/>
  <c r="E319" i="20"/>
  <c r="X318" i="20"/>
  <c r="Y330" i="20" s="1"/>
  <c r="W318" i="20"/>
  <c r="U318" i="20"/>
  <c r="S318" i="20"/>
  <c r="Q318" i="20"/>
  <c r="N318" i="20"/>
  <c r="O330" i="20" s="1"/>
  <c r="M318" i="20"/>
  <c r="K318" i="20"/>
  <c r="I318" i="20"/>
  <c r="G318" i="20"/>
  <c r="E318" i="20"/>
  <c r="X317" i="20"/>
  <c r="Y329" i="20" s="1"/>
  <c r="W317" i="20"/>
  <c r="U317" i="20"/>
  <c r="S317" i="20"/>
  <c r="Q317" i="20"/>
  <c r="N317" i="20"/>
  <c r="O329" i="20" s="1"/>
  <c r="M317" i="20"/>
  <c r="K317" i="20"/>
  <c r="I317" i="20"/>
  <c r="G317" i="20"/>
  <c r="E317" i="20"/>
  <c r="X316" i="20"/>
  <c r="Z316" i="20" s="1"/>
  <c r="W316" i="20"/>
  <c r="U316" i="20"/>
  <c r="S316" i="20"/>
  <c r="Q316" i="20"/>
  <c r="N316" i="20"/>
  <c r="M316" i="20"/>
  <c r="K316" i="20"/>
  <c r="I316" i="20"/>
  <c r="G316" i="20"/>
  <c r="E316" i="20"/>
  <c r="X315" i="20"/>
  <c r="Z315" i="20" s="1"/>
  <c r="W315" i="20"/>
  <c r="U315" i="20"/>
  <c r="S315" i="20"/>
  <c r="Q315" i="20"/>
  <c r="N315" i="20"/>
  <c r="M315" i="20"/>
  <c r="K315" i="20"/>
  <c r="I315" i="20"/>
  <c r="G315" i="20"/>
  <c r="E315" i="20"/>
  <c r="X314" i="20"/>
  <c r="Z314" i="20" s="1"/>
  <c r="W314" i="20"/>
  <c r="U314" i="20"/>
  <c r="S314" i="20"/>
  <c r="Q314" i="20"/>
  <c r="N314" i="20"/>
  <c r="M314" i="20"/>
  <c r="K314" i="20"/>
  <c r="I314" i="20"/>
  <c r="G314" i="20"/>
  <c r="E314" i="20"/>
  <c r="X313" i="20"/>
  <c r="W313" i="20"/>
  <c r="U313" i="20"/>
  <c r="S313" i="20"/>
  <c r="Q313" i="20"/>
  <c r="N313" i="20"/>
  <c r="M313" i="20"/>
  <c r="K313" i="20"/>
  <c r="I313" i="20"/>
  <c r="G313" i="20"/>
  <c r="E313" i="20"/>
  <c r="X312" i="20"/>
  <c r="Z312" i="20" s="1"/>
  <c r="W312" i="20"/>
  <c r="U312" i="20"/>
  <c r="S312" i="20"/>
  <c r="Q312" i="20"/>
  <c r="N312" i="20"/>
  <c r="M312" i="20"/>
  <c r="K312" i="20"/>
  <c r="I312" i="20"/>
  <c r="G312" i="20"/>
  <c r="E312" i="20"/>
  <c r="X311" i="20"/>
  <c r="Z311" i="20" s="1"/>
  <c r="W311" i="20"/>
  <c r="U311" i="20"/>
  <c r="S311" i="20"/>
  <c r="Q311" i="20"/>
  <c r="N311" i="20"/>
  <c r="O311" i="20" s="1"/>
  <c r="M311" i="20"/>
  <c r="K311" i="20"/>
  <c r="I311" i="20"/>
  <c r="G311" i="20"/>
  <c r="E311" i="20"/>
  <c r="X310" i="20"/>
  <c r="Z310" i="20" s="1"/>
  <c r="W310" i="20"/>
  <c r="U310" i="20"/>
  <c r="S310" i="20"/>
  <c r="Q310" i="20"/>
  <c r="N310" i="20"/>
  <c r="M310" i="20"/>
  <c r="K310" i="20"/>
  <c r="I310" i="20"/>
  <c r="G310" i="20"/>
  <c r="E310" i="20"/>
  <c r="X309" i="20"/>
  <c r="Z309" i="20" s="1"/>
  <c r="W309" i="20"/>
  <c r="U309" i="20"/>
  <c r="S309" i="20"/>
  <c r="Q309" i="20"/>
  <c r="N309" i="20"/>
  <c r="M309" i="20"/>
  <c r="K309" i="20"/>
  <c r="I309" i="20"/>
  <c r="G309" i="20"/>
  <c r="E309" i="20"/>
  <c r="X308" i="20"/>
  <c r="Z308" i="20" s="1"/>
  <c r="W308" i="20"/>
  <c r="U308" i="20"/>
  <c r="S308" i="20"/>
  <c r="Q308" i="20"/>
  <c r="N308" i="20"/>
  <c r="M308" i="20"/>
  <c r="K308" i="20"/>
  <c r="I308" i="20"/>
  <c r="G308" i="20"/>
  <c r="E308" i="20"/>
  <c r="V40" i="18"/>
  <c r="T40" i="18"/>
  <c r="U41" i="18" s="1"/>
  <c r="R40" i="18"/>
  <c r="S41" i="18" s="1"/>
  <c r="P40" i="18"/>
  <c r="Q41" i="18" s="1"/>
  <c r="L40" i="18"/>
  <c r="M41" i="18" s="1"/>
  <c r="J40" i="18"/>
  <c r="K41" i="18" s="1"/>
  <c r="H40" i="18"/>
  <c r="F40" i="18"/>
  <c r="D40" i="18"/>
  <c r="E41" i="18" s="1"/>
  <c r="R39" i="18"/>
  <c r="V39" i="18"/>
  <c r="X39" i="18" s="1"/>
  <c r="T39" i="18"/>
  <c r="P39" i="18"/>
  <c r="J39" i="18"/>
  <c r="L39" i="18"/>
  <c r="M40" i="18" s="1"/>
  <c r="H39" i="18"/>
  <c r="F39" i="18"/>
  <c r="D39" i="18"/>
  <c r="E40" i="18" s="1"/>
  <c r="X281" i="20"/>
  <c r="X307" i="20"/>
  <c r="Z307" i="20"/>
  <c r="W307" i="20"/>
  <c r="U307" i="20"/>
  <c r="S307" i="20"/>
  <c r="Q307" i="20"/>
  <c r="N307" i="20"/>
  <c r="M307" i="20"/>
  <c r="K307" i="20"/>
  <c r="I307" i="20"/>
  <c r="G307" i="20"/>
  <c r="E307" i="20"/>
  <c r="X306" i="20"/>
  <c r="W306" i="20"/>
  <c r="U306" i="20"/>
  <c r="S306" i="20"/>
  <c r="Q306" i="20"/>
  <c r="N306" i="20"/>
  <c r="O306" i="20" s="1"/>
  <c r="M306" i="20"/>
  <c r="K306" i="20"/>
  <c r="I306" i="20"/>
  <c r="G306" i="20"/>
  <c r="E306" i="20"/>
  <c r="X305" i="20"/>
  <c r="Z305" i="20" s="1"/>
  <c r="W305" i="20"/>
  <c r="U305" i="20"/>
  <c r="S305" i="20"/>
  <c r="Q305" i="20"/>
  <c r="N305" i="20"/>
  <c r="M305" i="20"/>
  <c r="K305" i="20"/>
  <c r="I305" i="20"/>
  <c r="G305" i="20"/>
  <c r="E305" i="20"/>
  <c r="X304" i="20"/>
  <c r="Z304" i="20" s="1"/>
  <c r="X292" i="20"/>
  <c r="Z292" i="20"/>
  <c r="W304" i="20"/>
  <c r="U304" i="20"/>
  <c r="S304" i="20"/>
  <c r="Q304" i="20"/>
  <c r="N304" i="20"/>
  <c r="O304" i="20" s="1"/>
  <c r="N292" i="20"/>
  <c r="M304" i="20"/>
  <c r="K304" i="20"/>
  <c r="I304" i="20"/>
  <c r="G304" i="20"/>
  <c r="E304" i="20"/>
  <c r="X303" i="20"/>
  <c r="Z303" i="20"/>
  <c r="W303" i="20"/>
  <c r="U303" i="20"/>
  <c r="S303" i="20"/>
  <c r="Q303" i="20"/>
  <c r="N303" i="20"/>
  <c r="M303" i="20"/>
  <c r="K303" i="20"/>
  <c r="I303" i="20"/>
  <c r="G303" i="20"/>
  <c r="E303" i="20"/>
  <c r="X302" i="20"/>
  <c r="W302" i="20"/>
  <c r="U302" i="20"/>
  <c r="S302" i="20"/>
  <c r="Q302" i="20"/>
  <c r="N302" i="20"/>
  <c r="O302" i="20" s="1"/>
  <c r="M302" i="20"/>
  <c r="K302" i="20"/>
  <c r="I302" i="20"/>
  <c r="G302" i="20"/>
  <c r="E302" i="20"/>
  <c r="X301" i="20"/>
  <c r="Z301" i="20" s="1"/>
  <c r="AA301" i="20" s="1"/>
  <c r="W301" i="20"/>
  <c r="U301" i="20"/>
  <c r="S301" i="20"/>
  <c r="Q301" i="20"/>
  <c r="N301" i="20"/>
  <c r="M301" i="20"/>
  <c r="K301" i="20"/>
  <c r="I301" i="20"/>
  <c r="G301" i="20"/>
  <c r="E301" i="20"/>
  <c r="X300" i="20"/>
  <c r="Z300" i="20"/>
  <c r="X288" i="20"/>
  <c r="Z288" i="20"/>
  <c r="W300" i="20"/>
  <c r="U300" i="20"/>
  <c r="S300" i="20"/>
  <c r="Q300" i="20"/>
  <c r="N300" i="20"/>
  <c r="N288" i="20"/>
  <c r="M300" i="20"/>
  <c r="K300" i="20"/>
  <c r="I300" i="20"/>
  <c r="G300" i="20"/>
  <c r="E300" i="20"/>
  <c r="X299" i="20"/>
  <c r="Z299" i="20" s="1"/>
  <c r="W299" i="20"/>
  <c r="U299" i="20"/>
  <c r="S299" i="20"/>
  <c r="Q299" i="20"/>
  <c r="N299" i="20"/>
  <c r="M299" i="20"/>
  <c r="K299" i="20"/>
  <c r="I299" i="20"/>
  <c r="G299" i="20"/>
  <c r="E299" i="20"/>
  <c r="X298" i="20"/>
  <c r="W298" i="20"/>
  <c r="U298" i="20"/>
  <c r="S298" i="20"/>
  <c r="Q298" i="20"/>
  <c r="N298" i="20"/>
  <c r="O310" i="20" s="1"/>
  <c r="M298" i="20"/>
  <c r="K298" i="20"/>
  <c r="I298" i="20"/>
  <c r="G298" i="20"/>
  <c r="E298" i="20"/>
  <c r="X297" i="20"/>
  <c r="W297" i="20"/>
  <c r="U297" i="20"/>
  <c r="S297" i="20"/>
  <c r="Q297" i="20"/>
  <c r="N297" i="20"/>
  <c r="O309" i="20" s="1"/>
  <c r="M297" i="20"/>
  <c r="K297" i="20"/>
  <c r="I297" i="20"/>
  <c r="G297" i="20"/>
  <c r="E297" i="20"/>
  <c r="X296" i="20"/>
  <c r="W296" i="20"/>
  <c r="U296" i="20"/>
  <c r="S296" i="20"/>
  <c r="Q296" i="20"/>
  <c r="N296" i="20"/>
  <c r="M296" i="20"/>
  <c r="K296" i="20"/>
  <c r="I296" i="20"/>
  <c r="G296" i="20"/>
  <c r="E296" i="20"/>
  <c r="N284" i="20"/>
  <c r="O296" i="20"/>
  <c r="X290" i="20"/>
  <c r="Y302" i="20"/>
  <c r="X284" i="20"/>
  <c r="Z284" i="20"/>
  <c r="Z297" i="20"/>
  <c r="X285" i="20"/>
  <c r="Z285" i="20"/>
  <c r="N287" i="20"/>
  <c r="O299" i="20"/>
  <c r="N291" i="20"/>
  <c r="O303" i="20"/>
  <c r="N285" i="20"/>
  <c r="Z302" i="20"/>
  <c r="AA302" i="20" s="1"/>
  <c r="Z290" i="20"/>
  <c r="Z298" i="20"/>
  <c r="Z306" i="20"/>
  <c r="X295" i="20"/>
  <c r="Y295" i="20" s="1"/>
  <c r="W295" i="20"/>
  <c r="U295" i="20"/>
  <c r="S295" i="20"/>
  <c r="Q295" i="20"/>
  <c r="N295" i="20"/>
  <c r="O307" i="20" s="1"/>
  <c r="M295" i="20"/>
  <c r="K295" i="20"/>
  <c r="I295" i="20"/>
  <c r="G295" i="20"/>
  <c r="E295" i="20"/>
  <c r="X294" i="20"/>
  <c r="Y294" i="20" s="1"/>
  <c r="W294" i="20"/>
  <c r="U294" i="20"/>
  <c r="S294" i="20"/>
  <c r="Q294" i="20"/>
  <c r="N294" i="20"/>
  <c r="O294" i="20" s="1"/>
  <c r="M294" i="20"/>
  <c r="K294" i="20"/>
  <c r="I294" i="20"/>
  <c r="G294" i="20"/>
  <c r="E294" i="20"/>
  <c r="X293" i="20"/>
  <c r="W293" i="20"/>
  <c r="U293" i="20"/>
  <c r="S293" i="20"/>
  <c r="Q293" i="20"/>
  <c r="N293" i="20"/>
  <c r="O293" i="20" s="1"/>
  <c r="M293" i="20"/>
  <c r="K293" i="20"/>
  <c r="I293" i="20"/>
  <c r="G293" i="20"/>
  <c r="E293" i="20"/>
  <c r="W292" i="20"/>
  <c r="U292" i="20"/>
  <c r="S292" i="20"/>
  <c r="Q292" i="20"/>
  <c r="M292" i="20"/>
  <c r="K292" i="20"/>
  <c r="I292" i="20"/>
  <c r="G292" i="20"/>
  <c r="E292" i="20"/>
  <c r="X291" i="20"/>
  <c r="Y303" i="20"/>
  <c r="W291" i="20"/>
  <c r="U291" i="20"/>
  <c r="S291" i="20"/>
  <c r="Q291" i="20"/>
  <c r="M291" i="20"/>
  <c r="K291" i="20"/>
  <c r="I291" i="20"/>
  <c r="G291" i="20"/>
  <c r="E291" i="20"/>
  <c r="W290" i="20"/>
  <c r="U290" i="20"/>
  <c r="S290" i="20"/>
  <c r="Q290" i="20"/>
  <c r="N290" i="20"/>
  <c r="M290" i="20"/>
  <c r="K290" i="20"/>
  <c r="I290" i="20"/>
  <c r="G290" i="20"/>
  <c r="E290" i="20"/>
  <c r="X289" i="20"/>
  <c r="W289" i="20"/>
  <c r="U289" i="20"/>
  <c r="S289" i="20"/>
  <c r="Q289" i="20"/>
  <c r="N289" i="20"/>
  <c r="O301" i="20"/>
  <c r="M289" i="20"/>
  <c r="K289" i="20"/>
  <c r="I289" i="20"/>
  <c r="G289" i="20"/>
  <c r="E289" i="20"/>
  <c r="W288" i="20"/>
  <c r="U288" i="20"/>
  <c r="S288" i="20"/>
  <c r="Q288" i="20"/>
  <c r="M288" i="20"/>
  <c r="K288" i="20"/>
  <c r="I288" i="20"/>
  <c r="G288" i="20"/>
  <c r="E288" i="20"/>
  <c r="X287" i="20"/>
  <c r="W287" i="20"/>
  <c r="U287" i="20"/>
  <c r="S287" i="20"/>
  <c r="Q287" i="20"/>
  <c r="M287" i="20"/>
  <c r="K287" i="20"/>
  <c r="I287" i="20"/>
  <c r="G287" i="20"/>
  <c r="E287" i="20"/>
  <c r="X286" i="20"/>
  <c r="Z286" i="20"/>
  <c r="W286" i="20"/>
  <c r="U286" i="20"/>
  <c r="S286" i="20"/>
  <c r="Q286" i="20"/>
  <c r="N286" i="20"/>
  <c r="O298" i="20"/>
  <c r="M286" i="20"/>
  <c r="K286" i="20"/>
  <c r="I286" i="20"/>
  <c r="G286" i="20"/>
  <c r="E286" i="20"/>
  <c r="W285" i="20"/>
  <c r="U285" i="20"/>
  <c r="S285" i="20"/>
  <c r="Q285" i="20"/>
  <c r="M285" i="20"/>
  <c r="K285" i="20"/>
  <c r="I285" i="20"/>
  <c r="G285" i="20"/>
  <c r="E285" i="20"/>
  <c r="W284" i="20"/>
  <c r="U284" i="20"/>
  <c r="S284" i="20"/>
  <c r="Q284" i="20"/>
  <c r="M284" i="20"/>
  <c r="K284" i="20"/>
  <c r="I284" i="20"/>
  <c r="G284" i="20"/>
  <c r="E284" i="20"/>
  <c r="Z289" i="20"/>
  <c r="Y298" i="20"/>
  <c r="Y306" i="20"/>
  <c r="Z291" i="20"/>
  <c r="Z287" i="20"/>
  <c r="V38" i="18"/>
  <c r="R38" i="18"/>
  <c r="T38" i="18"/>
  <c r="U38" i="18" s="1"/>
  <c r="U39" i="18"/>
  <c r="P38" i="18"/>
  <c r="Q38" i="18" s="1"/>
  <c r="L38" i="18"/>
  <c r="J38" i="18"/>
  <c r="N38" i="18" s="1"/>
  <c r="H38" i="18"/>
  <c r="I39" i="18" s="1"/>
  <c r="F38" i="18"/>
  <c r="D38" i="18"/>
  <c r="X38" i="18"/>
  <c r="V37" i="18"/>
  <c r="W38" i="18" s="1"/>
  <c r="T37" i="18"/>
  <c r="R37" i="18"/>
  <c r="S38" i="18" s="1"/>
  <c r="P37" i="18"/>
  <c r="L37" i="18"/>
  <c r="M38" i="18" s="1"/>
  <c r="J37" i="18"/>
  <c r="H37" i="18"/>
  <c r="F37" i="18"/>
  <c r="D37" i="18"/>
  <c r="E272" i="20"/>
  <c r="E273" i="20"/>
  <c r="E274" i="20"/>
  <c r="E275" i="20"/>
  <c r="E276" i="20"/>
  <c r="E277" i="20"/>
  <c r="E278" i="20"/>
  <c r="E279" i="20"/>
  <c r="E280" i="20"/>
  <c r="E281" i="20"/>
  <c r="E282" i="20"/>
  <c r="E283" i="20"/>
  <c r="X283" i="20"/>
  <c r="W283" i="20"/>
  <c r="U283" i="20"/>
  <c r="S283" i="20"/>
  <c r="Q283" i="20"/>
  <c r="N283" i="20"/>
  <c r="O295" i="20"/>
  <c r="M283" i="20"/>
  <c r="K283" i="20"/>
  <c r="I283" i="20"/>
  <c r="G283" i="20"/>
  <c r="X282" i="20"/>
  <c r="W282" i="20"/>
  <c r="U282" i="20"/>
  <c r="S282" i="20"/>
  <c r="Q282" i="20"/>
  <c r="N282" i="20"/>
  <c r="M282" i="20"/>
  <c r="K282" i="20"/>
  <c r="I282" i="20"/>
  <c r="G282" i="20"/>
  <c r="W281" i="20"/>
  <c r="U281" i="20"/>
  <c r="S281" i="20"/>
  <c r="Q281" i="20"/>
  <c r="N281" i="20"/>
  <c r="M281" i="20"/>
  <c r="K281" i="20"/>
  <c r="I281" i="20"/>
  <c r="G281" i="20"/>
  <c r="X280" i="20"/>
  <c r="Y292" i="20"/>
  <c r="W280" i="20"/>
  <c r="U280" i="20"/>
  <c r="S280" i="20"/>
  <c r="Q280" i="20"/>
  <c r="N280" i="20"/>
  <c r="O292" i="20"/>
  <c r="M280" i="20"/>
  <c r="K280" i="20"/>
  <c r="I280" i="20"/>
  <c r="G280" i="20"/>
  <c r="X279" i="20"/>
  <c r="W279" i="20"/>
  <c r="U279" i="20"/>
  <c r="S279" i="20"/>
  <c r="Q279" i="20"/>
  <c r="N279" i="20"/>
  <c r="O291" i="20"/>
  <c r="M279" i="20"/>
  <c r="K279" i="20"/>
  <c r="I279" i="20"/>
  <c r="G279" i="20"/>
  <c r="X278" i="20"/>
  <c r="W278" i="20"/>
  <c r="U278" i="20"/>
  <c r="S278" i="20"/>
  <c r="Q278" i="20"/>
  <c r="N278" i="20"/>
  <c r="O290" i="20"/>
  <c r="M278" i="20"/>
  <c r="K278" i="20"/>
  <c r="I278" i="20"/>
  <c r="G278" i="20"/>
  <c r="X277" i="20"/>
  <c r="W277" i="20"/>
  <c r="U277" i="20"/>
  <c r="S277" i="20"/>
  <c r="Q277" i="20"/>
  <c r="N277" i="20"/>
  <c r="O289" i="20"/>
  <c r="M277" i="20"/>
  <c r="K277" i="20"/>
  <c r="I277" i="20"/>
  <c r="G277" i="20"/>
  <c r="X276" i="20"/>
  <c r="Y288" i="20"/>
  <c r="W276" i="20"/>
  <c r="U276" i="20"/>
  <c r="S276" i="20"/>
  <c r="Q276" i="20"/>
  <c r="N276" i="20"/>
  <c r="O288" i="20"/>
  <c r="M276" i="20"/>
  <c r="K276" i="20"/>
  <c r="I276" i="20"/>
  <c r="G276" i="20"/>
  <c r="X275" i="20"/>
  <c r="W275" i="20"/>
  <c r="U275" i="20"/>
  <c r="S275" i="20"/>
  <c r="Q275" i="20"/>
  <c r="N275" i="20"/>
  <c r="O287" i="20"/>
  <c r="M275" i="20"/>
  <c r="K275" i="20"/>
  <c r="I275" i="20"/>
  <c r="G275" i="20"/>
  <c r="X274" i="20"/>
  <c r="W274" i="20"/>
  <c r="U274" i="20"/>
  <c r="S274" i="20"/>
  <c r="Q274" i="20"/>
  <c r="N274" i="20"/>
  <c r="O286" i="20"/>
  <c r="M274" i="20"/>
  <c r="K274" i="20"/>
  <c r="I274" i="20"/>
  <c r="G274" i="20"/>
  <c r="X273" i="20"/>
  <c r="W273" i="20"/>
  <c r="U273" i="20"/>
  <c r="S273" i="20"/>
  <c r="Q273" i="20"/>
  <c r="N273" i="20"/>
  <c r="O285" i="20"/>
  <c r="M273" i="20"/>
  <c r="K273" i="20"/>
  <c r="I273" i="20"/>
  <c r="G273" i="20"/>
  <c r="X272" i="20"/>
  <c r="Y284" i="20"/>
  <c r="W272" i="20"/>
  <c r="U272" i="20"/>
  <c r="S272" i="20"/>
  <c r="Q272" i="20"/>
  <c r="N272" i="20"/>
  <c r="O284" i="20"/>
  <c r="M272" i="20"/>
  <c r="K272" i="20"/>
  <c r="I272" i="20"/>
  <c r="G272" i="20"/>
  <c r="Z282" i="20"/>
  <c r="Z281" i="20"/>
  <c r="Z283" i="20"/>
  <c r="Z274" i="20"/>
  <c r="AA286" i="20"/>
  <c r="Y286" i="20"/>
  <c r="Z278" i="20"/>
  <c r="AA290" i="20"/>
  <c r="Y290" i="20"/>
  <c r="Z273" i="20"/>
  <c r="AA285" i="20"/>
  <c r="Y285" i="20"/>
  <c r="Z277" i="20"/>
  <c r="AA289" i="20"/>
  <c r="Y289" i="20"/>
  <c r="Z275" i="20"/>
  <c r="AA287" i="20"/>
  <c r="Y287" i="20"/>
  <c r="Z279" i="20"/>
  <c r="AA291" i="20"/>
  <c r="Y291" i="20"/>
  <c r="N37" i="18"/>
  <c r="X37" i="18"/>
  <c r="Z272" i="20"/>
  <c r="AA284" i="20"/>
  <c r="Z280" i="20"/>
  <c r="AA292" i="20"/>
  <c r="Z276" i="20"/>
  <c r="AA288" i="20"/>
  <c r="X271" i="20"/>
  <c r="Y283" i="20"/>
  <c r="W271" i="20"/>
  <c r="U271" i="20"/>
  <c r="S271" i="20"/>
  <c r="Q271" i="20"/>
  <c r="N271" i="20"/>
  <c r="O283" i="20"/>
  <c r="M271" i="20"/>
  <c r="K271" i="20"/>
  <c r="I271" i="20"/>
  <c r="G271" i="20"/>
  <c r="E271" i="20"/>
  <c r="X270" i="20"/>
  <c r="Z270" i="20"/>
  <c r="AA282" i="20"/>
  <c r="W270" i="20"/>
  <c r="U270" i="20"/>
  <c r="S270" i="20"/>
  <c r="Q270" i="20"/>
  <c r="N270" i="20"/>
  <c r="O282" i="20"/>
  <c r="M270" i="20"/>
  <c r="K270" i="20"/>
  <c r="I270" i="20"/>
  <c r="G270" i="20"/>
  <c r="E270" i="20"/>
  <c r="X269" i="20"/>
  <c r="Y281" i="20"/>
  <c r="W269" i="20"/>
  <c r="U269" i="20"/>
  <c r="S269" i="20"/>
  <c r="Q269" i="20"/>
  <c r="N269" i="20"/>
  <c r="O281" i="20"/>
  <c r="M269" i="20"/>
  <c r="K269" i="20"/>
  <c r="I269" i="20"/>
  <c r="G269" i="20"/>
  <c r="E269" i="20"/>
  <c r="X268" i="20"/>
  <c r="Z268" i="20"/>
  <c r="W268" i="20"/>
  <c r="U268" i="20"/>
  <c r="S268" i="20"/>
  <c r="Q268" i="20"/>
  <c r="N268" i="20"/>
  <c r="O280" i="20"/>
  <c r="M268" i="20"/>
  <c r="K268" i="20"/>
  <c r="I268" i="20"/>
  <c r="G268" i="20"/>
  <c r="E268" i="20"/>
  <c r="X267" i="20"/>
  <c r="Y279" i="20"/>
  <c r="W267" i="20"/>
  <c r="U267" i="20"/>
  <c r="S267" i="20"/>
  <c r="Q267" i="20"/>
  <c r="N267" i="20"/>
  <c r="O279" i="20"/>
  <c r="M267" i="20"/>
  <c r="K267" i="20"/>
  <c r="I267" i="20"/>
  <c r="G267" i="20"/>
  <c r="E267" i="20"/>
  <c r="X266" i="20"/>
  <c r="Z266" i="20"/>
  <c r="AA278" i="20"/>
  <c r="W266" i="20"/>
  <c r="U266" i="20"/>
  <c r="S266" i="20"/>
  <c r="Q266" i="20"/>
  <c r="N266" i="20"/>
  <c r="O278" i="20"/>
  <c r="M266" i="20"/>
  <c r="K266" i="20"/>
  <c r="I266" i="20"/>
  <c r="G266" i="20"/>
  <c r="E266" i="20"/>
  <c r="X265" i="20"/>
  <c r="Y277" i="20"/>
  <c r="W265" i="20"/>
  <c r="U265" i="20"/>
  <c r="S265" i="20"/>
  <c r="Q265" i="20"/>
  <c r="N265" i="20"/>
  <c r="O277" i="20"/>
  <c r="M265" i="20"/>
  <c r="K265" i="20"/>
  <c r="I265" i="20"/>
  <c r="G265" i="20"/>
  <c r="E265" i="20"/>
  <c r="X264" i="20"/>
  <c r="Z264" i="20"/>
  <c r="W264" i="20"/>
  <c r="U264" i="20"/>
  <c r="S264" i="20"/>
  <c r="Q264" i="20"/>
  <c r="N264" i="20"/>
  <c r="O276" i="20"/>
  <c r="M264" i="20"/>
  <c r="K264" i="20"/>
  <c r="I264" i="20"/>
  <c r="G264" i="20"/>
  <c r="E264" i="20"/>
  <c r="X263" i="20"/>
  <c r="Y275" i="20"/>
  <c r="W263" i="20"/>
  <c r="U263" i="20"/>
  <c r="S263" i="20"/>
  <c r="Q263" i="20"/>
  <c r="N263" i="20"/>
  <c r="O275" i="20"/>
  <c r="M263" i="20"/>
  <c r="K263" i="20"/>
  <c r="I263" i="20"/>
  <c r="G263" i="20"/>
  <c r="E263" i="20"/>
  <c r="X262" i="20"/>
  <c r="Z262" i="20"/>
  <c r="AA274" i="20"/>
  <c r="W262" i="20"/>
  <c r="U262" i="20"/>
  <c r="S262" i="20"/>
  <c r="Q262" i="20"/>
  <c r="N262" i="20"/>
  <c r="O274" i="20"/>
  <c r="M262" i="20"/>
  <c r="K262" i="20"/>
  <c r="I262" i="20"/>
  <c r="G262" i="20"/>
  <c r="E262" i="20"/>
  <c r="X261" i="20"/>
  <c r="Y273" i="20"/>
  <c r="W261" i="20"/>
  <c r="U261" i="20"/>
  <c r="S261" i="20"/>
  <c r="Q261" i="20"/>
  <c r="N261" i="20"/>
  <c r="O273" i="20"/>
  <c r="M261" i="20"/>
  <c r="K261" i="20"/>
  <c r="I261" i="20"/>
  <c r="G261" i="20"/>
  <c r="E261" i="20"/>
  <c r="X260" i="20"/>
  <c r="Z260" i="20"/>
  <c r="W260" i="20"/>
  <c r="U260" i="20"/>
  <c r="S260" i="20"/>
  <c r="Q260" i="20"/>
  <c r="N260" i="20"/>
  <c r="M260" i="20"/>
  <c r="K260" i="20"/>
  <c r="I260" i="20"/>
  <c r="G260" i="20"/>
  <c r="E260" i="20"/>
  <c r="Y282" i="20"/>
  <c r="Y274" i="20"/>
  <c r="AA272" i="20"/>
  <c r="Y272" i="20"/>
  <c r="Y276" i="20"/>
  <c r="AA280" i="20"/>
  <c r="AA276" i="20"/>
  <c r="Y278" i="20"/>
  <c r="Y280" i="20"/>
  <c r="O272" i="20"/>
  <c r="Z261" i="20"/>
  <c r="AA273" i="20"/>
  <c r="Z263" i="20"/>
  <c r="AA275" i="20"/>
  <c r="Z265" i="20"/>
  <c r="AA277" i="20"/>
  <c r="Z267" i="20"/>
  <c r="AA279" i="20"/>
  <c r="Z269" i="20"/>
  <c r="AA281" i="20"/>
  <c r="Z271" i="20"/>
  <c r="AA283" i="20"/>
  <c r="D36" i="18"/>
  <c r="F36" i="18"/>
  <c r="G36" i="18" s="1"/>
  <c r="H36" i="18"/>
  <c r="J36" i="18"/>
  <c r="L36" i="18"/>
  <c r="M37" i="18" s="1"/>
  <c r="P36" i="18"/>
  <c r="Q37" i="18"/>
  <c r="R36" i="18"/>
  <c r="S37" i="18" s="1"/>
  <c r="T36" i="18"/>
  <c r="U37" i="18"/>
  <c r="V36" i="18"/>
  <c r="W37" i="18" s="1"/>
  <c r="V339" i="20"/>
  <c r="T339" i="20"/>
  <c r="R339" i="20"/>
  <c r="P339" i="20"/>
  <c r="L339" i="20"/>
  <c r="J339" i="20"/>
  <c r="H339" i="20"/>
  <c r="F339" i="20"/>
  <c r="D339" i="20"/>
  <c r="N36" i="18"/>
  <c r="O37" i="18" s="1"/>
  <c r="K37" i="18"/>
  <c r="X36" i="18"/>
  <c r="X259" i="20"/>
  <c r="Y271" i="20"/>
  <c r="W259" i="20"/>
  <c r="U259" i="20"/>
  <c r="S259" i="20"/>
  <c r="Q259" i="20"/>
  <c r="N259" i="20"/>
  <c r="O271" i="20"/>
  <c r="M259" i="20"/>
  <c r="K259" i="20"/>
  <c r="I259" i="20"/>
  <c r="G259" i="20"/>
  <c r="E259" i="20"/>
  <c r="X258" i="20"/>
  <c r="W258" i="20"/>
  <c r="U258" i="20"/>
  <c r="S258" i="20"/>
  <c r="Q258" i="20"/>
  <c r="N258" i="20"/>
  <c r="O270" i="20"/>
  <c r="M258" i="20"/>
  <c r="K258" i="20"/>
  <c r="I258" i="20"/>
  <c r="G258" i="20"/>
  <c r="E258" i="20"/>
  <c r="X257" i="20"/>
  <c r="Y269" i="20"/>
  <c r="W257" i="20"/>
  <c r="U257" i="20"/>
  <c r="S257" i="20"/>
  <c r="Q257" i="20"/>
  <c r="N257" i="20"/>
  <c r="O269" i="20"/>
  <c r="M257" i="20"/>
  <c r="K257" i="20"/>
  <c r="I257" i="20"/>
  <c r="G257" i="20"/>
  <c r="E257" i="20"/>
  <c r="X256" i="20"/>
  <c r="W256" i="20"/>
  <c r="U256" i="20"/>
  <c r="S256" i="20"/>
  <c r="Q256" i="20"/>
  <c r="N256" i="20"/>
  <c r="O268" i="20"/>
  <c r="M256" i="20"/>
  <c r="K256" i="20"/>
  <c r="I256" i="20"/>
  <c r="G256" i="20"/>
  <c r="E256" i="20"/>
  <c r="X255" i="20"/>
  <c r="Y267" i="20"/>
  <c r="W255" i="20"/>
  <c r="U255" i="20"/>
  <c r="S255" i="20"/>
  <c r="Q255" i="20"/>
  <c r="N255" i="20"/>
  <c r="O267" i="20"/>
  <c r="M255" i="20"/>
  <c r="K255" i="20"/>
  <c r="I255" i="20"/>
  <c r="G255" i="20"/>
  <c r="E255" i="20"/>
  <c r="X254" i="20"/>
  <c r="W254" i="20"/>
  <c r="U254" i="20"/>
  <c r="S254" i="20"/>
  <c r="Q254" i="20"/>
  <c r="N254" i="20"/>
  <c r="O266" i="20"/>
  <c r="M254" i="20"/>
  <c r="K254" i="20"/>
  <c r="I254" i="20"/>
  <c r="G254" i="20"/>
  <c r="E254" i="20"/>
  <c r="X253" i="20"/>
  <c r="Y265" i="20"/>
  <c r="W253" i="20"/>
  <c r="U253" i="20"/>
  <c r="S253" i="20"/>
  <c r="Q253" i="20"/>
  <c r="N253" i="20"/>
  <c r="O265" i="20"/>
  <c r="M253" i="20"/>
  <c r="K253" i="20"/>
  <c r="I253" i="20"/>
  <c r="G253" i="20"/>
  <c r="E253" i="20"/>
  <c r="X252" i="20"/>
  <c r="W252" i="20"/>
  <c r="U252" i="20"/>
  <c r="S252" i="20"/>
  <c r="Q252" i="20"/>
  <c r="N252" i="20"/>
  <c r="O264" i="20"/>
  <c r="M252" i="20"/>
  <c r="K252" i="20"/>
  <c r="I252" i="20"/>
  <c r="G252" i="20"/>
  <c r="E252" i="20"/>
  <c r="X251" i="20"/>
  <c r="Y263" i="20"/>
  <c r="W251" i="20"/>
  <c r="U251" i="20"/>
  <c r="S251" i="20"/>
  <c r="Q251" i="20"/>
  <c r="N251" i="20"/>
  <c r="O263" i="20"/>
  <c r="M251" i="20"/>
  <c r="K251" i="20"/>
  <c r="I251" i="20"/>
  <c r="G251" i="20"/>
  <c r="E251" i="20"/>
  <c r="X250" i="20"/>
  <c r="W250" i="20"/>
  <c r="U250" i="20"/>
  <c r="S250" i="20"/>
  <c r="Q250" i="20"/>
  <c r="N250" i="20"/>
  <c r="O262" i="20"/>
  <c r="M250" i="20"/>
  <c r="K250" i="20"/>
  <c r="I250" i="20"/>
  <c r="G250" i="20"/>
  <c r="E250" i="20"/>
  <c r="X249" i="20"/>
  <c r="Y261" i="20"/>
  <c r="W249" i="20"/>
  <c r="U249" i="20"/>
  <c r="S249" i="20"/>
  <c r="Q249" i="20"/>
  <c r="N249" i="20"/>
  <c r="O261" i="20"/>
  <c r="M249" i="20"/>
  <c r="K249" i="20"/>
  <c r="I249" i="20"/>
  <c r="G249" i="20"/>
  <c r="E249" i="20"/>
  <c r="X248" i="20"/>
  <c r="W248" i="20"/>
  <c r="U248" i="20"/>
  <c r="S248" i="20"/>
  <c r="Q248" i="20"/>
  <c r="N248" i="20"/>
  <c r="M248" i="20"/>
  <c r="K248" i="20"/>
  <c r="I248" i="20"/>
  <c r="G248" i="20"/>
  <c r="E248" i="20"/>
  <c r="Z248" i="20"/>
  <c r="Y260" i="20"/>
  <c r="X339" i="20"/>
  <c r="Z252" i="20"/>
  <c r="AA264" i="20"/>
  <c r="Y264" i="20"/>
  <c r="Z256" i="20"/>
  <c r="AA268" i="20"/>
  <c r="Y268" i="20"/>
  <c r="Z250" i="20"/>
  <c r="AA262" i="20"/>
  <c r="Y262" i="20"/>
  <c r="Z254" i="20"/>
  <c r="AA266" i="20"/>
  <c r="Y266" i="20"/>
  <c r="Z258" i="20"/>
  <c r="AA270" i="20"/>
  <c r="Y270" i="20"/>
  <c r="N339" i="20"/>
  <c r="O260" i="20"/>
  <c r="Z36" i="18"/>
  <c r="Z249" i="20"/>
  <c r="AA261" i="20"/>
  <c r="Z251" i="20"/>
  <c r="AA263" i="20"/>
  <c r="Z253" i="20"/>
  <c r="AA265" i="20"/>
  <c r="Z255" i="20"/>
  <c r="AA267" i="20"/>
  <c r="Z257" i="20"/>
  <c r="AA269" i="20"/>
  <c r="Z259" i="20"/>
  <c r="AA271" i="20"/>
  <c r="F343" i="20"/>
  <c r="H343" i="20"/>
  <c r="J343" i="20"/>
  <c r="L343" i="20"/>
  <c r="P343" i="20"/>
  <c r="R343" i="20"/>
  <c r="T343" i="20"/>
  <c r="V343" i="20"/>
  <c r="D343" i="20"/>
  <c r="Z339" i="20"/>
  <c r="AA260" i="20"/>
  <c r="V35" i="18"/>
  <c r="V49" i="18" s="1"/>
  <c r="T35" i="18"/>
  <c r="U36" i="18" s="1"/>
  <c r="R35" i="18"/>
  <c r="P35" i="18"/>
  <c r="Q36" i="18" s="1"/>
  <c r="L35" i="18"/>
  <c r="L49" i="18" s="1"/>
  <c r="J35" i="18"/>
  <c r="N35" i="18" s="1"/>
  <c r="H35" i="18"/>
  <c r="F35" i="18"/>
  <c r="D35" i="18"/>
  <c r="D49" i="18"/>
  <c r="H49" i="18"/>
  <c r="M36" i="18"/>
  <c r="R49" i="18"/>
  <c r="S36" i="18"/>
  <c r="W36" i="18"/>
  <c r="F49" i="18"/>
  <c r="J49" i="18"/>
  <c r="P49" i="18"/>
  <c r="T49" i="18"/>
  <c r="X35" i="18"/>
  <c r="Z35" i="18" s="1"/>
  <c r="X247" i="20"/>
  <c r="Y259" i="20"/>
  <c r="W247" i="20"/>
  <c r="U247" i="20"/>
  <c r="S247" i="20"/>
  <c r="Q247" i="20"/>
  <c r="N247" i="20"/>
  <c r="O259" i="20"/>
  <c r="M247" i="20"/>
  <c r="K247" i="20"/>
  <c r="I247" i="20"/>
  <c r="G247" i="20"/>
  <c r="E247" i="20"/>
  <c r="X246" i="20"/>
  <c r="W246" i="20"/>
  <c r="U246" i="20"/>
  <c r="S246" i="20"/>
  <c r="Q246" i="20"/>
  <c r="N246" i="20"/>
  <c r="O258" i="20"/>
  <c r="M246" i="20"/>
  <c r="K246" i="20"/>
  <c r="I246" i="20"/>
  <c r="G246" i="20"/>
  <c r="E246" i="20"/>
  <c r="X245" i="20"/>
  <c r="Y257" i="20"/>
  <c r="W245" i="20"/>
  <c r="U245" i="20"/>
  <c r="S245" i="20"/>
  <c r="Q245" i="20"/>
  <c r="N245" i="20"/>
  <c r="O257" i="20"/>
  <c r="M245" i="20"/>
  <c r="K245" i="20"/>
  <c r="I245" i="20"/>
  <c r="G245" i="20"/>
  <c r="E245" i="20"/>
  <c r="X244" i="20"/>
  <c r="W244" i="20"/>
  <c r="U244" i="20"/>
  <c r="S244" i="20"/>
  <c r="Q244" i="20"/>
  <c r="N244" i="20"/>
  <c r="O256" i="20"/>
  <c r="M244" i="20"/>
  <c r="K244" i="20"/>
  <c r="I244" i="20"/>
  <c r="G244" i="20"/>
  <c r="E244" i="20"/>
  <c r="X243" i="20"/>
  <c r="Y255" i="20"/>
  <c r="W243" i="20"/>
  <c r="U243" i="20"/>
  <c r="S243" i="20"/>
  <c r="Q243" i="20"/>
  <c r="N243" i="20"/>
  <c r="O255" i="20"/>
  <c r="M243" i="20"/>
  <c r="K243" i="20"/>
  <c r="I243" i="20"/>
  <c r="G243" i="20"/>
  <c r="E243" i="20"/>
  <c r="X242" i="20"/>
  <c r="W242" i="20"/>
  <c r="U242" i="20"/>
  <c r="S242" i="20"/>
  <c r="Q242" i="20"/>
  <c r="N242" i="20"/>
  <c r="O254" i="20"/>
  <c r="M242" i="20"/>
  <c r="K242" i="20"/>
  <c r="I242" i="20"/>
  <c r="G242" i="20"/>
  <c r="E242" i="20"/>
  <c r="X241" i="20"/>
  <c r="Y253" i="20"/>
  <c r="W241" i="20"/>
  <c r="U241" i="20"/>
  <c r="S241" i="20"/>
  <c r="Q241" i="20"/>
  <c r="N241" i="20"/>
  <c r="O253" i="20"/>
  <c r="M241" i="20"/>
  <c r="K241" i="20"/>
  <c r="I241" i="20"/>
  <c r="G241" i="20"/>
  <c r="E241" i="20"/>
  <c r="X240" i="20"/>
  <c r="W240" i="20"/>
  <c r="U240" i="20"/>
  <c r="S240" i="20"/>
  <c r="Q240" i="20"/>
  <c r="N240" i="20"/>
  <c r="O252" i="20"/>
  <c r="M240" i="20"/>
  <c r="K240" i="20"/>
  <c r="I240" i="20"/>
  <c r="G240" i="20"/>
  <c r="E240" i="20"/>
  <c r="X239" i="20"/>
  <c r="Y251" i="20"/>
  <c r="W239" i="20"/>
  <c r="U239" i="20"/>
  <c r="S239" i="20"/>
  <c r="Q239" i="20"/>
  <c r="N239" i="20"/>
  <c r="O251" i="20"/>
  <c r="M239" i="20"/>
  <c r="K239" i="20"/>
  <c r="I239" i="20"/>
  <c r="G239" i="20"/>
  <c r="E239" i="20"/>
  <c r="X238" i="20"/>
  <c r="W238" i="20"/>
  <c r="U238" i="20"/>
  <c r="S238" i="20"/>
  <c r="Q238" i="20"/>
  <c r="N238" i="20"/>
  <c r="O250" i="20"/>
  <c r="M238" i="20"/>
  <c r="K238" i="20"/>
  <c r="I238" i="20"/>
  <c r="G238" i="20"/>
  <c r="E238" i="20"/>
  <c r="X237" i="20"/>
  <c r="Y249" i="20"/>
  <c r="W237" i="20"/>
  <c r="U237" i="20"/>
  <c r="S237" i="20"/>
  <c r="Q237" i="20"/>
  <c r="N237" i="20"/>
  <c r="O249" i="20"/>
  <c r="M237" i="20"/>
  <c r="K237" i="20"/>
  <c r="I237" i="20"/>
  <c r="G237" i="20"/>
  <c r="E237" i="20"/>
  <c r="X236" i="20"/>
  <c r="W236" i="20"/>
  <c r="U236" i="20"/>
  <c r="S236" i="20"/>
  <c r="Q236" i="20"/>
  <c r="N236" i="20"/>
  <c r="M236" i="20"/>
  <c r="K236" i="20"/>
  <c r="I236" i="20"/>
  <c r="G236" i="20"/>
  <c r="E236" i="20"/>
  <c r="Z238" i="20"/>
  <c r="AA250" i="20"/>
  <c r="Y250" i="20"/>
  <c r="Z242" i="20"/>
  <c r="AA254" i="20"/>
  <c r="Y254" i="20"/>
  <c r="Z246" i="20"/>
  <c r="AA258" i="20"/>
  <c r="Y258" i="20"/>
  <c r="N343" i="20"/>
  <c r="O248" i="20"/>
  <c r="Z236" i="20"/>
  <c r="AA248" i="20"/>
  <c r="Y248" i="20"/>
  <c r="Z240" i="20"/>
  <c r="AA252" i="20"/>
  <c r="Y252" i="20"/>
  <c r="Z244" i="20"/>
  <c r="AA256" i="20"/>
  <c r="Y256" i="20"/>
  <c r="Z237" i="20"/>
  <c r="AA249" i="20"/>
  <c r="Z239" i="20"/>
  <c r="AA251" i="20"/>
  <c r="Z241" i="20"/>
  <c r="AA253" i="20"/>
  <c r="Z243" i="20"/>
  <c r="AA255" i="20"/>
  <c r="Z245" i="20"/>
  <c r="AA257" i="20"/>
  <c r="Z247" i="20"/>
  <c r="AA259" i="20"/>
  <c r="V34" i="18"/>
  <c r="W35" i="18" s="1"/>
  <c r="T34" i="18"/>
  <c r="R34" i="18"/>
  <c r="S35" i="18" s="1"/>
  <c r="P34" i="18"/>
  <c r="L34" i="18"/>
  <c r="M35" i="18" s="1"/>
  <c r="J34" i="18"/>
  <c r="H34" i="18"/>
  <c r="I35" i="18" s="1"/>
  <c r="F34" i="18"/>
  <c r="D34" i="18"/>
  <c r="E35" i="18" s="1"/>
  <c r="N34" i="18"/>
  <c r="X34" i="18"/>
  <c r="E209" i="20"/>
  <c r="G209" i="20"/>
  <c r="I209" i="20"/>
  <c r="K209" i="20"/>
  <c r="M209" i="20"/>
  <c r="N209" i="20"/>
  <c r="Q209" i="20"/>
  <c r="S209" i="20"/>
  <c r="U209" i="20"/>
  <c r="Q224" i="20"/>
  <c r="Q225" i="20"/>
  <c r="Q226" i="20"/>
  <c r="Q227" i="20"/>
  <c r="Q228" i="20"/>
  <c r="Q229" i="20"/>
  <c r="Q230" i="20"/>
  <c r="Q231" i="20"/>
  <c r="Q232" i="20"/>
  <c r="Q233" i="20"/>
  <c r="Q234" i="20"/>
  <c r="Q235" i="20"/>
  <c r="X235" i="20"/>
  <c r="W235" i="20"/>
  <c r="U235" i="20"/>
  <c r="S235" i="20"/>
  <c r="N235" i="20"/>
  <c r="O247" i="20"/>
  <c r="M235" i="20"/>
  <c r="K235" i="20"/>
  <c r="I235" i="20"/>
  <c r="G235" i="20"/>
  <c r="E235" i="20"/>
  <c r="X234" i="20"/>
  <c r="W234" i="20"/>
  <c r="U234" i="20"/>
  <c r="S234" i="20"/>
  <c r="N234" i="20"/>
  <c r="O246" i="20"/>
  <c r="M234" i="20"/>
  <c r="K234" i="20"/>
  <c r="I234" i="20"/>
  <c r="G234" i="20"/>
  <c r="E234" i="20"/>
  <c r="X233" i="20"/>
  <c r="Y245" i="20"/>
  <c r="W233" i="20"/>
  <c r="U233" i="20"/>
  <c r="S233" i="20"/>
  <c r="N233" i="20"/>
  <c r="O245" i="20"/>
  <c r="M233" i="20"/>
  <c r="K233" i="20"/>
  <c r="I233" i="20"/>
  <c r="G233" i="20"/>
  <c r="E233" i="20"/>
  <c r="X232" i="20"/>
  <c r="W232" i="20"/>
  <c r="U232" i="20"/>
  <c r="S232" i="20"/>
  <c r="N232" i="20"/>
  <c r="O244" i="20"/>
  <c r="M232" i="20"/>
  <c r="K232" i="20"/>
  <c r="I232" i="20"/>
  <c r="G232" i="20"/>
  <c r="E232" i="20"/>
  <c r="X231" i="20"/>
  <c r="Y243" i="20"/>
  <c r="W231" i="20"/>
  <c r="U231" i="20"/>
  <c r="S231" i="20"/>
  <c r="N231" i="20"/>
  <c r="O243" i="20"/>
  <c r="M231" i="20"/>
  <c r="K231" i="20"/>
  <c r="I231" i="20"/>
  <c r="G231" i="20"/>
  <c r="E231" i="20"/>
  <c r="X230" i="20"/>
  <c r="W230" i="20"/>
  <c r="U230" i="20"/>
  <c r="S230" i="20"/>
  <c r="N230" i="20"/>
  <c r="O242" i="20"/>
  <c r="M230" i="20"/>
  <c r="K230" i="20"/>
  <c r="I230" i="20"/>
  <c r="G230" i="20"/>
  <c r="E230" i="20"/>
  <c r="X229" i="20"/>
  <c r="Y241" i="20"/>
  <c r="W229" i="20"/>
  <c r="U229" i="20"/>
  <c r="S229" i="20"/>
  <c r="N229" i="20"/>
  <c r="O241" i="20"/>
  <c r="M229" i="20"/>
  <c r="K229" i="20"/>
  <c r="I229" i="20"/>
  <c r="G229" i="20"/>
  <c r="E229" i="20"/>
  <c r="X228" i="20"/>
  <c r="W228" i="20"/>
  <c r="U228" i="20"/>
  <c r="S228" i="20"/>
  <c r="N228" i="20"/>
  <c r="O240" i="20"/>
  <c r="M228" i="20"/>
  <c r="K228" i="20"/>
  <c r="I228" i="20"/>
  <c r="G228" i="20"/>
  <c r="E228" i="20"/>
  <c r="X227" i="20"/>
  <c r="Y239" i="20"/>
  <c r="W227" i="20"/>
  <c r="U227" i="20"/>
  <c r="S227" i="20"/>
  <c r="N227" i="20"/>
  <c r="O239" i="20"/>
  <c r="M227" i="20"/>
  <c r="K227" i="20"/>
  <c r="I227" i="20"/>
  <c r="G227" i="20"/>
  <c r="E227" i="20"/>
  <c r="X226" i="20"/>
  <c r="W226" i="20"/>
  <c r="U226" i="20"/>
  <c r="S226" i="20"/>
  <c r="N226" i="20"/>
  <c r="O238" i="20"/>
  <c r="M226" i="20"/>
  <c r="K226" i="20"/>
  <c r="I226" i="20"/>
  <c r="G226" i="20"/>
  <c r="E226" i="20"/>
  <c r="X225" i="20"/>
  <c r="Y237" i="20"/>
  <c r="W225" i="20"/>
  <c r="U225" i="20"/>
  <c r="S225" i="20"/>
  <c r="N225" i="20"/>
  <c r="O237" i="20"/>
  <c r="M225" i="20"/>
  <c r="K225" i="20"/>
  <c r="I225" i="20"/>
  <c r="G225" i="20"/>
  <c r="E225" i="20"/>
  <c r="X224" i="20"/>
  <c r="W224" i="20"/>
  <c r="U224" i="20"/>
  <c r="S224" i="20"/>
  <c r="N224" i="20"/>
  <c r="O236" i="20"/>
  <c r="M224" i="20"/>
  <c r="K224" i="20"/>
  <c r="I224" i="20"/>
  <c r="G224" i="20"/>
  <c r="E224" i="20"/>
  <c r="Z224" i="20"/>
  <c r="AA236" i="20"/>
  <c r="Y236" i="20"/>
  <c r="Z226" i="20"/>
  <c r="AA238" i="20"/>
  <c r="Y238" i="20"/>
  <c r="Z228" i="20"/>
  <c r="AA240" i="20"/>
  <c r="Y240" i="20"/>
  <c r="Z234" i="20"/>
  <c r="AA246" i="20"/>
  <c r="Y246" i="20"/>
  <c r="Z230" i="20"/>
  <c r="AA242" i="20"/>
  <c r="Y242" i="20"/>
  <c r="Z232" i="20"/>
  <c r="AA244" i="20"/>
  <c r="Y244" i="20"/>
  <c r="Z235" i="20"/>
  <c r="AA247" i="20"/>
  <c r="Y247" i="20"/>
  <c r="Z231" i="20"/>
  <c r="AA243" i="20"/>
  <c r="Z227" i="20"/>
  <c r="AA239" i="20"/>
  <c r="Z225" i="20"/>
  <c r="AA237" i="20"/>
  <c r="Z229" i="20"/>
  <c r="AA241" i="20"/>
  <c r="Z233" i="20"/>
  <c r="AA245" i="20"/>
  <c r="V33" i="18"/>
  <c r="T33" i="18"/>
  <c r="U34" i="18" s="1"/>
  <c r="R33" i="18"/>
  <c r="P33" i="18"/>
  <c r="Q34" i="18" s="1"/>
  <c r="L33" i="18"/>
  <c r="J33" i="18"/>
  <c r="K34" i="18"/>
  <c r="H33" i="18"/>
  <c r="F33" i="18"/>
  <c r="G34" i="18"/>
  <c r="D33" i="18"/>
  <c r="X33" i="18"/>
  <c r="N33" i="18"/>
  <c r="O34" i="18" s="1"/>
  <c r="X8" i="20"/>
  <c r="Z8" i="20"/>
  <c r="Z33" i="18"/>
  <c r="K173" i="20"/>
  <c r="M173" i="20"/>
  <c r="N173" i="20"/>
  <c r="Q173" i="20"/>
  <c r="S173" i="20"/>
  <c r="U173" i="20"/>
  <c r="P32" i="18"/>
  <c r="Q33" i="18" s="1"/>
  <c r="P31" i="18"/>
  <c r="P30" i="18"/>
  <c r="Q30" i="18" s="1"/>
  <c r="P29" i="18"/>
  <c r="P28" i="18"/>
  <c r="P27" i="18"/>
  <c r="P26" i="18"/>
  <c r="P25" i="18"/>
  <c r="P24" i="18"/>
  <c r="P23" i="18"/>
  <c r="P22" i="18"/>
  <c r="Q22" i="18" s="1"/>
  <c r="P21" i="18"/>
  <c r="R32" i="18"/>
  <c r="S33" i="18" s="1"/>
  <c r="R31" i="18"/>
  <c r="S32" i="18" s="1"/>
  <c r="R30" i="18"/>
  <c r="R29" i="18"/>
  <c r="R28" i="18"/>
  <c r="R27" i="18"/>
  <c r="R26" i="18"/>
  <c r="R25" i="18"/>
  <c r="R24" i="18"/>
  <c r="R23" i="18"/>
  <c r="R22" i="18"/>
  <c r="R21" i="18"/>
  <c r="R20" i="18"/>
  <c r="R19" i="18"/>
  <c r="R18" i="18"/>
  <c r="R17" i="18"/>
  <c r="R16" i="18"/>
  <c r="T32" i="18"/>
  <c r="U33" i="18" s="1"/>
  <c r="T31" i="18"/>
  <c r="T30" i="18"/>
  <c r="T29" i="18"/>
  <c r="U30" i="18" s="1"/>
  <c r="T28" i="18"/>
  <c r="T27" i="18"/>
  <c r="T26" i="18"/>
  <c r="T25" i="18"/>
  <c r="U26" i="18" s="1"/>
  <c r="T24" i="18"/>
  <c r="T23" i="18"/>
  <c r="T22" i="18"/>
  <c r="T21" i="18"/>
  <c r="T20" i="18"/>
  <c r="T19" i="18"/>
  <c r="T18" i="18"/>
  <c r="T17" i="18"/>
  <c r="T16" i="18"/>
  <c r="V32" i="18"/>
  <c r="W33" i="18" s="1"/>
  <c r="V31" i="18"/>
  <c r="V30" i="18"/>
  <c r="V29" i="18"/>
  <c r="V28" i="18"/>
  <c r="V27" i="18"/>
  <c r="V26" i="18"/>
  <c r="V25" i="18"/>
  <c r="V24" i="18"/>
  <c r="V23" i="18"/>
  <c r="W24" i="18" s="1"/>
  <c r="V22" i="18"/>
  <c r="V21" i="18"/>
  <c r="V20" i="18"/>
  <c r="V19" i="18"/>
  <c r="V18" i="18"/>
  <c r="V17" i="18"/>
  <c r="V16" i="18"/>
  <c r="L32" i="18"/>
  <c r="M33" i="18" s="1"/>
  <c r="L31" i="18"/>
  <c r="L30" i="18"/>
  <c r="L29" i="18"/>
  <c r="L28" i="18"/>
  <c r="L27" i="18"/>
  <c r="L26" i="18"/>
  <c r="L25" i="18"/>
  <c r="L24" i="18"/>
  <c r="L23" i="18"/>
  <c r="L22" i="18"/>
  <c r="L21" i="18"/>
  <c r="J32" i="18"/>
  <c r="K33" i="18" s="1"/>
  <c r="J31" i="18"/>
  <c r="J30" i="18"/>
  <c r="N30" i="18" s="1"/>
  <c r="J29" i="18"/>
  <c r="J28" i="18"/>
  <c r="J27" i="18"/>
  <c r="J26" i="18"/>
  <c r="N26" i="18" s="1"/>
  <c r="J25" i="18"/>
  <c r="J24" i="18"/>
  <c r="J23" i="18"/>
  <c r="J22" i="18"/>
  <c r="N22" i="18" s="1"/>
  <c r="J21" i="18"/>
  <c r="J20" i="18"/>
  <c r="J19" i="18"/>
  <c r="J18" i="18"/>
  <c r="J17" i="18"/>
  <c r="J16" i="18"/>
  <c r="H32" i="18"/>
  <c r="I33" i="18" s="1"/>
  <c r="H31" i="18"/>
  <c r="H30" i="18"/>
  <c r="H29" i="18"/>
  <c r="H28" i="18"/>
  <c r="I28" i="18" s="1"/>
  <c r="H27" i="18"/>
  <c r="H26" i="18"/>
  <c r="H25" i="18"/>
  <c r="F32" i="18"/>
  <c r="G33" i="18" s="1"/>
  <c r="F31" i="18"/>
  <c r="F30" i="18"/>
  <c r="F29" i="18"/>
  <c r="G30" i="18" s="1"/>
  <c r="F28" i="18"/>
  <c r="F27" i="18"/>
  <c r="F26" i="18"/>
  <c r="F25" i="18"/>
  <c r="G26" i="18" s="1"/>
  <c r="F24" i="18"/>
  <c r="F23" i="18"/>
  <c r="F22" i="18"/>
  <c r="F21" i="18"/>
  <c r="Q91" i="20"/>
  <c r="Q90" i="20"/>
  <c r="Q89" i="20"/>
  <c r="Q88" i="20"/>
  <c r="Q87" i="20"/>
  <c r="Q86" i="20"/>
  <c r="Q85" i="20"/>
  <c r="Q84" i="20"/>
  <c r="Q83" i="20"/>
  <c r="Q82" i="20"/>
  <c r="Q81" i="20"/>
  <c r="Q80" i="20"/>
  <c r="M91" i="20"/>
  <c r="M90" i="20"/>
  <c r="M89" i="20"/>
  <c r="M88" i="20"/>
  <c r="M87" i="20"/>
  <c r="M86" i="20"/>
  <c r="M85" i="20"/>
  <c r="M84" i="20"/>
  <c r="M83" i="20"/>
  <c r="M82" i="20"/>
  <c r="M81" i="20"/>
  <c r="M80" i="20"/>
  <c r="G91" i="20"/>
  <c r="G90" i="20"/>
  <c r="G89" i="20"/>
  <c r="G88" i="20"/>
  <c r="G87" i="20"/>
  <c r="G86" i="20"/>
  <c r="G85" i="20"/>
  <c r="G84" i="20"/>
  <c r="G83" i="20"/>
  <c r="G82" i="20"/>
  <c r="G81" i="20"/>
  <c r="G80" i="20"/>
  <c r="M185" i="20"/>
  <c r="N185" i="20"/>
  <c r="Q185" i="20"/>
  <c r="S185" i="20"/>
  <c r="U185" i="20"/>
  <c r="W185" i="20"/>
  <c r="I185" i="20"/>
  <c r="K185" i="20"/>
  <c r="U149" i="20"/>
  <c r="W149" i="20"/>
  <c r="X149" i="20"/>
  <c r="Z149" i="20"/>
  <c r="E137" i="20"/>
  <c r="G137" i="20"/>
  <c r="I137" i="20"/>
  <c r="K137" i="20"/>
  <c r="M137" i="20"/>
  <c r="N137" i="20"/>
  <c r="E125" i="20"/>
  <c r="G125" i="20"/>
  <c r="I125" i="20"/>
  <c r="K125" i="20"/>
  <c r="M125" i="20"/>
  <c r="N125" i="20"/>
  <c r="N68" i="20"/>
  <c r="N79" i="20"/>
  <c r="N78" i="20"/>
  <c r="N77" i="20"/>
  <c r="N76" i="20"/>
  <c r="N75" i="20"/>
  <c r="N74" i="20"/>
  <c r="N73" i="20"/>
  <c r="N72" i="20"/>
  <c r="N71" i="20"/>
  <c r="N70" i="20"/>
  <c r="N69" i="20"/>
  <c r="K65" i="20"/>
  <c r="S65" i="20"/>
  <c r="U65" i="20"/>
  <c r="G22" i="18"/>
  <c r="O137" i="20"/>
  <c r="O185" i="20"/>
  <c r="N21" i="18"/>
  <c r="D32" i="18"/>
  <c r="E33" i="18" s="1"/>
  <c r="D31" i="18"/>
  <c r="D30" i="18"/>
  <c r="D29" i="18"/>
  <c r="D28" i="18"/>
  <c r="D27" i="18"/>
  <c r="D25" i="18"/>
  <c r="D26" i="18"/>
  <c r="D23" i="18"/>
  <c r="D22" i="18"/>
  <c r="D24" i="18"/>
  <c r="D21" i="18"/>
  <c r="D19" i="18"/>
  <c r="E19" i="18" s="1"/>
  <c r="D20" i="18"/>
  <c r="D18" i="18"/>
  <c r="D17" i="18"/>
  <c r="D16" i="18"/>
  <c r="E16" i="18" s="1"/>
  <c r="X223" i="20"/>
  <c r="Y235" i="20"/>
  <c r="W223" i="20"/>
  <c r="U223" i="20"/>
  <c r="S223" i="20"/>
  <c r="Q223" i="20"/>
  <c r="N223" i="20"/>
  <c r="O235" i="20"/>
  <c r="M223" i="20"/>
  <c r="K223" i="20"/>
  <c r="I223" i="20"/>
  <c r="G223" i="20"/>
  <c r="E223" i="20"/>
  <c r="X222" i="20"/>
  <c r="W222" i="20"/>
  <c r="U222" i="20"/>
  <c r="S222" i="20"/>
  <c r="Q222" i="20"/>
  <c r="N222" i="20"/>
  <c r="O234" i="20"/>
  <c r="M222" i="20"/>
  <c r="K222" i="20"/>
  <c r="I222" i="20"/>
  <c r="G222" i="20"/>
  <c r="E222" i="20"/>
  <c r="X221" i="20"/>
  <c r="Y233" i="20"/>
  <c r="W221" i="20"/>
  <c r="U221" i="20"/>
  <c r="S221" i="20"/>
  <c r="Q221" i="20"/>
  <c r="N221" i="20"/>
  <c r="O233" i="20"/>
  <c r="M221" i="20"/>
  <c r="K221" i="20"/>
  <c r="I221" i="20"/>
  <c r="G221" i="20"/>
  <c r="E221" i="20"/>
  <c r="X220" i="20"/>
  <c r="W220" i="20"/>
  <c r="U220" i="20"/>
  <c r="S220" i="20"/>
  <c r="Q220" i="20"/>
  <c r="N220" i="20"/>
  <c r="O232" i="20"/>
  <c r="M220" i="20"/>
  <c r="K220" i="20"/>
  <c r="I220" i="20"/>
  <c r="G220" i="20"/>
  <c r="E220" i="20"/>
  <c r="X219" i="20"/>
  <c r="Y231" i="20"/>
  <c r="W219" i="20"/>
  <c r="U219" i="20"/>
  <c r="S219" i="20"/>
  <c r="Q219" i="20"/>
  <c r="N219" i="20"/>
  <c r="O231" i="20"/>
  <c r="M219" i="20"/>
  <c r="K219" i="20"/>
  <c r="I219" i="20"/>
  <c r="G219" i="20"/>
  <c r="E219" i="20"/>
  <c r="X218" i="20"/>
  <c r="W218" i="20"/>
  <c r="U218" i="20"/>
  <c r="S218" i="20"/>
  <c r="Q218" i="20"/>
  <c r="N218" i="20"/>
  <c r="O230" i="20"/>
  <c r="M218" i="20"/>
  <c r="K218" i="20"/>
  <c r="I218" i="20"/>
  <c r="G218" i="20"/>
  <c r="E218" i="20"/>
  <c r="X217" i="20"/>
  <c r="Y229" i="20"/>
  <c r="W217" i="20"/>
  <c r="U217" i="20"/>
  <c r="S217" i="20"/>
  <c r="Q217" i="20"/>
  <c r="N217" i="20"/>
  <c r="O229" i="20"/>
  <c r="M217" i="20"/>
  <c r="K217" i="20"/>
  <c r="I217" i="20"/>
  <c r="G217" i="20"/>
  <c r="E217" i="20"/>
  <c r="X216" i="20"/>
  <c r="W216" i="20"/>
  <c r="U216" i="20"/>
  <c r="S216" i="20"/>
  <c r="Q216" i="20"/>
  <c r="N216" i="20"/>
  <c r="O228" i="20"/>
  <c r="M216" i="20"/>
  <c r="K216" i="20"/>
  <c r="I216" i="20"/>
  <c r="G216" i="20"/>
  <c r="E216" i="20"/>
  <c r="X215" i="20"/>
  <c r="Y227" i="20"/>
  <c r="W215" i="20"/>
  <c r="U215" i="20"/>
  <c r="S215" i="20"/>
  <c r="Q215" i="20"/>
  <c r="N215" i="20"/>
  <c r="O227" i="20"/>
  <c r="M215" i="20"/>
  <c r="K215" i="20"/>
  <c r="I215" i="20"/>
  <c r="G215" i="20"/>
  <c r="E215" i="20"/>
  <c r="X214" i="20"/>
  <c r="W214" i="20"/>
  <c r="U214" i="20"/>
  <c r="S214" i="20"/>
  <c r="Q214" i="20"/>
  <c r="N214" i="20"/>
  <c r="O226" i="20"/>
  <c r="M214" i="20"/>
  <c r="K214" i="20"/>
  <c r="I214" i="20"/>
  <c r="G214" i="20"/>
  <c r="E214" i="20"/>
  <c r="X213" i="20"/>
  <c r="Y225" i="20"/>
  <c r="W213" i="20"/>
  <c r="U213" i="20"/>
  <c r="S213" i="20"/>
  <c r="Q213" i="20"/>
  <c r="N213" i="20"/>
  <c r="O225" i="20"/>
  <c r="M213" i="20"/>
  <c r="K213" i="20"/>
  <c r="I213" i="20"/>
  <c r="G213" i="20"/>
  <c r="E213" i="20"/>
  <c r="X212" i="20"/>
  <c r="W212" i="20"/>
  <c r="U212" i="20"/>
  <c r="S212" i="20"/>
  <c r="Q212" i="20"/>
  <c r="N212" i="20"/>
  <c r="O224" i="20"/>
  <c r="M212" i="20"/>
  <c r="K212" i="20"/>
  <c r="I212" i="20"/>
  <c r="G212" i="20"/>
  <c r="E212" i="20"/>
  <c r="Z212" i="20"/>
  <c r="AA224" i="20"/>
  <c r="Y224" i="20"/>
  <c r="Z216" i="20"/>
  <c r="AA228" i="20"/>
  <c r="Y228" i="20"/>
  <c r="Z222" i="20"/>
  <c r="AA234" i="20"/>
  <c r="Y234" i="20"/>
  <c r="Z220" i="20"/>
  <c r="AA232" i="20"/>
  <c r="Y232" i="20"/>
  <c r="Z214" i="20"/>
  <c r="AA226" i="20"/>
  <c r="Y226" i="20"/>
  <c r="Z218" i="20"/>
  <c r="AA230" i="20"/>
  <c r="Y230" i="20"/>
  <c r="Z213" i="20"/>
  <c r="AA225" i="20"/>
  <c r="Z215" i="20"/>
  <c r="AA227" i="20"/>
  <c r="Z217" i="20"/>
  <c r="AA229" i="20"/>
  <c r="Z219" i="20"/>
  <c r="AA231" i="20"/>
  <c r="Z221" i="20"/>
  <c r="AA233" i="20"/>
  <c r="Z223" i="20"/>
  <c r="AA235" i="20"/>
  <c r="W32" i="18"/>
  <c r="Q32" i="18"/>
  <c r="N32" i="18"/>
  <c r="K32" i="18"/>
  <c r="I32" i="18"/>
  <c r="E32" i="18"/>
  <c r="X211" i="20"/>
  <c r="W211" i="20"/>
  <c r="U211" i="20"/>
  <c r="S211" i="20"/>
  <c r="Q211" i="20"/>
  <c r="N211" i="20"/>
  <c r="M211" i="20"/>
  <c r="K211" i="20"/>
  <c r="I211" i="20"/>
  <c r="G211" i="20"/>
  <c r="E211" i="20"/>
  <c r="X210" i="20"/>
  <c r="W210" i="20"/>
  <c r="U210" i="20"/>
  <c r="S210" i="20"/>
  <c r="Q210" i="20"/>
  <c r="N210" i="20"/>
  <c r="M210" i="20"/>
  <c r="K210" i="20"/>
  <c r="I210" i="20"/>
  <c r="G210" i="20"/>
  <c r="E210" i="20"/>
  <c r="X209" i="20"/>
  <c r="W209" i="20"/>
  <c r="X208" i="20"/>
  <c r="W208" i="20"/>
  <c r="U208" i="20"/>
  <c r="S208" i="20"/>
  <c r="Q208" i="20"/>
  <c r="N208" i="20"/>
  <c r="O220" i="20"/>
  <c r="M208" i="20"/>
  <c r="K208" i="20"/>
  <c r="I208" i="20"/>
  <c r="G208" i="20"/>
  <c r="E208" i="20"/>
  <c r="X207" i="20"/>
  <c r="W207" i="20"/>
  <c r="U207" i="20"/>
  <c r="S207" i="20"/>
  <c r="Q207" i="20"/>
  <c r="N207" i="20"/>
  <c r="O219" i="20"/>
  <c r="M207" i="20"/>
  <c r="K207" i="20"/>
  <c r="I207" i="20"/>
  <c r="G207" i="20"/>
  <c r="E207" i="20"/>
  <c r="X206" i="20"/>
  <c r="W206" i="20"/>
  <c r="U206" i="20"/>
  <c r="S206" i="20"/>
  <c r="Q206" i="20"/>
  <c r="N206" i="20"/>
  <c r="O218" i="20"/>
  <c r="M206" i="20"/>
  <c r="K206" i="20"/>
  <c r="I206" i="20"/>
  <c r="G206" i="20"/>
  <c r="E206" i="20"/>
  <c r="X205" i="20"/>
  <c r="W205" i="20"/>
  <c r="U205" i="20"/>
  <c r="S205" i="20"/>
  <c r="Q205" i="20"/>
  <c r="N205" i="20"/>
  <c r="O217" i="20"/>
  <c r="M205" i="20"/>
  <c r="K205" i="20"/>
  <c r="I205" i="20"/>
  <c r="G205" i="20"/>
  <c r="E205" i="20"/>
  <c r="X204" i="20"/>
  <c r="W204" i="20"/>
  <c r="U204" i="20"/>
  <c r="S204" i="20"/>
  <c r="Q204" i="20"/>
  <c r="N204" i="20"/>
  <c r="O216" i="20"/>
  <c r="M204" i="20"/>
  <c r="K204" i="20"/>
  <c r="I204" i="20"/>
  <c r="G204" i="20"/>
  <c r="E204" i="20"/>
  <c r="X203" i="20"/>
  <c r="W203" i="20"/>
  <c r="U203" i="20"/>
  <c r="S203" i="20"/>
  <c r="Q203" i="20"/>
  <c r="N203" i="20"/>
  <c r="O215" i="20"/>
  <c r="M203" i="20"/>
  <c r="K203" i="20"/>
  <c r="I203" i="20"/>
  <c r="G203" i="20"/>
  <c r="E203" i="20"/>
  <c r="X202" i="20"/>
  <c r="W202" i="20"/>
  <c r="U202" i="20"/>
  <c r="S202" i="20"/>
  <c r="Q202" i="20"/>
  <c r="N202" i="20"/>
  <c r="O214" i="20"/>
  <c r="M202" i="20"/>
  <c r="K202" i="20"/>
  <c r="I202" i="20"/>
  <c r="G202" i="20"/>
  <c r="E202" i="20"/>
  <c r="X201" i="20"/>
  <c r="W201" i="20"/>
  <c r="U201" i="20"/>
  <c r="S201" i="20"/>
  <c r="Q201" i="20"/>
  <c r="N201" i="20"/>
  <c r="O213" i="20"/>
  <c r="M201" i="20"/>
  <c r="K201" i="20"/>
  <c r="I201" i="20"/>
  <c r="G201" i="20"/>
  <c r="E201" i="20"/>
  <c r="X200" i="20"/>
  <c r="W200" i="20"/>
  <c r="U200" i="20"/>
  <c r="S200" i="20"/>
  <c r="Q200" i="20"/>
  <c r="N200" i="20"/>
  <c r="M200" i="20"/>
  <c r="K200" i="20"/>
  <c r="I200" i="20"/>
  <c r="G200" i="20"/>
  <c r="E200" i="20"/>
  <c r="Z202" i="20"/>
  <c r="AA214" i="20"/>
  <c r="Y214" i="20"/>
  <c r="Z206" i="20"/>
  <c r="AA218" i="20"/>
  <c r="Y218" i="20"/>
  <c r="O221" i="20"/>
  <c r="Z210" i="20"/>
  <c r="Y222" i="20"/>
  <c r="O212" i="20"/>
  <c r="Z201" i="20"/>
  <c r="AA213" i="20"/>
  <c r="Y213" i="20"/>
  <c r="Z205" i="20"/>
  <c r="AA217" i="20"/>
  <c r="Y217" i="20"/>
  <c r="Z209" i="20"/>
  <c r="Y221" i="20"/>
  <c r="Z200" i="20"/>
  <c r="Y212" i="20"/>
  <c r="Z204" i="20"/>
  <c r="AA216" i="20"/>
  <c r="Y216" i="20"/>
  <c r="Z208" i="20"/>
  <c r="AA220" i="20"/>
  <c r="Y220" i="20"/>
  <c r="O223" i="20"/>
  <c r="Z203" i="20"/>
  <c r="AA215" i="20"/>
  <c r="Y215" i="20"/>
  <c r="Z207" i="20"/>
  <c r="AA219" i="20"/>
  <c r="Y219" i="20"/>
  <c r="O222" i="20"/>
  <c r="Z211" i="20"/>
  <c r="Y223" i="20"/>
  <c r="X31" i="18"/>
  <c r="U31" i="18"/>
  <c r="Q31" i="18"/>
  <c r="N31" i="18"/>
  <c r="M31" i="18"/>
  <c r="I31" i="18"/>
  <c r="G31" i="18"/>
  <c r="E31" i="18"/>
  <c r="N23" i="18"/>
  <c r="N24" i="18"/>
  <c r="O25" i="18" s="1"/>
  <c r="N25" i="18"/>
  <c r="N27" i="18"/>
  <c r="N28" i="18"/>
  <c r="O29" i="18" s="1"/>
  <c r="N29" i="18"/>
  <c r="AA223" i="20"/>
  <c r="AA212" i="20"/>
  <c r="AA222" i="20"/>
  <c r="Z31" i="18"/>
  <c r="AA221" i="20"/>
  <c r="X199" i="20"/>
  <c r="Y211" i="20"/>
  <c r="W199" i="20"/>
  <c r="U199" i="20"/>
  <c r="S199" i="20"/>
  <c r="Q199" i="20"/>
  <c r="N199" i="20"/>
  <c r="O211" i="20"/>
  <c r="M199" i="20"/>
  <c r="K199" i="20"/>
  <c r="I199" i="20"/>
  <c r="G199" i="20"/>
  <c r="E199" i="20"/>
  <c r="X198" i="20"/>
  <c r="W198" i="20"/>
  <c r="U198" i="20"/>
  <c r="S198" i="20"/>
  <c r="Q198" i="20"/>
  <c r="N198" i="20"/>
  <c r="O210" i="20"/>
  <c r="M198" i="20"/>
  <c r="K198" i="20"/>
  <c r="I198" i="20"/>
  <c r="G198" i="20"/>
  <c r="E198" i="20"/>
  <c r="X197" i="20"/>
  <c r="Y209" i="20"/>
  <c r="W197" i="20"/>
  <c r="U197" i="20"/>
  <c r="S197" i="20"/>
  <c r="Q197" i="20"/>
  <c r="N197" i="20"/>
  <c r="O209" i="20"/>
  <c r="M197" i="20"/>
  <c r="K197" i="20"/>
  <c r="I197" i="20"/>
  <c r="G197" i="20"/>
  <c r="E197" i="20"/>
  <c r="Z198" i="20"/>
  <c r="AA210" i="20"/>
  <c r="Y210" i="20"/>
  <c r="Z197" i="20"/>
  <c r="AA209" i="20"/>
  <c r="Z199" i="20"/>
  <c r="AA211" i="20"/>
  <c r="N81" i="20"/>
  <c r="O81" i="20"/>
  <c r="N82" i="20"/>
  <c r="O82" i="20"/>
  <c r="N83" i="20"/>
  <c r="O83" i="20"/>
  <c r="N84" i="20"/>
  <c r="O84" i="20"/>
  <c r="N85" i="20"/>
  <c r="O85" i="20"/>
  <c r="N86" i="20"/>
  <c r="O86" i="20"/>
  <c r="N87" i="20"/>
  <c r="O87" i="20"/>
  <c r="N88" i="20"/>
  <c r="O88" i="20"/>
  <c r="N89" i="20"/>
  <c r="O89" i="20"/>
  <c r="N90" i="20"/>
  <c r="O90" i="20"/>
  <c r="N91" i="20"/>
  <c r="O91" i="20"/>
  <c r="N92" i="20"/>
  <c r="N93" i="20"/>
  <c r="O93" i="20"/>
  <c r="N94" i="20"/>
  <c r="O94" i="20"/>
  <c r="N95" i="20"/>
  <c r="N96" i="20"/>
  <c r="O96" i="20"/>
  <c r="N97" i="20"/>
  <c r="O97" i="20"/>
  <c r="N98" i="20"/>
  <c r="O98" i="20"/>
  <c r="N99" i="20"/>
  <c r="O99" i="20"/>
  <c r="N100" i="20"/>
  <c r="O100" i="20"/>
  <c r="N101" i="20"/>
  <c r="O101" i="20"/>
  <c r="N102" i="20"/>
  <c r="O102" i="20"/>
  <c r="N103" i="20"/>
  <c r="O103" i="20"/>
  <c r="N104" i="20"/>
  <c r="O104" i="20"/>
  <c r="N105" i="20"/>
  <c r="O105" i="20"/>
  <c r="N106" i="20"/>
  <c r="O106" i="20"/>
  <c r="N107" i="20"/>
  <c r="O107" i="20"/>
  <c r="N108" i="20"/>
  <c r="O108" i="20"/>
  <c r="N109" i="20"/>
  <c r="O109" i="20"/>
  <c r="N110" i="20"/>
  <c r="O110" i="20"/>
  <c r="N111" i="20"/>
  <c r="O111" i="20"/>
  <c r="N112" i="20"/>
  <c r="O112" i="20"/>
  <c r="N113" i="20"/>
  <c r="O125" i="20"/>
  <c r="N114" i="20"/>
  <c r="N115" i="20"/>
  <c r="O115" i="20"/>
  <c r="N116" i="20"/>
  <c r="O116" i="20"/>
  <c r="N117" i="20"/>
  <c r="O117" i="20"/>
  <c r="N118" i="20"/>
  <c r="O118" i="20"/>
  <c r="N119" i="20"/>
  <c r="O119" i="20"/>
  <c r="N120" i="20"/>
  <c r="O120" i="20"/>
  <c r="N121" i="20"/>
  <c r="O121" i="20"/>
  <c r="N122" i="20"/>
  <c r="O122" i="20"/>
  <c r="N123" i="20"/>
  <c r="O123" i="20"/>
  <c r="N124" i="20"/>
  <c r="O124" i="20"/>
  <c r="N126" i="20"/>
  <c r="N127" i="20"/>
  <c r="N128" i="20"/>
  <c r="N129" i="20"/>
  <c r="N130" i="20"/>
  <c r="N131" i="20"/>
  <c r="N132" i="20"/>
  <c r="N133" i="20"/>
  <c r="N134" i="20"/>
  <c r="N135" i="20"/>
  <c r="N136" i="20"/>
  <c r="N138" i="20"/>
  <c r="N139" i="20"/>
  <c r="N140" i="20"/>
  <c r="N141" i="20"/>
  <c r="N142" i="20"/>
  <c r="N143" i="20"/>
  <c r="N144" i="20"/>
  <c r="N145" i="20"/>
  <c r="N146" i="20"/>
  <c r="N147" i="20"/>
  <c r="N148" i="20"/>
  <c r="N149" i="20"/>
  <c r="O149" i="20"/>
  <c r="N150" i="20"/>
  <c r="O150" i="20"/>
  <c r="N151" i="20"/>
  <c r="O151" i="20"/>
  <c r="N152" i="20"/>
  <c r="O152" i="20"/>
  <c r="N153" i="20"/>
  <c r="O153" i="20"/>
  <c r="N154" i="20"/>
  <c r="N155" i="20"/>
  <c r="O155" i="20"/>
  <c r="N156" i="20"/>
  <c r="O156" i="20"/>
  <c r="N157" i="20"/>
  <c r="O157" i="20"/>
  <c r="N158" i="20"/>
  <c r="O158" i="20"/>
  <c r="N159" i="20"/>
  <c r="O159" i="20"/>
  <c r="N160" i="20"/>
  <c r="O160" i="20"/>
  <c r="N161" i="20"/>
  <c r="N162" i="20"/>
  <c r="O162" i="20"/>
  <c r="N163" i="20"/>
  <c r="O163" i="20"/>
  <c r="N164" i="20"/>
  <c r="N165" i="20"/>
  <c r="O165" i="20"/>
  <c r="N166" i="20"/>
  <c r="O166" i="20"/>
  <c r="N167" i="20"/>
  <c r="O167" i="20"/>
  <c r="N168" i="20"/>
  <c r="N169" i="20"/>
  <c r="O169" i="20"/>
  <c r="N170" i="20"/>
  <c r="O170" i="20"/>
  <c r="N171" i="20"/>
  <c r="O171" i="20"/>
  <c r="N172" i="20"/>
  <c r="N174" i="20"/>
  <c r="N175" i="20"/>
  <c r="N176" i="20"/>
  <c r="N177" i="20"/>
  <c r="N178" i="20"/>
  <c r="N179" i="20"/>
  <c r="N180" i="20"/>
  <c r="N181" i="20"/>
  <c r="N182" i="20"/>
  <c r="N183" i="20"/>
  <c r="N184" i="20"/>
  <c r="N186" i="20"/>
  <c r="N187" i="20"/>
  <c r="N188" i="20"/>
  <c r="O200" i="20"/>
  <c r="N189" i="20"/>
  <c r="O201" i="20"/>
  <c r="N190" i="20"/>
  <c r="O202" i="20"/>
  <c r="N191" i="20"/>
  <c r="O203" i="20"/>
  <c r="N192" i="20"/>
  <c r="O204" i="20"/>
  <c r="N193" i="20"/>
  <c r="O205" i="20"/>
  <c r="N194" i="20"/>
  <c r="O206" i="20"/>
  <c r="N195" i="20"/>
  <c r="O207" i="20"/>
  <c r="N196" i="20"/>
  <c r="O208" i="20"/>
  <c r="N80" i="20"/>
  <c r="O80" i="20"/>
  <c r="O114" i="20"/>
  <c r="O95" i="20"/>
  <c r="O113" i="20"/>
  <c r="O146" i="20"/>
  <c r="O194" i="20"/>
  <c r="O190" i="20"/>
  <c r="O183" i="20"/>
  <c r="O179" i="20"/>
  <c r="O175" i="20"/>
  <c r="O142" i="20"/>
  <c r="O133" i="20"/>
  <c r="O129" i="20"/>
  <c r="O174" i="20"/>
  <c r="O161" i="20"/>
  <c r="O173" i="20"/>
  <c r="O141" i="20"/>
  <c r="O136" i="20"/>
  <c r="O132" i="20"/>
  <c r="O128" i="20"/>
  <c r="O181" i="20"/>
  <c r="O177" i="20"/>
  <c r="O148" i="20"/>
  <c r="O144" i="20"/>
  <c r="O140" i="20"/>
  <c r="O135" i="20"/>
  <c r="O131" i="20"/>
  <c r="O127" i="20"/>
  <c r="O130" i="20"/>
  <c r="O147" i="20"/>
  <c r="O143" i="20"/>
  <c r="O139" i="20"/>
  <c r="O134" i="20"/>
  <c r="O126" i="20"/>
  <c r="O187" i="20"/>
  <c r="O186" i="20"/>
  <c r="O193" i="20"/>
  <c r="O178" i="20"/>
  <c r="O154" i="20"/>
  <c r="O138" i="20"/>
  <c r="O145" i="20"/>
  <c r="O189" i="20"/>
  <c r="O191" i="20"/>
  <c r="O182" i="20"/>
  <c r="O92" i="20"/>
  <c r="O195" i="20"/>
  <c r="O164" i="20"/>
  <c r="O168" i="20"/>
  <c r="O172" i="20"/>
  <c r="O176" i="20"/>
  <c r="O180" i="20"/>
  <c r="O184" i="20"/>
  <c r="O188" i="20"/>
  <c r="O192" i="20"/>
  <c r="O196" i="20"/>
  <c r="O198" i="20"/>
  <c r="O199" i="20"/>
  <c r="O197" i="20"/>
  <c r="X185" i="20"/>
  <c r="Y197" i="20"/>
  <c r="Z185" i="20"/>
  <c r="AA197" i="20"/>
  <c r="X196" i="20"/>
  <c r="X195" i="20"/>
  <c r="X194" i="20"/>
  <c r="X193" i="20"/>
  <c r="X192" i="20"/>
  <c r="X191" i="20"/>
  <c r="X190" i="20"/>
  <c r="X189" i="20"/>
  <c r="X188" i="20"/>
  <c r="X187" i="20"/>
  <c r="X186" i="20"/>
  <c r="X184" i="20"/>
  <c r="Z184" i="20"/>
  <c r="X183" i="20"/>
  <c r="Z183" i="20"/>
  <c r="X182" i="20"/>
  <c r="Z182" i="20"/>
  <c r="X181" i="20"/>
  <c r="Z181" i="20"/>
  <c r="X180" i="20"/>
  <c r="Z180" i="20"/>
  <c r="X179" i="20"/>
  <c r="Z179" i="20"/>
  <c r="X178" i="20"/>
  <c r="Z178" i="20"/>
  <c r="X177" i="20"/>
  <c r="Z177" i="20"/>
  <c r="X176" i="20"/>
  <c r="Z176" i="20"/>
  <c r="X175" i="20"/>
  <c r="Z175" i="20"/>
  <c r="X174" i="20"/>
  <c r="Z174" i="20"/>
  <c r="X173" i="20"/>
  <c r="Z173" i="20"/>
  <c r="X172" i="20"/>
  <c r="Z172" i="20"/>
  <c r="X171" i="20"/>
  <c r="Z171" i="20"/>
  <c r="X170" i="20"/>
  <c r="Z170" i="20"/>
  <c r="X169" i="20"/>
  <c r="Z169" i="20"/>
  <c r="X168" i="20"/>
  <c r="Z168" i="20"/>
  <c r="X167" i="20"/>
  <c r="Z167" i="20"/>
  <c r="X166" i="20"/>
  <c r="Z166" i="20"/>
  <c r="X165" i="20"/>
  <c r="Z165" i="20"/>
  <c r="X164" i="20"/>
  <c r="Z164" i="20"/>
  <c r="X163" i="20"/>
  <c r="Z163" i="20"/>
  <c r="X162" i="20"/>
  <c r="Z162" i="20"/>
  <c r="X161" i="20"/>
  <c r="Z161" i="20"/>
  <c r="X160" i="20"/>
  <c r="Z160" i="20"/>
  <c r="X159" i="20"/>
  <c r="Z159" i="20"/>
  <c r="X158" i="20"/>
  <c r="Z158" i="20"/>
  <c r="X157" i="20"/>
  <c r="Z157" i="20"/>
  <c r="X156" i="20"/>
  <c r="Z156" i="20"/>
  <c r="X155" i="20"/>
  <c r="Z155" i="20"/>
  <c r="X154" i="20"/>
  <c r="Z154" i="20"/>
  <c r="X153" i="20"/>
  <c r="Z153" i="20"/>
  <c r="X152" i="20"/>
  <c r="X151" i="20"/>
  <c r="Z151" i="20"/>
  <c r="X150" i="20"/>
  <c r="Z150" i="20"/>
  <c r="X148" i="20"/>
  <c r="Z148" i="20"/>
  <c r="X147" i="20"/>
  <c r="Z147" i="20"/>
  <c r="X146" i="20"/>
  <c r="Z146" i="20"/>
  <c r="X145" i="20"/>
  <c r="Z145" i="20"/>
  <c r="X144" i="20"/>
  <c r="Z144" i="20"/>
  <c r="X143" i="20"/>
  <c r="Z143" i="20"/>
  <c r="X142" i="20"/>
  <c r="Z142" i="20"/>
  <c r="X141" i="20"/>
  <c r="Z141" i="20"/>
  <c r="X140" i="20"/>
  <c r="Z140" i="20"/>
  <c r="X139" i="20"/>
  <c r="Z139" i="20"/>
  <c r="X138" i="20"/>
  <c r="Z138" i="20"/>
  <c r="X137"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Z125" i="20"/>
  <c r="X124" i="20"/>
  <c r="Z124" i="20"/>
  <c r="X123" i="20"/>
  <c r="Z123" i="20"/>
  <c r="X122" i="20"/>
  <c r="Z122" i="20"/>
  <c r="X121" i="20"/>
  <c r="Z121" i="20"/>
  <c r="X120" i="20"/>
  <c r="Z120" i="20"/>
  <c r="X119" i="20"/>
  <c r="Z119" i="20"/>
  <c r="X118" i="20"/>
  <c r="Z118" i="20"/>
  <c r="X117" i="20"/>
  <c r="Z117" i="20"/>
  <c r="X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1" i="20"/>
  <c r="Z101" i="20"/>
  <c r="X100" i="20"/>
  <c r="Z100" i="20"/>
  <c r="X99" i="20"/>
  <c r="Z99" i="20"/>
  <c r="X98" i="20"/>
  <c r="Z98" i="20"/>
  <c r="X97" i="20"/>
  <c r="Z97" i="20"/>
  <c r="X96" i="20"/>
  <c r="Z96" i="20"/>
  <c r="X95" i="20"/>
  <c r="Z95" i="20"/>
  <c r="X94" i="20"/>
  <c r="Z94" i="20"/>
  <c r="X93" i="20"/>
  <c r="Z93" i="20"/>
  <c r="X92" i="20"/>
  <c r="Z92" i="20"/>
  <c r="X91" i="20"/>
  <c r="Z91" i="20"/>
  <c r="X90" i="20"/>
  <c r="Z90" i="20"/>
  <c r="X89" i="20"/>
  <c r="Z89" i="20"/>
  <c r="X88" i="20"/>
  <c r="Z88" i="20"/>
  <c r="X87" i="20"/>
  <c r="Z87" i="20"/>
  <c r="X86" i="20"/>
  <c r="Z86" i="20"/>
  <c r="X85" i="20"/>
  <c r="Z85" i="20"/>
  <c r="X84" i="20"/>
  <c r="Z84" i="20"/>
  <c r="X83" i="20"/>
  <c r="Z83" i="20"/>
  <c r="X82" i="20"/>
  <c r="Z82" i="20"/>
  <c r="X81" i="20"/>
  <c r="Z81" i="20"/>
  <c r="X80" i="20"/>
  <c r="Z80" i="20"/>
  <c r="X79" i="20"/>
  <c r="Z79" i="20"/>
  <c r="X78" i="20"/>
  <c r="Z78" i="20"/>
  <c r="X77" i="20"/>
  <c r="Z77" i="20"/>
  <c r="X76" i="20"/>
  <c r="Z76" i="20"/>
  <c r="X75" i="20"/>
  <c r="Z75" i="20"/>
  <c r="X74" i="20"/>
  <c r="Z74" i="20"/>
  <c r="X73" i="20"/>
  <c r="Z73" i="20"/>
  <c r="X72" i="20"/>
  <c r="Z72" i="20"/>
  <c r="X71" i="20"/>
  <c r="Z71" i="20"/>
  <c r="X70" i="20"/>
  <c r="Z70" i="20"/>
  <c r="X69" i="20"/>
  <c r="Z69" i="20"/>
  <c r="X68" i="20"/>
  <c r="Z68" i="20"/>
  <c r="X67" i="20"/>
  <c r="Z67" i="20"/>
  <c r="X66" i="20"/>
  <c r="Z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Z52" i="20"/>
  <c r="X51" i="20"/>
  <c r="Z51" i="20"/>
  <c r="X50" i="20"/>
  <c r="Z50" i="20"/>
  <c r="X49" i="20"/>
  <c r="Z49" i="20"/>
  <c r="X48" i="20"/>
  <c r="Z48" i="20"/>
  <c r="X47" i="20"/>
  <c r="Z47" i="20"/>
  <c r="X46" i="20"/>
  <c r="Z46" i="20"/>
  <c r="X45" i="20"/>
  <c r="Z45" i="20"/>
  <c r="X44" i="20"/>
  <c r="Z44" i="20"/>
  <c r="X43" i="20"/>
  <c r="Z43" i="20"/>
  <c r="X42" i="20"/>
  <c r="Z42" i="20"/>
  <c r="X41" i="20"/>
  <c r="Z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30" i="18"/>
  <c r="X29" i="18"/>
  <c r="Z29" i="18" s="1"/>
  <c r="X28" i="18"/>
  <c r="Z28" i="18" s="1"/>
  <c r="X27" i="18"/>
  <c r="Y27" i="18" s="1"/>
  <c r="X26" i="18"/>
  <c r="Z26" i="18" s="1"/>
  <c r="X25" i="18"/>
  <c r="Z25" i="18" s="1"/>
  <c r="X24" i="18"/>
  <c r="Z24" i="18" s="1"/>
  <c r="X23" i="18"/>
  <c r="Y24" i="18" s="1"/>
  <c r="X22" i="18"/>
  <c r="Z22" i="18"/>
  <c r="X21" i="18"/>
  <c r="Z21" i="18" s="1"/>
  <c r="X20" i="18"/>
  <c r="Z20" i="18" s="1"/>
  <c r="X19" i="18"/>
  <c r="X18" i="18"/>
  <c r="Z18" i="18" s="1"/>
  <c r="X17" i="18"/>
  <c r="Z17" i="18" s="1"/>
  <c r="X16" i="18"/>
  <c r="Z16" i="18" s="1"/>
  <c r="X15" i="18"/>
  <c r="Z15" i="18" s="1"/>
  <c r="X14" i="18"/>
  <c r="Z14" i="18"/>
  <c r="X13" i="18"/>
  <c r="Z13" i="18" s="1"/>
  <c r="X12" i="18"/>
  <c r="Z12" i="18"/>
  <c r="X11" i="18"/>
  <c r="Z11" i="18" s="1"/>
  <c r="X10" i="18"/>
  <c r="Z10" i="18"/>
  <c r="X9" i="18"/>
  <c r="Z9" i="18" s="1"/>
  <c r="X8" i="18"/>
  <c r="Z8" i="18"/>
  <c r="Z137" i="20"/>
  <c r="AA149" i="20"/>
  <c r="Y149" i="20"/>
  <c r="AA185" i="20"/>
  <c r="Z188" i="20"/>
  <c r="AA200" i="20"/>
  <c r="Y200" i="20"/>
  <c r="Z190" i="20"/>
  <c r="AA202" i="20"/>
  <c r="Y202" i="20"/>
  <c r="Z192" i="20"/>
  <c r="AA204" i="20"/>
  <c r="Y204" i="20"/>
  <c r="Z194" i="20"/>
  <c r="AA206" i="20"/>
  <c r="Y206" i="20"/>
  <c r="Z196" i="20"/>
  <c r="AA208" i="20"/>
  <c r="Y208" i="20"/>
  <c r="Z189" i="20"/>
  <c r="AA201" i="20"/>
  <c r="Y201" i="20"/>
  <c r="Z191" i="20"/>
  <c r="AA203" i="20"/>
  <c r="Y203" i="20"/>
  <c r="Z193" i="20"/>
  <c r="AA205" i="20"/>
  <c r="Y205" i="20"/>
  <c r="Z195" i="20"/>
  <c r="AA207" i="20"/>
  <c r="Y207" i="20"/>
  <c r="Z30" i="18"/>
  <c r="AA31" i="18"/>
  <c r="Z186" i="20"/>
  <c r="AA198" i="20"/>
  <c r="Y198" i="20"/>
  <c r="Z187" i="20"/>
  <c r="AA199" i="20"/>
  <c r="Y199" i="20"/>
  <c r="Z116" i="20"/>
  <c r="Z152" i="20"/>
  <c r="Y185" i="20"/>
  <c r="S104" i="20"/>
  <c r="S105" i="20"/>
  <c r="S106" i="20"/>
  <c r="S107" i="20"/>
  <c r="S108" i="20"/>
  <c r="S109" i="20"/>
  <c r="S110" i="20"/>
  <c r="S111" i="20"/>
  <c r="S112" i="20"/>
  <c r="S113" i="20"/>
  <c r="S114" i="20"/>
  <c r="S115" i="20"/>
  <c r="S116" i="20"/>
  <c r="S117" i="20"/>
  <c r="S118" i="20"/>
  <c r="S119" i="20"/>
  <c r="S120" i="20"/>
  <c r="S121" i="20"/>
  <c r="S122" i="20"/>
  <c r="S123" i="20"/>
  <c r="S124" i="20"/>
  <c r="S125" i="20"/>
  <c r="S126" i="20"/>
  <c r="S127" i="20"/>
  <c r="S128" i="20"/>
  <c r="S129" i="20"/>
  <c r="S130" i="20"/>
  <c r="S131" i="20"/>
  <c r="S132" i="20"/>
  <c r="S133" i="20"/>
  <c r="S134" i="20"/>
  <c r="S135" i="20"/>
  <c r="S136" i="20"/>
  <c r="S137" i="20"/>
  <c r="S138" i="20"/>
  <c r="S139" i="20"/>
  <c r="S140" i="20"/>
  <c r="S141" i="20"/>
  <c r="S142" i="20"/>
  <c r="S143" i="20"/>
  <c r="S144" i="20"/>
  <c r="S145" i="20"/>
  <c r="S146" i="20"/>
  <c r="S147" i="20"/>
  <c r="S148" i="20"/>
  <c r="S149" i="20"/>
  <c r="S150" i="20"/>
  <c r="S151" i="20"/>
  <c r="S152" i="20"/>
  <c r="S153" i="20"/>
  <c r="S154" i="20"/>
  <c r="S155" i="20"/>
  <c r="S156" i="20"/>
  <c r="S157" i="20"/>
  <c r="S158" i="20"/>
  <c r="S159" i="20"/>
  <c r="S160" i="20"/>
  <c r="S161" i="20"/>
  <c r="S162" i="20"/>
  <c r="S163" i="20"/>
  <c r="S164" i="20"/>
  <c r="S165" i="20"/>
  <c r="S166" i="20"/>
  <c r="S167" i="20"/>
  <c r="S168" i="20"/>
  <c r="S169" i="20"/>
  <c r="S170" i="20"/>
  <c r="S171" i="20"/>
  <c r="S172" i="20"/>
  <c r="S174" i="20"/>
  <c r="S175" i="20"/>
  <c r="S176" i="20"/>
  <c r="S177" i="20"/>
  <c r="S178" i="20"/>
  <c r="S179" i="20"/>
  <c r="S180" i="20"/>
  <c r="S181" i="20"/>
  <c r="S182" i="20"/>
  <c r="S183" i="20"/>
  <c r="S184" i="20"/>
  <c r="S186" i="20"/>
  <c r="S187" i="20"/>
  <c r="S188" i="20"/>
  <c r="S189" i="20"/>
  <c r="S190" i="20"/>
  <c r="S191" i="20"/>
  <c r="S192" i="20"/>
  <c r="S193" i="20"/>
  <c r="S194" i="20"/>
  <c r="S195" i="20"/>
  <c r="S196" i="20"/>
  <c r="M92" i="20"/>
  <c r="M196" i="20"/>
  <c r="M195" i="20"/>
  <c r="M194" i="20"/>
  <c r="M193" i="20"/>
  <c r="M192" i="20"/>
  <c r="M191" i="20"/>
  <c r="M190" i="20"/>
  <c r="M189" i="20"/>
  <c r="M188" i="20"/>
  <c r="M187" i="20"/>
  <c r="M186" i="20"/>
  <c r="M184" i="20"/>
  <c r="M183" i="20"/>
  <c r="M182" i="20"/>
  <c r="M181" i="20"/>
  <c r="M180" i="20"/>
  <c r="M179" i="20"/>
  <c r="M178" i="20"/>
  <c r="M177" i="20"/>
  <c r="M176" i="20"/>
  <c r="M175" i="20"/>
  <c r="M174" i="20"/>
  <c r="M172" i="20"/>
  <c r="M171" i="20"/>
  <c r="M170" i="20"/>
  <c r="M169" i="20"/>
  <c r="M168" i="20"/>
  <c r="M167" i="20"/>
  <c r="M166" i="20"/>
  <c r="M165" i="20"/>
  <c r="M164" i="20"/>
  <c r="M163" i="20"/>
  <c r="M162" i="20"/>
  <c r="M161" i="20"/>
  <c r="M160" i="20"/>
  <c r="M159" i="20"/>
  <c r="M158" i="20"/>
  <c r="M157" i="20"/>
  <c r="M156" i="20"/>
  <c r="M155" i="20"/>
  <c r="M154" i="20"/>
  <c r="M153" i="20"/>
  <c r="M152" i="20"/>
  <c r="M151" i="20"/>
  <c r="M150" i="20"/>
  <c r="M149" i="20"/>
  <c r="M148" i="20"/>
  <c r="M147" i="20"/>
  <c r="M146" i="20"/>
  <c r="M145" i="20"/>
  <c r="M144" i="20"/>
  <c r="M143" i="20"/>
  <c r="M142" i="20"/>
  <c r="M141" i="20"/>
  <c r="M140" i="20"/>
  <c r="M139" i="20"/>
  <c r="M138" i="20"/>
  <c r="M136" i="20"/>
  <c r="M135" i="20"/>
  <c r="M134" i="20"/>
  <c r="M133" i="20"/>
  <c r="M132" i="20"/>
  <c r="M131" i="20"/>
  <c r="M130" i="20"/>
  <c r="M129" i="20"/>
  <c r="M128" i="20"/>
  <c r="M127" i="20"/>
  <c r="M126" i="20"/>
  <c r="M124" i="20"/>
  <c r="M123" i="20"/>
  <c r="M122" i="20"/>
  <c r="M121" i="20"/>
  <c r="M120" i="20"/>
  <c r="M119" i="20"/>
  <c r="M118" i="20"/>
  <c r="M117" i="20"/>
  <c r="M116" i="20"/>
  <c r="M115" i="20"/>
  <c r="M114" i="20"/>
  <c r="M113" i="20"/>
  <c r="M112" i="20"/>
  <c r="M111" i="20"/>
  <c r="M110" i="20"/>
  <c r="M109" i="20"/>
  <c r="M108" i="20"/>
  <c r="M107" i="20"/>
  <c r="M106" i="20"/>
  <c r="M105" i="20"/>
  <c r="M104" i="20"/>
  <c r="M103" i="20"/>
  <c r="M102" i="20"/>
  <c r="M101" i="20"/>
  <c r="M100" i="20"/>
  <c r="M99" i="20"/>
  <c r="M98" i="20"/>
  <c r="M97" i="20"/>
  <c r="M96" i="20"/>
  <c r="M95" i="20"/>
  <c r="M94" i="20"/>
  <c r="M93" i="20"/>
  <c r="M29" i="18"/>
  <c r="M28" i="18"/>
  <c r="M27" i="18"/>
  <c r="M25" i="18"/>
  <c r="M24" i="18"/>
  <c r="M23" i="18"/>
  <c r="AA196" i="20"/>
  <c r="Y196" i="20"/>
  <c r="W196" i="20"/>
  <c r="U196" i="20"/>
  <c r="Q196" i="20"/>
  <c r="K196" i="20"/>
  <c r="I196" i="20"/>
  <c r="G196" i="20"/>
  <c r="E196" i="20"/>
  <c r="AA195" i="20"/>
  <c r="Y195" i="20"/>
  <c r="W195" i="20"/>
  <c r="U195" i="20"/>
  <c r="Q195" i="20"/>
  <c r="K195" i="20"/>
  <c r="I195" i="20"/>
  <c r="G195" i="20"/>
  <c r="E195" i="20"/>
  <c r="AA194" i="20"/>
  <c r="Y194" i="20"/>
  <c r="W194" i="20"/>
  <c r="U194" i="20"/>
  <c r="Q194" i="20"/>
  <c r="K194" i="20"/>
  <c r="I194" i="20"/>
  <c r="G194" i="20"/>
  <c r="E194" i="20"/>
  <c r="AA193" i="20"/>
  <c r="Y193" i="20"/>
  <c r="W193" i="20"/>
  <c r="U193" i="20"/>
  <c r="Q193" i="20"/>
  <c r="K193" i="20"/>
  <c r="I193" i="20"/>
  <c r="G193" i="20"/>
  <c r="E193" i="20"/>
  <c r="AA192" i="20"/>
  <c r="Y192" i="20"/>
  <c r="W192" i="20"/>
  <c r="U192" i="20"/>
  <c r="Q192" i="20"/>
  <c r="K192" i="20"/>
  <c r="I192" i="20"/>
  <c r="G192" i="20"/>
  <c r="E192" i="20"/>
  <c r="AA191" i="20"/>
  <c r="Y191" i="20"/>
  <c r="W191" i="20"/>
  <c r="U191" i="20"/>
  <c r="Q191" i="20"/>
  <c r="K191" i="20"/>
  <c r="I191" i="20"/>
  <c r="G191" i="20"/>
  <c r="E191" i="20"/>
  <c r="AA190" i="20"/>
  <c r="Y190" i="20"/>
  <c r="W190" i="20"/>
  <c r="U190" i="20"/>
  <c r="Q190" i="20"/>
  <c r="K190" i="20"/>
  <c r="I190" i="20"/>
  <c r="G190" i="20"/>
  <c r="E190" i="20"/>
  <c r="AA189" i="20"/>
  <c r="Y189" i="20"/>
  <c r="W189" i="20"/>
  <c r="U189" i="20"/>
  <c r="Q189" i="20"/>
  <c r="K189" i="20"/>
  <c r="I189" i="20"/>
  <c r="G189" i="20"/>
  <c r="E189" i="20"/>
  <c r="AA188" i="20"/>
  <c r="Y188" i="20"/>
  <c r="W188" i="20"/>
  <c r="U188" i="20"/>
  <c r="Q188" i="20"/>
  <c r="K188" i="20"/>
  <c r="I188" i="20"/>
  <c r="G188" i="20"/>
  <c r="E188" i="20"/>
  <c r="AA187" i="20"/>
  <c r="Y187" i="20"/>
  <c r="W187" i="20"/>
  <c r="U187" i="20"/>
  <c r="Q187" i="20"/>
  <c r="K187" i="20"/>
  <c r="I187" i="20"/>
  <c r="G187" i="20"/>
  <c r="E187" i="20"/>
  <c r="AA186" i="20"/>
  <c r="Y186" i="20"/>
  <c r="W186" i="20"/>
  <c r="U186" i="20"/>
  <c r="Q186" i="20"/>
  <c r="K186" i="20"/>
  <c r="I186" i="20"/>
  <c r="G186" i="20"/>
  <c r="E186" i="20"/>
  <c r="G185" i="20"/>
  <c r="E185" i="20"/>
  <c r="AA184" i="20"/>
  <c r="Y184" i="20"/>
  <c r="W184" i="20"/>
  <c r="U184" i="20"/>
  <c r="Q184" i="20"/>
  <c r="K184" i="20"/>
  <c r="I184" i="20"/>
  <c r="G184" i="20"/>
  <c r="E184" i="20"/>
  <c r="AA183" i="20"/>
  <c r="Y183" i="20"/>
  <c r="W183" i="20"/>
  <c r="U183" i="20"/>
  <c r="Q183" i="20"/>
  <c r="K183" i="20"/>
  <c r="I183" i="20"/>
  <c r="G183" i="20"/>
  <c r="E183" i="20"/>
  <c r="AA182" i="20"/>
  <c r="Y182" i="20"/>
  <c r="W182" i="20"/>
  <c r="U182" i="20"/>
  <c r="Q182" i="20"/>
  <c r="K182" i="20"/>
  <c r="I182" i="20"/>
  <c r="G182" i="20"/>
  <c r="E182" i="20"/>
  <c r="AA181" i="20"/>
  <c r="Y181" i="20"/>
  <c r="W181" i="20"/>
  <c r="U181" i="20"/>
  <c r="Q181" i="20"/>
  <c r="K181" i="20"/>
  <c r="I181" i="20"/>
  <c r="G181" i="20"/>
  <c r="E181" i="20"/>
  <c r="AA180" i="20"/>
  <c r="Y180" i="20"/>
  <c r="W180" i="20"/>
  <c r="U180" i="20"/>
  <c r="Q180" i="20"/>
  <c r="K180" i="20"/>
  <c r="I180" i="20"/>
  <c r="G180" i="20"/>
  <c r="E180" i="20"/>
  <c r="AA179" i="20"/>
  <c r="Y179" i="20"/>
  <c r="W179" i="20"/>
  <c r="U179" i="20"/>
  <c r="Q179" i="20"/>
  <c r="K179" i="20"/>
  <c r="I179" i="20"/>
  <c r="G179" i="20"/>
  <c r="E179" i="20"/>
  <c r="AA178" i="20"/>
  <c r="Y178" i="20"/>
  <c r="W178" i="20"/>
  <c r="U178" i="20"/>
  <c r="Q178" i="20"/>
  <c r="K178" i="20"/>
  <c r="I178" i="20"/>
  <c r="G178" i="20"/>
  <c r="E178" i="20"/>
  <c r="AA177" i="20"/>
  <c r="Y177" i="20"/>
  <c r="W177" i="20"/>
  <c r="U177" i="20"/>
  <c r="Q177" i="20"/>
  <c r="K177" i="20"/>
  <c r="I177" i="20"/>
  <c r="G177" i="20"/>
  <c r="E177" i="20"/>
  <c r="AA176" i="20"/>
  <c r="Y176" i="20"/>
  <c r="W176" i="20"/>
  <c r="U176" i="20"/>
  <c r="Q176" i="20"/>
  <c r="K176" i="20"/>
  <c r="I176" i="20"/>
  <c r="G176" i="20"/>
  <c r="E176" i="20"/>
  <c r="AA175" i="20"/>
  <c r="Y175" i="20"/>
  <c r="W175" i="20"/>
  <c r="U175" i="20"/>
  <c r="Q175" i="20"/>
  <c r="K175" i="20"/>
  <c r="I175" i="20"/>
  <c r="G175" i="20"/>
  <c r="E175" i="20"/>
  <c r="AA174" i="20"/>
  <c r="Y174" i="20"/>
  <c r="W174" i="20"/>
  <c r="U174" i="20"/>
  <c r="Q174" i="20"/>
  <c r="K174" i="20"/>
  <c r="I174" i="20"/>
  <c r="G174" i="20"/>
  <c r="E174" i="20"/>
  <c r="AA173" i="20"/>
  <c r="Y173" i="20"/>
  <c r="W173" i="20"/>
  <c r="I173" i="20"/>
  <c r="G173" i="20"/>
  <c r="E173" i="20"/>
  <c r="AA172" i="20"/>
  <c r="Y172" i="20"/>
  <c r="W172" i="20"/>
  <c r="U172" i="20"/>
  <c r="Q172" i="20"/>
  <c r="K172" i="20"/>
  <c r="I172" i="20"/>
  <c r="G172" i="20"/>
  <c r="E172" i="20"/>
  <c r="AA171" i="20"/>
  <c r="Y171" i="20"/>
  <c r="W171" i="20"/>
  <c r="U171" i="20"/>
  <c r="Q171" i="20"/>
  <c r="K171" i="20"/>
  <c r="I171" i="20"/>
  <c r="G171" i="20"/>
  <c r="E171" i="20"/>
  <c r="AA170" i="20"/>
  <c r="Y170" i="20"/>
  <c r="W170" i="20"/>
  <c r="U170" i="20"/>
  <c r="Q170" i="20"/>
  <c r="K170" i="20"/>
  <c r="I170" i="20"/>
  <c r="G170" i="20"/>
  <c r="E170" i="20"/>
  <c r="AA169" i="20"/>
  <c r="Y169" i="20"/>
  <c r="W169" i="20"/>
  <c r="U169" i="20"/>
  <c r="Q169" i="20"/>
  <c r="K169" i="20"/>
  <c r="I169" i="20"/>
  <c r="G169" i="20"/>
  <c r="E169" i="20"/>
  <c r="AA168" i="20"/>
  <c r="Y168" i="20"/>
  <c r="W168" i="20"/>
  <c r="U168" i="20"/>
  <c r="Q168" i="20"/>
  <c r="K168" i="20"/>
  <c r="I168" i="20"/>
  <c r="G168" i="20"/>
  <c r="E168" i="20"/>
  <c r="AA167" i="20"/>
  <c r="Y167" i="20"/>
  <c r="W167" i="20"/>
  <c r="U167" i="20"/>
  <c r="Q167" i="20"/>
  <c r="K167" i="20"/>
  <c r="I167" i="20"/>
  <c r="G167" i="20"/>
  <c r="E167" i="20"/>
  <c r="AA166" i="20"/>
  <c r="Y166" i="20"/>
  <c r="W166" i="20"/>
  <c r="U166" i="20"/>
  <c r="Q166" i="20"/>
  <c r="K166" i="20"/>
  <c r="I166" i="20"/>
  <c r="G166" i="20"/>
  <c r="E166" i="20"/>
  <c r="AA165" i="20"/>
  <c r="Y165" i="20"/>
  <c r="W165" i="20"/>
  <c r="U165" i="20"/>
  <c r="Q165" i="20"/>
  <c r="K165" i="20"/>
  <c r="I165" i="20"/>
  <c r="G165" i="20"/>
  <c r="E165" i="20"/>
  <c r="AA164" i="20"/>
  <c r="Y164" i="20"/>
  <c r="W164" i="20"/>
  <c r="U164" i="20"/>
  <c r="Q164" i="20"/>
  <c r="K164" i="20"/>
  <c r="I164" i="20"/>
  <c r="G164" i="20"/>
  <c r="E164" i="20"/>
  <c r="AA163" i="20"/>
  <c r="Y163" i="20"/>
  <c r="W163" i="20"/>
  <c r="U163" i="20"/>
  <c r="Q163" i="20"/>
  <c r="K163" i="20"/>
  <c r="I163" i="20"/>
  <c r="G163" i="20"/>
  <c r="E163" i="20"/>
  <c r="AA162" i="20"/>
  <c r="Y162" i="20"/>
  <c r="W162" i="20"/>
  <c r="U162" i="20"/>
  <c r="Q162" i="20"/>
  <c r="K162" i="20"/>
  <c r="I162" i="20"/>
  <c r="G162" i="20"/>
  <c r="E162" i="20"/>
  <c r="AA161" i="20"/>
  <c r="Y161" i="20"/>
  <c r="W161" i="20"/>
  <c r="U161" i="20"/>
  <c r="Q161" i="20"/>
  <c r="K161" i="20"/>
  <c r="I161" i="20"/>
  <c r="G161" i="20"/>
  <c r="E161" i="20"/>
  <c r="AA160" i="20"/>
  <c r="Y160" i="20"/>
  <c r="W160" i="20"/>
  <c r="U160" i="20"/>
  <c r="Q160" i="20"/>
  <c r="K160" i="20"/>
  <c r="I160" i="20"/>
  <c r="G160" i="20"/>
  <c r="E160" i="20"/>
  <c r="AA159" i="20"/>
  <c r="Y159" i="20"/>
  <c r="W159" i="20"/>
  <c r="U159" i="20"/>
  <c r="Q159" i="20"/>
  <c r="K159" i="20"/>
  <c r="I159" i="20"/>
  <c r="G159" i="20"/>
  <c r="E159" i="20"/>
  <c r="AA158" i="20"/>
  <c r="Y158" i="20"/>
  <c r="W158" i="20"/>
  <c r="U158" i="20"/>
  <c r="Q158" i="20"/>
  <c r="K158" i="20"/>
  <c r="I158" i="20"/>
  <c r="G158" i="20"/>
  <c r="E158" i="20"/>
  <c r="AA157" i="20"/>
  <c r="Y157" i="20"/>
  <c r="W157" i="20"/>
  <c r="U157" i="20"/>
  <c r="Q157" i="20"/>
  <c r="K157" i="20"/>
  <c r="I157" i="20"/>
  <c r="G157" i="20"/>
  <c r="E157" i="20"/>
  <c r="AA156" i="20"/>
  <c r="Y156" i="20"/>
  <c r="W156" i="20"/>
  <c r="U156" i="20"/>
  <c r="Q156" i="20"/>
  <c r="K156" i="20"/>
  <c r="I156" i="20"/>
  <c r="G156" i="20"/>
  <c r="E156" i="20"/>
  <c r="AA155" i="20"/>
  <c r="Y155" i="20"/>
  <c r="W155" i="20"/>
  <c r="U155" i="20"/>
  <c r="Q155" i="20"/>
  <c r="K155" i="20"/>
  <c r="I155" i="20"/>
  <c r="G155" i="20"/>
  <c r="E155" i="20"/>
  <c r="AA154" i="20"/>
  <c r="Y154" i="20"/>
  <c r="W154" i="20"/>
  <c r="U154" i="20"/>
  <c r="Q154" i="20"/>
  <c r="K154" i="20"/>
  <c r="I154" i="20"/>
  <c r="G154" i="20"/>
  <c r="E154" i="20"/>
  <c r="AA153" i="20"/>
  <c r="Y153" i="20"/>
  <c r="W153" i="20"/>
  <c r="U153" i="20"/>
  <c r="Q153" i="20"/>
  <c r="K153" i="20"/>
  <c r="I153" i="20"/>
  <c r="G153" i="20"/>
  <c r="E153" i="20"/>
  <c r="AA152" i="20"/>
  <c r="Y152" i="20"/>
  <c r="W152" i="20"/>
  <c r="U152" i="20"/>
  <c r="Q152" i="20"/>
  <c r="K152" i="20"/>
  <c r="I152" i="20"/>
  <c r="G152" i="20"/>
  <c r="E152" i="20"/>
  <c r="AA151" i="20"/>
  <c r="Y151" i="20"/>
  <c r="W151" i="20"/>
  <c r="U151" i="20"/>
  <c r="Q151" i="20"/>
  <c r="K151" i="20"/>
  <c r="I151" i="20"/>
  <c r="G151" i="20"/>
  <c r="E151" i="20"/>
  <c r="AA150" i="20"/>
  <c r="Y150" i="20"/>
  <c r="W150" i="20"/>
  <c r="U150" i="20"/>
  <c r="Q150" i="20"/>
  <c r="K150" i="20"/>
  <c r="I150" i="20"/>
  <c r="G150" i="20"/>
  <c r="E150" i="20"/>
  <c r="Q149" i="20"/>
  <c r="K149" i="20"/>
  <c r="I149" i="20"/>
  <c r="G149" i="20"/>
  <c r="E149" i="20"/>
  <c r="AA148" i="20"/>
  <c r="Y148" i="20"/>
  <c r="W148" i="20"/>
  <c r="U148" i="20"/>
  <c r="Q148" i="20"/>
  <c r="K148" i="20"/>
  <c r="I148" i="20"/>
  <c r="G148" i="20"/>
  <c r="E148" i="20"/>
  <c r="AA147" i="20"/>
  <c r="Y147" i="20"/>
  <c r="W147" i="20"/>
  <c r="U147" i="20"/>
  <c r="Q147" i="20"/>
  <c r="K147" i="20"/>
  <c r="I147" i="20"/>
  <c r="G147" i="20"/>
  <c r="E147" i="20"/>
  <c r="AA146" i="20"/>
  <c r="Y146" i="20"/>
  <c r="W146" i="20"/>
  <c r="U146" i="20"/>
  <c r="Q146" i="20"/>
  <c r="K146" i="20"/>
  <c r="I146" i="20"/>
  <c r="G146" i="20"/>
  <c r="E146" i="20"/>
  <c r="AA145" i="20"/>
  <c r="Y145" i="20"/>
  <c r="W145" i="20"/>
  <c r="U145" i="20"/>
  <c r="Q145" i="20"/>
  <c r="K145" i="20"/>
  <c r="I145" i="20"/>
  <c r="G145" i="20"/>
  <c r="E145" i="20"/>
  <c r="AA144" i="20"/>
  <c r="Y144" i="20"/>
  <c r="W144" i="20"/>
  <c r="U144" i="20"/>
  <c r="Q144" i="20"/>
  <c r="K144" i="20"/>
  <c r="I144" i="20"/>
  <c r="G144" i="20"/>
  <c r="E144" i="20"/>
  <c r="AA143" i="20"/>
  <c r="Y143" i="20"/>
  <c r="W143" i="20"/>
  <c r="U143" i="20"/>
  <c r="Q143" i="20"/>
  <c r="K143" i="20"/>
  <c r="I143" i="20"/>
  <c r="G143" i="20"/>
  <c r="E143" i="20"/>
  <c r="AA142" i="20"/>
  <c r="Y142" i="20"/>
  <c r="W142" i="20"/>
  <c r="U142" i="20"/>
  <c r="Q142" i="20"/>
  <c r="K142" i="20"/>
  <c r="I142" i="20"/>
  <c r="G142" i="20"/>
  <c r="E142" i="20"/>
  <c r="AA141" i="20"/>
  <c r="Y141" i="20"/>
  <c r="W141" i="20"/>
  <c r="U141" i="20"/>
  <c r="Q141" i="20"/>
  <c r="K141" i="20"/>
  <c r="I141" i="20"/>
  <c r="G141" i="20"/>
  <c r="E141" i="20"/>
  <c r="AA140" i="20"/>
  <c r="Y140" i="20"/>
  <c r="W140" i="20"/>
  <c r="U140" i="20"/>
  <c r="Q140" i="20"/>
  <c r="K140" i="20"/>
  <c r="I140" i="20"/>
  <c r="G140" i="20"/>
  <c r="E140" i="20"/>
  <c r="AA139" i="20"/>
  <c r="Y139" i="20"/>
  <c r="W139" i="20"/>
  <c r="U139" i="20"/>
  <c r="Q139" i="20"/>
  <c r="K139" i="20"/>
  <c r="I139" i="20"/>
  <c r="G139" i="20"/>
  <c r="E139" i="20"/>
  <c r="AA138" i="20"/>
  <c r="Y138" i="20"/>
  <c r="W138" i="20"/>
  <c r="U138" i="20"/>
  <c r="Q138" i="20"/>
  <c r="K138" i="20"/>
  <c r="I138" i="20"/>
  <c r="G138" i="20"/>
  <c r="E138" i="20"/>
  <c r="AA137" i="20"/>
  <c r="Y137" i="20"/>
  <c r="W137" i="20"/>
  <c r="U137" i="20"/>
  <c r="Q137" i="20"/>
  <c r="AA136" i="20"/>
  <c r="Y136" i="20"/>
  <c r="W136" i="20"/>
  <c r="U136" i="20"/>
  <c r="Q136" i="20"/>
  <c r="K136" i="20"/>
  <c r="I136" i="20"/>
  <c r="G136" i="20"/>
  <c r="E136" i="20"/>
  <c r="AA135" i="20"/>
  <c r="Y135" i="20"/>
  <c r="W135" i="20"/>
  <c r="U135" i="20"/>
  <c r="Q135" i="20"/>
  <c r="K135" i="20"/>
  <c r="I135" i="20"/>
  <c r="G135" i="20"/>
  <c r="E135" i="20"/>
  <c r="AA134" i="20"/>
  <c r="Y134" i="20"/>
  <c r="W134" i="20"/>
  <c r="U134" i="20"/>
  <c r="Q134" i="20"/>
  <c r="K134" i="20"/>
  <c r="I134" i="20"/>
  <c r="G134" i="20"/>
  <c r="E134" i="20"/>
  <c r="AA133" i="20"/>
  <c r="Y133" i="20"/>
  <c r="W133" i="20"/>
  <c r="U133" i="20"/>
  <c r="Q133" i="20"/>
  <c r="K133" i="20"/>
  <c r="I133" i="20"/>
  <c r="G133" i="20"/>
  <c r="E133" i="20"/>
  <c r="AA132" i="20"/>
  <c r="Y132" i="20"/>
  <c r="W132" i="20"/>
  <c r="U132" i="20"/>
  <c r="Q132" i="20"/>
  <c r="K132" i="20"/>
  <c r="I132" i="20"/>
  <c r="G132" i="20"/>
  <c r="E132" i="20"/>
  <c r="AA131" i="20"/>
  <c r="Y131" i="20"/>
  <c r="W131" i="20"/>
  <c r="U131" i="20"/>
  <c r="Q131" i="20"/>
  <c r="K131" i="20"/>
  <c r="I131" i="20"/>
  <c r="G131" i="20"/>
  <c r="E131" i="20"/>
  <c r="AA130" i="20"/>
  <c r="Y130" i="20"/>
  <c r="W130" i="20"/>
  <c r="U130" i="20"/>
  <c r="Q130" i="20"/>
  <c r="K130" i="20"/>
  <c r="I130" i="20"/>
  <c r="G130" i="20"/>
  <c r="E130" i="20"/>
  <c r="AA129" i="20"/>
  <c r="Y129" i="20"/>
  <c r="W129" i="20"/>
  <c r="U129" i="20"/>
  <c r="Q129" i="20"/>
  <c r="K129" i="20"/>
  <c r="I129" i="20"/>
  <c r="G129" i="20"/>
  <c r="E129" i="20"/>
  <c r="AA128" i="20"/>
  <c r="Y128" i="20"/>
  <c r="W128" i="20"/>
  <c r="U128" i="20"/>
  <c r="Q128" i="20"/>
  <c r="K128" i="20"/>
  <c r="I128" i="20"/>
  <c r="G128" i="20"/>
  <c r="E128" i="20"/>
  <c r="AA127" i="20"/>
  <c r="Y127" i="20"/>
  <c r="W127" i="20"/>
  <c r="U127" i="20"/>
  <c r="Q127" i="20"/>
  <c r="K127" i="20"/>
  <c r="I127" i="20"/>
  <c r="G127" i="20"/>
  <c r="E127" i="20"/>
  <c r="AA126" i="20"/>
  <c r="Y126" i="20"/>
  <c r="W126" i="20"/>
  <c r="U126" i="20"/>
  <c r="Q126" i="20"/>
  <c r="K126" i="20"/>
  <c r="I126" i="20"/>
  <c r="G126" i="20"/>
  <c r="E126" i="20"/>
  <c r="AA125" i="20"/>
  <c r="Y125" i="20"/>
  <c r="W125" i="20"/>
  <c r="U125" i="20"/>
  <c r="Q125" i="20"/>
  <c r="AA124" i="20"/>
  <c r="Y124" i="20"/>
  <c r="W124" i="20"/>
  <c r="U124" i="20"/>
  <c r="Q124" i="20"/>
  <c r="K124" i="20"/>
  <c r="G124" i="20"/>
  <c r="E124" i="20"/>
  <c r="AA123" i="20"/>
  <c r="Y123" i="20"/>
  <c r="W123" i="20"/>
  <c r="U123" i="20"/>
  <c r="Q123" i="20"/>
  <c r="K123" i="20"/>
  <c r="G123" i="20"/>
  <c r="E123" i="20"/>
  <c r="AA122" i="20"/>
  <c r="Y122" i="20"/>
  <c r="W122" i="20"/>
  <c r="U122" i="20"/>
  <c r="Q122" i="20"/>
  <c r="K122" i="20"/>
  <c r="G122" i="20"/>
  <c r="E122" i="20"/>
  <c r="AA121" i="20"/>
  <c r="Y121" i="20"/>
  <c r="W121" i="20"/>
  <c r="U121" i="20"/>
  <c r="Q121" i="20"/>
  <c r="K121" i="20"/>
  <c r="G121" i="20"/>
  <c r="E121" i="20"/>
  <c r="AA120" i="20"/>
  <c r="Y120" i="20"/>
  <c r="W120" i="20"/>
  <c r="U120" i="20"/>
  <c r="Q120" i="20"/>
  <c r="K120" i="20"/>
  <c r="G120" i="20"/>
  <c r="E120" i="20"/>
  <c r="AA119" i="20"/>
  <c r="Y119" i="20"/>
  <c r="W119" i="20"/>
  <c r="U119" i="20"/>
  <c r="Q119" i="20"/>
  <c r="K119" i="20"/>
  <c r="G119" i="20"/>
  <c r="E119" i="20"/>
  <c r="AA118" i="20"/>
  <c r="Y118" i="20"/>
  <c r="W118" i="20"/>
  <c r="U118" i="20"/>
  <c r="Q118" i="20"/>
  <c r="K118" i="20"/>
  <c r="G118" i="20"/>
  <c r="E118" i="20"/>
  <c r="AA117" i="20"/>
  <c r="Y117" i="20"/>
  <c r="W117" i="20"/>
  <c r="U117" i="20"/>
  <c r="Q117" i="20"/>
  <c r="K117" i="20"/>
  <c r="G117" i="20"/>
  <c r="E117" i="20"/>
  <c r="AA116" i="20"/>
  <c r="Y116" i="20"/>
  <c r="W116" i="20"/>
  <c r="U116" i="20"/>
  <c r="Q116" i="20"/>
  <c r="K116" i="20"/>
  <c r="G116" i="20"/>
  <c r="E116" i="20"/>
  <c r="AA115" i="20"/>
  <c r="Y115" i="20"/>
  <c r="W115" i="20"/>
  <c r="U115" i="20"/>
  <c r="Q115" i="20"/>
  <c r="K115" i="20"/>
  <c r="G115" i="20"/>
  <c r="E115" i="20"/>
  <c r="AA114" i="20"/>
  <c r="Y114" i="20"/>
  <c r="W114" i="20"/>
  <c r="U114" i="20"/>
  <c r="Q114" i="20"/>
  <c r="K114" i="20"/>
  <c r="G114" i="20"/>
  <c r="E114" i="20"/>
  <c r="AA113" i="20"/>
  <c r="Y113" i="20"/>
  <c r="W113" i="20"/>
  <c r="U113" i="20"/>
  <c r="Q113" i="20"/>
  <c r="K113" i="20"/>
  <c r="G113" i="20"/>
  <c r="E113" i="20"/>
  <c r="AA112" i="20"/>
  <c r="Y112" i="20"/>
  <c r="W112" i="20"/>
  <c r="U112" i="20"/>
  <c r="Q112" i="20"/>
  <c r="K112" i="20"/>
  <c r="G112" i="20"/>
  <c r="E112" i="20"/>
  <c r="AA111" i="20"/>
  <c r="Y111" i="20"/>
  <c r="W111" i="20"/>
  <c r="U111" i="20"/>
  <c r="Q111" i="20"/>
  <c r="K111" i="20"/>
  <c r="G111" i="20"/>
  <c r="E111" i="20"/>
  <c r="AA110" i="20"/>
  <c r="Y110" i="20"/>
  <c r="W110" i="20"/>
  <c r="U110" i="20"/>
  <c r="Q110" i="20"/>
  <c r="K110" i="20"/>
  <c r="G110" i="20"/>
  <c r="E110" i="20"/>
  <c r="AA109" i="20"/>
  <c r="Y109" i="20"/>
  <c r="W109" i="20"/>
  <c r="U109" i="20"/>
  <c r="Q109" i="20"/>
  <c r="K109" i="20"/>
  <c r="G109" i="20"/>
  <c r="E109" i="20"/>
  <c r="AA108" i="20"/>
  <c r="Y108" i="20"/>
  <c r="W108" i="20"/>
  <c r="U108" i="20"/>
  <c r="Q108" i="20"/>
  <c r="K108" i="20"/>
  <c r="G108" i="20"/>
  <c r="E108" i="20"/>
  <c r="AA107" i="20"/>
  <c r="Y107" i="20"/>
  <c r="W107" i="20"/>
  <c r="U107" i="20"/>
  <c r="Q107" i="20"/>
  <c r="K107" i="20"/>
  <c r="G107" i="20"/>
  <c r="E107" i="20"/>
  <c r="AA106" i="20"/>
  <c r="Y106" i="20"/>
  <c r="W106" i="20"/>
  <c r="U106" i="20"/>
  <c r="Q106" i="20"/>
  <c r="K106" i="20"/>
  <c r="G106" i="20"/>
  <c r="E106" i="20"/>
  <c r="AA105" i="20"/>
  <c r="Y105" i="20"/>
  <c r="W105" i="20"/>
  <c r="U105" i="20"/>
  <c r="Q105" i="20"/>
  <c r="K105" i="20"/>
  <c r="G105" i="20"/>
  <c r="E105" i="20"/>
  <c r="AA104" i="20"/>
  <c r="Y104" i="20"/>
  <c r="W104" i="20"/>
  <c r="U104" i="20"/>
  <c r="Q104" i="20"/>
  <c r="K104" i="20"/>
  <c r="G104" i="20"/>
  <c r="E104" i="20"/>
  <c r="AA103" i="20"/>
  <c r="Y103" i="20"/>
  <c r="W103" i="20"/>
  <c r="U103" i="20"/>
  <c r="S103" i="20"/>
  <c r="Q103" i="20"/>
  <c r="K103" i="20"/>
  <c r="G103" i="20"/>
  <c r="E103" i="20"/>
  <c r="AA102" i="20"/>
  <c r="Y102" i="20"/>
  <c r="W102" i="20"/>
  <c r="U102" i="20"/>
  <c r="S102" i="20"/>
  <c r="Q102" i="20"/>
  <c r="K102" i="20"/>
  <c r="G102" i="20"/>
  <c r="E102" i="20"/>
  <c r="AA101" i="20"/>
  <c r="Y101" i="20"/>
  <c r="W101" i="20"/>
  <c r="U101" i="20"/>
  <c r="S101" i="20"/>
  <c r="Q101" i="20"/>
  <c r="K101" i="20"/>
  <c r="G101" i="20"/>
  <c r="E101" i="20"/>
  <c r="AA100" i="20"/>
  <c r="Y100" i="20"/>
  <c r="W100" i="20"/>
  <c r="U100" i="20"/>
  <c r="S100" i="20"/>
  <c r="Q100" i="20"/>
  <c r="K100" i="20"/>
  <c r="G100" i="20"/>
  <c r="E100" i="20"/>
  <c r="AA99" i="20"/>
  <c r="Y99" i="20"/>
  <c r="W99" i="20"/>
  <c r="U99" i="20"/>
  <c r="S99" i="20"/>
  <c r="Q99" i="20"/>
  <c r="K99" i="20"/>
  <c r="G99" i="20"/>
  <c r="E99" i="20"/>
  <c r="AA98" i="20"/>
  <c r="Y98" i="20"/>
  <c r="W98" i="20"/>
  <c r="U98" i="20"/>
  <c r="S98" i="20"/>
  <c r="Q98" i="20"/>
  <c r="K98" i="20"/>
  <c r="G98" i="20"/>
  <c r="E98" i="20"/>
  <c r="AA97" i="20"/>
  <c r="Y97" i="20"/>
  <c r="W97" i="20"/>
  <c r="U97" i="20"/>
  <c r="S97" i="20"/>
  <c r="Q97" i="20"/>
  <c r="K97" i="20"/>
  <c r="G97" i="20"/>
  <c r="E97" i="20"/>
  <c r="AA96" i="20"/>
  <c r="Y96" i="20"/>
  <c r="W96" i="20"/>
  <c r="U96" i="20"/>
  <c r="S96" i="20"/>
  <c r="Q96" i="20"/>
  <c r="K96" i="20"/>
  <c r="G96" i="20"/>
  <c r="E96" i="20"/>
  <c r="AA95" i="20"/>
  <c r="Y95" i="20"/>
  <c r="W95" i="20"/>
  <c r="U95" i="20"/>
  <c r="S95" i="20"/>
  <c r="Q95" i="20"/>
  <c r="K95" i="20"/>
  <c r="G95" i="20"/>
  <c r="E95" i="20"/>
  <c r="AA94" i="20"/>
  <c r="Y94" i="20"/>
  <c r="W94" i="20"/>
  <c r="U94" i="20"/>
  <c r="S94" i="20"/>
  <c r="Q94" i="20"/>
  <c r="K94" i="20"/>
  <c r="G94" i="20"/>
  <c r="E94" i="20"/>
  <c r="AA93" i="20"/>
  <c r="Y93" i="20"/>
  <c r="W93" i="20"/>
  <c r="U93" i="20"/>
  <c r="S93" i="20"/>
  <c r="Q93" i="20"/>
  <c r="K93" i="20"/>
  <c r="G93" i="20"/>
  <c r="E93" i="20"/>
  <c r="AA92" i="20"/>
  <c r="Y92" i="20"/>
  <c r="W92" i="20"/>
  <c r="U92" i="20"/>
  <c r="S92" i="20"/>
  <c r="Q92" i="20"/>
  <c r="K92" i="20"/>
  <c r="G92" i="20"/>
  <c r="E92" i="20"/>
  <c r="AA91" i="20"/>
  <c r="Y91" i="20"/>
  <c r="W91" i="20"/>
  <c r="U91" i="20"/>
  <c r="S91" i="20"/>
  <c r="K91" i="20"/>
  <c r="E91" i="20"/>
  <c r="AA90" i="20"/>
  <c r="Y90" i="20"/>
  <c r="W90" i="20"/>
  <c r="U90" i="20"/>
  <c r="S90" i="20"/>
  <c r="K90" i="20"/>
  <c r="E90" i="20"/>
  <c r="AA89" i="20"/>
  <c r="Y89" i="20"/>
  <c r="W89" i="20"/>
  <c r="U89" i="20"/>
  <c r="S89" i="20"/>
  <c r="K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Y77" i="20"/>
  <c r="W77" i="20"/>
  <c r="U77" i="20"/>
  <c r="S77"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Y68" i="20"/>
  <c r="W68" i="20"/>
  <c r="U68" i="20"/>
  <c r="S68" i="20"/>
  <c r="K68" i="20"/>
  <c r="E68" i="20"/>
  <c r="AA67" i="20"/>
  <c r="Y67" i="20"/>
  <c r="W67" i="20"/>
  <c r="U67" i="20"/>
  <c r="S67" i="20"/>
  <c r="K67" i="20"/>
  <c r="E67" i="20"/>
  <c r="AA66" i="20"/>
  <c r="Y66" i="20"/>
  <c r="W66" i="20"/>
  <c r="U66" i="20"/>
  <c r="S66" i="20"/>
  <c r="K66" i="20"/>
  <c r="E66" i="20"/>
  <c r="AA65" i="20"/>
  <c r="Y65" i="20"/>
  <c r="W65" i="20"/>
  <c r="E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U53" i="20"/>
  <c r="S53" i="20"/>
  <c r="K53" i="20"/>
  <c r="E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K20" i="20"/>
  <c r="E20" i="20"/>
  <c r="W30" i="18"/>
  <c r="S30" i="18"/>
  <c r="K30" i="18"/>
  <c r="I30" i="18"/>
  <c r="E30" i="18"/>
  <c r="W29" i="18"/>
  <c r="S29" i="18"/>
  <c r="Q29" i="18"/>
  <c r="K29" i="18"/>
  <c r="G29" i="18"/>
  <c r="W28" i="18"/>
  <c r="U28" i="18"/>
  <c r="Q28" i="18"/>
  <c r="K28" i="18"/>
  <c r="G28" i="18"/>
  <c r="U27" i="18"/>
  <c r="S27" i="18"/>
  <c r="I27" i="18"/>
  <c r="G27" i="18"/>
  <c r="E27" i="18"/>
  <c r="W26" i="18"/>
  <c r="S26" i="18"/>
  <c r="K26" i="18"/>
  <c r="I26" i="18"/>
  <c r="E26" i="18"/>
  <c r="W25" i="18"/>
  <c r="S25" i="18"/>
  <c r="Q25" i="18"/>
  <c r="K25" i="18"/>
  <c r="E25" i="18"/>
  <c r="U24" i="18"/>
  <c r="Q24" i="18"/>
  <c r="K24" i="18"/>
  <c r="G24" i="18"/>
  <c r="W23" i="18"/>
  <c r="U23" i="18"/>
  <c r="K23" i="18"/>
  <c r="G23" i="18"/>
  <c r="Y22" i="18"/>
  <c r="W22" i="18"/>
  <c r="S22" i="18"/>
  <c r="K22" i="18"/>
  <c r="E22" i="18"/>
  <c r="W21" i="18"/>
  <c r="S21" i="18"/>
  <c r="K21" i="18"/>
  <c r="E21" i="18"/>
  <c r="U20" i="18"/>
  <c r="K20" i="18"/>
  <c r="U19" i="18"/>
  <c r="S19" i="18"/>
  <c r="Y18" i="18"/>
  <c r="W18" i="18"/>
  <c r="S18" i="18"/>
  <c r="K18" i="18"/>
  <c r="E18" i="18"/>
  <c r="W17" i="18"/>
  <c r="S17" i="18"/>
  <c r="K17" i="18"/>
  <c r="E17" i="18"/>
  <c r="W16" i="18"/>
  <c r="U16" i="18"/>
  <c r="S16" i="18"/>
  <c r="K16" i="18"/>
  <c r="W15" i="18"/>
  <c r="U15" i="18"/>
  <c r="S15" i="18"/>
  <c r="K15" i="18"/>
  <c r="E15" i="18"/>
  <c r="Y14" i="18"/>
  <c r="W14" i="18"/>
  <c r="U14" i="18"/>
  <c r="S14" i="18"/>
  <c r="K14" i="18"/>
  <c r="E14" i="18"/>
  <c r="W13" i="18"/>
  <c r="U13" i="18"/>
  <c r="S13" i="18"/>
  <c r="K13" i="18"/>
  <c r="E13" i="18"/>
  <c r="W12" i="18"/>
  <c r="U12" i="18"/>
  <c r="S12" i="18"/>
  <c r="K12" i="18"/>
  <c r="E12" i="18"/>
  <c r="W11" i="18"/>
  <c r="U11" i="18"/>
  <c r="S11" i="18"/>
  <c r="K11" i="18"/>
  <c r="E11" i="18"/>
  <c r="Y10" i="18"/>
  <c r="W10" i="18"/>
  <c r="U10" i="18"/>
  <c r="S10" i="18"/>
  <c r="K10" i="18"/>
  <c r="E10" i="18"/>
  <c r="W9" i="18"/>
  <c r="U9" i="18"/>
  <c r="S9" i="18"/>
  <c r="K9" i="18"/>
  <c r="E9" i="18"/>
  <c r="Z319" i="20" l="1"/>
  <c r="AA331" i="20" s="1"/>
  <c r="Y331" i="20"/>
  <c r="O319" i="20"/>
  <c r="O331" i="20"/>
  <c r="W19" i="18"/>
  <c r="W27" i="18"/>
  <c r="W31" i="18"/>
  <c r="G35" i="18"/>
  <c r="I36" i="18"/>
  <c r="Z37" i="18"/>
  <c r="AA37" i="18" s="1"/>
  <c r="K38" i="18"/>
  <c r="I37" i="18"/>
  <c r="E39" i="18"/>
  <c r="M39" i="18"/>
  <c r="Z38" i="18"/>
  <c r="AA38" i="18" s="1"/>
  <c r="U40" i="18"/>
  <c r="X40" i="18"/>
  <c r="Y41" i="18" s="1"/>
  <c r="Y19" i="18"/>
  <c r="E24" i="18"/>
  <c r="E29" i="18"/>
  <c r="K19" i="18"/>
  <c r="M22" i="18"/>
  <c r="M26" i="18"/>
  <c r="M30" i="18"/>
  <c r="Q27" i="18"/>
  <c r="G38" i="18"/>
  <c r="O32" i="18"/>
  <c r="Z19" i="18"/>
  <c r="Z23" i="18"/>
  <c r="Z27" i="18"/>
  <c r="AA27" i="18" s="1"/>
  <c r="Y34" i="18"/>
  <c r="E36" i="18"/>
  <c r="Y37" i="18"/>
  <c r="E37" i="18"/>
  <c r="G39" i="18"/>
  <c r="K39" i="18"/>
  <c r="Y31" i="18"/>
  <c r="U17" i="18"/>
  <c r="U21" i="18"/>
  <c r="K36" i="18"/>
  <c r="G37" i="18"/>
  <c r="Y38" i="18"/>
  <c r="O38" i="18"/>
  <c r="AA13" i="18"/>
  <c r="AA14" i="18"/>
  <c r="AA21" i="18"/>
  <c r="AA22" i="18"/>
  <c r="AA29" i="18"/>
  <c r="AA30" i="18"/>
  <c r="AA12" i="18"/>
  <c r="AA11" i="18"/>
  <c r="O22" i="18"/>
  <c r="O23" i="18"/>
  <c r="O27" i="18"/>
  <c r="O26" i="18"/>
  <c r="O31" i="18"/>
  <c r="O30" i="18"/>
  <c r="AA9" i="18"/>
  <c r="AA10" i="18"/>
  <c r="AA17" i="18"/>
  <c r="AA18" i="18"/>
  <c r="AA26" i="18"/>
  <c r="AA25" i="18"/>
  <c r="AA20" i="18"/>
  <c r="AA19" i="18"/>
  <c r="AA24" i="18"/>
  <c r="AA23" i="18"/>
  <c r="AA35" i="18"/>
  <c r="O36" i="18"/>
  <c r="N49" i="18"/>
  <c r="O35" i="18"/>
  <c r="AA16" i="18"/>
  <c r="AA15" i="18"/>
  <c r="AA36" i="18"/>
  <c r="Y9" i="18"/>
  <c r="Y13" i="18"/>
  <c r="Y17" i="18"/>
  <c r="E20" i="18"/>
  <c r="W20" i="18"/>
  <c r="Y21" i="18"/>
  <c r="Q23" i="18"/>
  <c r="Y23" i="18"/>
  <c r="G25" i="18"/>
  <c r="U25" i="18"/>
  <c r="Q26" i="18"/>
  <c r="Y26" i="18"/>
  <c r="E28" i="18"/>
  <c r="Y28" i="18"/>
  <c r="I29" i="18"/>
  <c r="U29" i="18"/>
  <c r="Y30" i="18"/>
  <c r="O28" i="18"/>
  <c r="K31" i="18"/>
  <c r="S31" i="18"/>
  <c r="Z34" i="18"/>
  <c r="AA34" i="18" s="1"/>
  <c r="K35" i="18"/>
  <c r="Q35" i="18"/>
  <c r="U35" i="18"/>
  <c r="Y36" i="18"/>
  <c r="E38" i="18"/>
  <c r="I38" i="18"/>
  <c r="G40" i="18"/>
  <c r="W41" i="18"/>
  <c r="G41" i="18"/>
  <c r="Y12" i="18"/>
  <c r="Y16" i="18"/>
  <c r="U18" i="18"/>
  <c r="Y20" i="18"/>
  <c r="U22" i="18"/>
  <c r="E23" i="18"/>
  <c r="S23" i="18"/>
  <c r="K27" i="18"/>
  <c r="S28" i="18"/>
  <c r="M32" i="18"/>
  <c r="X32" i="18"/>
  <c r="E34" i="18"/>
  <c r="I34" i="18"/>
  <c r="M34" i="18"/>
  <c r="S34" i="18"/>
  <c r="W34" i="18"/>
  <c r="I40" i="18"/>
  <c r="I41" i="18"/>
  <c r="Y11" i="18"/>
  <c r="Y15" i="18"/>
  <c r="S20" i="18"/>
  <c r="S24" i="18"/>
  <c r="Y25" i="18"/>
  <c r="Y29" i="18"/>
  <c r="O24" i="18"/>
  <c r="G32" i="18"/>
  <c r="O33" i="18"/>
  <c r="U32" i="18"/>
  <c r="Y35" i="18"/>
  <c r="K40" i="18"/>
  <c r="Y305" i="20"/>
  <c r="Y308" i="20"/>
  <c r="Y312" i="20"/>
  <c r="Y310" i="20"/>
  <c r="Y318" i="20"/>
  <c r="AA309" i="20"/>
  <c r="Y309" i="20"/>
  <c r="AA312" i="20"/>
  <c r="Y317" i="20"/>
  <c r="AA310" i="20"/>
  <c r="S40" i="18"/>
  <c r="Z40" i="18"/>
  <c r="AA41" i="18" s="1"/>
  <c r="Q40" i="18"/>
  <c r="O308" i="20"/>
  <c r="O317" i="20"/>
  <c r="O312" i="20"/>
  <c r="O315" i="20"/>
  <c r="O318" i="20"/>
  <c r="Y319" i="20"/>
  <c r="Z318" i="20"/>
  <c r="Z317" i="20"/>
  <c r="AA316" i="20"/>
  <c r="Y315" i="20"/>
  <c r="AA315" i="20"/>
  <c r="Y40" i="18"/>
  <c r="Y304" i="20"/>
  <c r="Y293" i="20"/>
  <c r="W39" i="18"/>
  <c r="Z294" i="20"/>
  <c r="AA306" i="20" s="1"/>
  <c r="Y300" i="20"/>
  <c r="Y301" i="20"/>
  <c r="W40" i="18"/>
  <c r="Y313" i="20"/>
  <c r="Y316" i="20"/>
  <c r="Y297" i="20"/>
  <c r="AA311" i="20"/>
  <c r="AA299" i="20"/>
  <c r="Y39" i="18"/>
  <c r="Z295" i="20"/>
  <c r="Y296" i="20"/>
  <c r="Z296" i="20"/>
  <c r="AA304" i="20"/>
  <c r="AA303" i="20"/>
  <c r="Y307" i="20"/>
  <c r="Y299" i="20"/>
  <c r="Y311" i="20"/>
  <c r="Z293" i="20"/>
  <c r="AA314" i="20"/>
  <c r="Q39" i="18"/>
  <c r="O305" i="20"/>
  <c r="N39" i="18"/>
  <c r="O39" i="18" s="1"/>
  <c r="O313" i="20"/>
  <c r="O297" i="20"/>
  <c r="O300" i="20"/>
  <c r="N40" i="18"/>
  <c r="O40" i="18" s="1"/>
  <c r="O314" i="20"/>
  <c r="O316" i="20"/>
  <c r="AA300" i="20"/>
  <c r="AA298" i="20"/>
  <c r="Z39" i="18"/>
  <c r="AA294" i="20"/>
  <c r="S39" i="18"/>
  <c r="AA297" i="20"/>
  <c r="Y314" i="20"/>
  <c r="Z313" i="20"/>
  <c r="AA313" i="20" s="1"/>
  <c r="AA319" i="20" l="1"/>
  <c r="AA317" i="20"/>
  <c r="AA329" i="20"/>
  <c r="AA318" i="20"/>
  <c r="AA330" i="20"/>
  <c r="AA28" i="18"/>
  <c r="O41" i="18"/>
  <c r="Y32" i="18"/>
  <c r="Y33" i="18"/>
  <c r="Z32" i="18"/>
  <c r="AA296" i="20"/>
  <c r="AA308" i="20"/>
  <c r="AA293" i="20"/>
  <c r="AA305" i="20"/>
  <c r="AA307" i="20"/>
  <c r="AA295" i="20"/>
  <c r="AA40" i="18"/>
  <c r="AA39" i="18"/>
  <c r="AA32" i="18" l="1"/>
  <c r="AA33" i="18"/>
</calcChain>
</file>

<file path=xl/sharedStrings.xml><?xml version="1.0" encoding="utf-8"?>
<sst xmlns="http://schemas.openxmlformats.org/spreadsheetml/2006/main" count="942" uniqueCount="341">
  <si>
    <t>純移出入量</t>
  </si>
  <si>
    <t>一次需要量</t>
  </si>
  <si>
    <t>2008</t>
  </si>
  <si>
    <t>前年比</t>
    <rPh sb="0" eb="3">
      <t>ゼンネンヒ</t>
    </rPh>
    <phoneticPr fontId="2"/>
  </si>
  <si>
    <t>牛乳生産量</t>
  </si>
  <si>
    <t>うち業務用</t>
    <rPh sb="2" eb="4">
      <t>ギョウム</t>
    </rPh>
    <rPh sb="4" eb="5">
      <t>ヨウ</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</si>
  <si>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</si>
  <si>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</si>
  <si>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</si>
  <si>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</si>
  <si>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</si>
  <si>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</si>
  <si>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</si>
  <si>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</si>
  <si>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</si>
  <si>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</si>
  <si>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</si>
  <si>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</si>
  <si>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</si>
  <si>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</si>
  <si>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</si>
  <si>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</si>
  <si>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</si>
  <si>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2000</t>
  </si>
  <si>
    <t>2001</t>
    <phoneticPr fontId="20"/>
  </si>
  <si>
    <t>2007</t>
    <phoneticPr fontId="20"/>
  </si>
  <si>
    <t>2009</t>
  </si>
  <si>
    <t>2011</t>
  </si>
  <si>
    <t>2012</t>
    <phoneticPr fontId="20"/>
  </si>
  <si>
    <t>1990</t>
    <phoneticPr fontId="2"/>
  </si>
  <si>
    <t>－</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</si>
  <si>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</si>
  <si>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</si>
  <si>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</si>
  <si>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</si>
  <si>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</si>
  <si>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</si>
  <si>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</si>
  <si>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</si>
  <si>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</si>
  <si>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</si>
  <si>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</si>
  <si>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13</t>
  </si>
  <si>
    <t>2002</t>
    <phoneticPr fontId="20"/>
  </si>
  <si>
    <t>14</t>
  </si>
  <si>
    <t>2003</t>
    <phoneticPr fontId="20"/>
  </si>
  <si>
    <t>15</t>
  </si>
  <si>
    <t>2004</t>
    <phoneticPr fontId="20"/>
  </si>
  <si>
    <t>16</t>
  </si>
  <si>
    <t>2005</t>
    <phoneticPr fontId="20"/>
  </si>
  <si>
    <t>17</t>
  </si>
  <si>
    <t>2006</t>
    <phoneticPr fontId="20"/>
  </si>
  <si>
    <t>18</t>
  </si>
  <si>
    <t>19</t>
  </si>
  <si>
    <t>20</t>
  </si>
  <si>
    <t>21</t>
  </si>
  <si>
    <t>2010</t>
    <phoneticPr fontId="20"/>
  </si>
  <si>
    <t>22</t>
  </si>
  <si>
    <t>23</t>
  </si>
  <si>
    <t>24</t>
  </si>
  <si>
    <t>年・月</t>
    <rPh sb="0" eb="1">
      <t>ネン</t>
    </rPh>
    <rPh sb="2" eb="3">
      <t>ツキ</t>
    </rPh>
    <phoneticPr fontId="2"/>
  </si>
  <si>
    <t>うち成分調整牛乳</t>
    <phoneticPr fontId="2"/>
  </si>
  <si>
    <t>（単位：kl、％）</t>
    <phoneticPr fontId="2"/>
  </si>
  <si>
    <t>1998/4</t>
    <phoneticPr fontId="22"/>
  </si>
  <si>
    <t>－</t>
    <phoneticPr fontId="2"/>
  </si>
  <si>
    <t>5</t>
    <phoneticPr fontId="22"/>
  </si>
  <si>
    <t>5</t>
    <phoneticPr fontId="23"/>
  </si>
  <si>
    <t>6</t>
    <phoneticPr fontId="22"/>
  </si>
  <si>
    <t>6</t>
    <phoneticPr fontId="23"/>
  </si>
  <si>
    <t>7</t>
    <phoneticPr fontId="22"/>
  </si>
  <si>
    <t>7</t>
    <phoneticPr fontId="23"/>
  </si>
  <si>
    <t>8</t>
    <phoneticPr fontId="22"/>
  </si>
  <si>
    <t>8</t>
    <phoneticPr fontId="23"/>
  </si>
  <si>
    <t>9</t>
    <phoneticPr fontId="22"/>
  </si>
  <si>
    <t>9</t>
    <phoneticPr fontId="23"/>
  </si>
  <si>
    <t>10</t>
    <phoneticPr fontId="22"/>
  </si>
  <si>
    <t>10</t>
    <phoneticPr fontId="23"/>
  </si>
  <si>
    <t>11</t>
    <phoneticPr fontId="22"/>
  </si>
  <si>
    <t>11</t>
    <phoneticPr fontId="23"/>
  </si>
  <si>
    <t>12</t>
    <phoneticPr fontId="22"/>
  </si>
  <si>
    <t>12</t>
    <phoneticPr fontId="23"/>
  </si>
  <si>
    <t>1999/1</t>
    <phoneticPr fontId="22"/>
  </si>
  <si>
    <t>11/1</t>
    <phoneticPr fontId="23"/>
  </si>
  <si>
    <t>2</t>
    <phoneticPr fontId="22"/>
  </si>
  <si>
    <t>2</t>
    <phoneticPr fontId="23"/>
  </si>
  <si>
    <t>3</t>
    <phoneticPr fontId="22"/>
  </si>
  <si>
    <t>3</t>
    <phoneticPr fontId="23"/>
  </si>
  <si>
    <t>1999/4</t>
    <phoneticPr fontId="22"/>
  </si>
  <si>
    <t>11/4</t>
    <phoneticPr fontId="23"/>
  </si>
  <si>
    <t>2000/1</t>
    <phoneticPr fontId="22"/>
  </si>
  <si>
    <t>12/1</t>
    <phoneticPr fontId="23"/>
  </si>
  <si>
    <t>2000/4</t>
    <phoneticPr fontId="22"/>
  </si>
  <si>
    <t>12/4</t>
    <phoneticPr fontId="23"/>
  </si>
  <si>
    <t>2001/1</t>
    <phoneticPr fontId="22"/>
  </si>
  <si>
    <t>13/1</t>
    <phoneticPr fontId="23"/>
  </si>
  <si>
    <t>2001/4</t>
    <phoneticPr fontId="22"/>
  </si>
  <si>
    <t>13/4</t>
    <phoneticPr fontId="23"/>
  </si>
  <si>
    <t>2002/1</t>
    <phoneticPr fontId="22"/>
  </si>
  <si>
    <t>14/1</t>
    <phoneticPr fontId="23"/>
  </si>
  <si>
    <t>2002/4</t>
    <phoneticPr fontId="22"/>
  </si>
  <si>
    <t>14/4</t>
    <phoneticPr fontId="23"/>
  </si>
  <si>
    <t>2003/1</t>
    <phoneticPr fontId="22"/>
  </si>
  <si>
    <t>15/1</t>
    <phoneticPr fontId="23"/>
  </si>
  <si>
    <t>2003/4</t>
    <phoneticPr fontId="22"/>
  </si>
  <si>
    <t>15/4</t>
    <phoneticPr fontId="23"/>
  </si>
  <si>
    <t>2004/1</t>
    <phoneticPr fontId="22"/>
  </si>
  <si>
    <t>16/1</t>
    <phoneticPr fontId="23"/>
  </si>
  <si>
    <t>2004/4</t>
    <phoneticPr fontId="22"/>
  </si>
  <si>
    <t>16/4</t>
    <phoneticPr fontId="23"/>
  </si>
  <si>
    <t>2005/1</t>
    <phoneticPr fontId="22"/>
  </si>
  <si>
    <t>17/1</t>
    <phoneticPr fontId="23"/>
  </si>
  <si>
    <t>2005/4</t>
    <phoneticPr fontId="22"/>
  </si>
  <si>
    <t>17/4</t>
    <phoneticPr fontId="23"/>
  </si>
  <si>
    <t>2006/1</t>
    <phoneticPr fontId="22"/>
  </si>
  <si>
    <t>18/1</t>
    <phoneticPr fontId="23"/>
  </si>
  <si>
    <t>2006/4</t>
    <phoneticPr fontId="22"/>
  </si>
  <si>
    <t>18/4</t>
    <phoneticPr fontId="23"/>
  </si>
  <si>
    <t>2007/1</t>
    <phoneticPr fontId="22"/>
  </si>
  <si>
    <t>19/1</t>
    <phoneticPr fontId="23"/>
  </si>
  <si>
    <t>2007/4</t>
    <phoneticPr fontId="22"/>
  </si>
  <si>
    <t>19/4</t>
    <phoneticPr fontId="23"/>
  </si>
  <si>
    <t>2008/1</t>
    <phoneticPr fontId="22"/>
  </si>
  <si>
    <t>20/1</t>
    <phoneticPr fontId="23"/>
  </si>
  <si>
    <t>2008/4</t>
    <phoneticPr fontId="22"/>
  </si>
  <si>
    <t>20/4</t>
    <phoneticPr fontId="23"/>
  </si>
  <si>
    <t>11</t>
    <phoneticPr fontId="22"/>
  </si>
  <si>
    <t>12</t>
    <phoneticPr fontId="22"/>
  </si>
  <si>
    <t>2009/1</t>
    <phoneticPr fontId="22"/>
  </si>
  <si>
    <t>21/1</t>
    <phoneticPr fontId="23"/>
  </si>
  <si>
    <t>2</t>
    <phoneticPr fontId="22"/>
  </si>
  <si>
    <t>2</t>
    <phoneticPr fontId="23"/>
  </si>
  <si>
    <t>3</t>
    <phoneticPr fontId="22"/>
  </si>
  <si>
    <t>2009/4</t>
    <phoneticPr fontId="22"/>
  </si>
  <si>
    <t>21/4</t>
    <phoneticPr fontId="23"/>
  </si>
  <si>
    <t>5</t>
    <phoneticPr fontId="22"/>
  </si>
  <si>
    <t>6</t>
    <phoneticPr fontId="22"/>
  </si>
  <si>
    <t>7</t>
    <phoneticPr fontId="22"/>
  </si>
  <si>
    <t>7</t>
    <phoneticPr fontId="23"/>
  </si>
  <si>
    <t>8</t>
    <phoneticPr fontId="22"/>
  </si>
  <si>
    <t>8</t>
    <phoneticPr fontId="23"/>
  </si>
  <si>
    <t>9</t>
    <phoneticPr fontId="22"/>
  </si>
  <si>
    <t>10</t>
    <phoneticPr fontId="22"/>
  </si>
  <si>
    <t>2010/1</t>
    <phoneticPr fontId="22"/>
  </si>
  <si>
    <t>22/1</t>
    <phoneticPr fontId="23"/>
  </si>
  <si>
    <t>2010/4</t>
    <phoneticPr fontId="22"/>
  </si>
  <si>
    <t>22/4</t>
    <phoneticPr fontId="23"/>
  </si>
  <si>
    <t>2011/1</t>
    <phoneticPr fontId="22"/>
  </si>
  <si>
    <t>23/1</t>
    <phoneticPr fontId="23"/>
  </si>
  <si>
    <t>2011/4</t>
    <phoneticPr fontId="22"/>
  </si>
  <si>
    <t>23/4</t>
    <phoneticPr fontId="23"/>
  </si>
  <si>
    <t>2012/1</t>
    <phoneticPr fontId="22"/>
  </si>
  <si>
    <t>24/1</t>
    <phoneticPr fontId="23"/>
  </si>
  <si>
    <t>2012/4</t>
    <phoneticPr fontId="22"/>
  </si>
  <si>
    <t>24/4</t>
    <phoneticPr fontId="23"/>
  </si>
  <si>
    <t>2013/1</t>
    <phoneticPr fontId="22"/>
  </si>
  <si>
    <t>25/1</t>
    <phoneticPr fontId="23"/>
  </si>
  <si>
    <t>2013/4</t>
    <phoneticPr fontId="22"/>
  </si>
  <si>
    <t>25/4</t>
    <phoneticPr fontId="23"/>
  </si>
  <si>
    <t>平成 10/4</t>
    <rPh sb="0" eb="2">
      <t>ヘイセイ</t>
    </rPh>
    <phoneticPr fontId="23"/>
  </si>
  <si>
    <t>平成 2</t>
    <rPh sb="0" eb="2">
      <t>ヘイセイ</t>
    </rPh>
    <phoneticPr fontId="1"/>
  </si>
  <si>
    <t>飲用牛乳等生産量及び需給実績(関東　農業地域別)</t>
  </si>
  <si>
    <t>26/1</t>
    <phoneticPr fontId="23"/>
  </si>
  <si>
    <t>うち加工乳</t>
    <rPh sb="2" eb="4">
      <t>カコウ</t>
    </rPh>
    <phoneticPr fontId="2"/>
  </si>
  <si>
    <t>2014/1</t>
    <phoneticPr fontId="22"/>
  </si>
  <si>
    <t>前年同月比</t>
    <phoneticPr fontId="2"/>
  </si>
  <si>
    <t>（単位：kl、％）</t>
    <phoneticPr fontId="2"/>
  </si>
  <si>
    <t>2013</t>
    <phoneticPr fontId="20"/>
  </si>
  <si>
    <t>25</t>
    <phoneticPr fontId="2"/>
  </si>
  <si>
    <t>2014/4</t>
    <phoneticPr fontId="22"/>
  </si>
  <si>
    <t>26/4</t>
    <phoneticPr fontId="23"/>
  </si>
  <si>
    <t>5</t>
    <phoneticPr fontId="2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</si>
  <si>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</si>
  <si>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</si>
  <si>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</si>
  <si>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</si>
  <si>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</si>
  <si>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</si>
  <si>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</si>
  <si>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</si>
  <si>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</si>
  <si>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2015/1</t>
    <phoneticPr fontId="22"/>
  </si>
  <si>
    <t>27/1</t>
    <phoneticPr fontId="23"/>
  </si>
  <si>
    <t>2</t>
    <phoneticPr fontId="22"/>
  </si>
  <si>
    <t>2</t>
    <phoneticPr fontId="23"/>
  </si>
  <si>
    <t>3</t>
    <phoneticPr fontId="22"/>
  </si>
  <si>
    <t>2014</t>
    <phoneticPr fontId="20"/>
  </si>
  <si>
    <t>26</t>
    <phoneticPr fontId="2"/>
  </si>
  <si>
    <t>2015/4</t>
  </si>
  <si>
    <t>27/4</t>
  </si>
  <si>
    <t>2016/1</t>
  </si>
  <si>
    <t>28/1</t>
  </si>
  <si>
    <t>－</t>
  </si>
  <si>
    <t>2015</t>
    <phoneticPr fontId="20"/>
  </si>
  <si>
    <t>27</t>
    <phoneticPr fontId="2"/>
  </si>
  <si>
    <t>2016/4</t>
    <phoneticPr fontId="2"/>
  </si>
  <si>
    <t>28/4</t>
    <phoneticPr fontId="2"/>
  </si>
  <si>
    <t>29/1</t>
    <phoneticPr fontId="2"/>
  </si>
  <si>
    <t>2017/1</t>
    <phoneticPr fontId="2"/>
  </si>
  <si>
    <t>2016</t>
    <phoneticPr fontId="20"/>
  </si>
  <si>
    <t>28</t>
    <phoneticPr fontId="2"/>
  </si>
  <si>
    <t>2017/4</t>
    <phoneticPr fontId="22"/>
  </si>
  <si>
    <t>29/4</t>
    <phoneticPr fontId="23"/>
  </si>
  <si>
    <t>5</t>
    <phoneticPr fontId="2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</si>
  <si>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</si>
  <si>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</si>
  <si>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</si>
  <si>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</si>
  <si>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</si>
  <si>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</si>
  <si>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</si>
  <si>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</si>
  <si>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</si>
  <si>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2018/1</t>
    <phoneticPr fontId="22"/>
  </si>
  <si>
    <t>30/1</t>
    <phoneticPr fontId="23"/>
  </si>
  <si>
    <t>2017</t>
    <phoneticPr fontId="20"/>
  </si>
  <si>
    <t>29</t>
    <phoneticPr fontId="2"/>
  </si>
  <si>
    <t>2018/4</t>
    <phoneticPr fontId="22"/>
  </si>
  <si>
    <t>30/4</t>
    <phoneticPr fontId="23"/>
  </si>
  <si>
    <t>2019/1</t>
    <phoneticPr fontId="22"/>
  </si>
  <si>
    <t>31/1</t>
    <phoneticPr fontId="23"/>
  </si>
  <si>
    <t>出荷量</t>
    <phoneticPr fontId="2"/>
  </si>
  <si>
    <t>入荷量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</si>
  <si>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</si>
  <si>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</si>
  <si>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</si>
  <si>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</si>
  <si>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</si>
  <si>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</si>
  <si>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20"/>
  </si>
  <si>
    <t>30</t>
    <phoneticPr fontId="2"/>
  </si>
  <si>
    <t>2019/4</t>
    <phoneticPr fontId="22"/>
  </si>
  <si>
    <t>31/4</t>
    <phoneticPr fontId="23"/>
  </si>
  <si>
    <t>令和元年/5</t>
    <rPh sb="0" eb="2">
      <t>レイワ</t>
    </rPh>
    <rPh sb="2" eb="4">
      <t>ガンネン</t>
    </rPh>
    <phoneticPr fontId="2"/>
  </si>
  <si>
    <t>8</t>
    <phoneticPr fontId="22"/>
  </si>
  <si>
    <t>8</t>
    <phoneticPr fontId="23"/>
  </si>
  <si>
    <t>9</t>
    <phoneticPr fontId="22"/>
  </si>
  <si>
    <t>10</t>
    <phoneticPr fontId="22"/>
  </si>
  <si>
    <t>11</t>
    <phoneticPr fontId="22"/>
  </si>
  <si>
    <t>12</t>
    <phoneticPr fontId="22"/>
  </si>
  <si>
    <t>2020/1</t>
    <phoneticPr fontId="22"/>
  </si>
  <si>
    <t>2/1</t>
    <phoneticPr fontId="23"/>
  </si>
  <si>
    <t>2</t>
    <phoneticPr fontId="22"/>
  </si>
  <si>
    <t>2</t>
    <phoneticPr fontId="23"/>
  </si>
  <si>
    <t>3</t>
    <phoneticPr fontId="22"/>
  </si>
  <si>
    <t>3</t>
    <phoneticPr fontId="23"/>
  </si>
  <si>
    <t>2020/4</t>
    <phoneticPr fontId="22"/>
  </si>
  <si>
    <t>2/4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</si>
  <si>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</si>
  <si>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</si>
  <si>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</si>
  <si>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</si>
  <si>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</si>
  <si>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</si>
  <si>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</si>
  <si>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</si>
  <si>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</si>
  <si>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</si>
  <si>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</si>
  <si>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2021/1</t>
    <phoneticPr fontId="22"/>
  </si>
  <si>
    <t>3/1</t>
    <phoneticPr fontId="23"/>
  </si>
  <si>
    <t>2</t>
    <phoneticPr fontId="22"/>
  </si>
  <si>
    <t>2</t>
    <phoneticPr fontId="23"/>
  </si>
  <si>
    <t>3</t>
    <phoneticPr fontId="22"/>
  </si>
  <si>
    <t>3</t>
    <phoneticPr fontId="23"/>
  </si>
  <si>
    <t>2019</t>
    <phoneticPr fontId="20"/>
  </si>
  <si>
    <t>31/令和元</t>
    <rPh sb="3" eb="5">
      <t>レイワ</t>
    </rPh>
    <rPh sb="5" eb="6">
      <t>ガン</t>
    </rPh>
    <phoneticPr fontId="2"/>
  </si>
  <si>
    <t>2020</t>
    <phoneticPr fontId="20"/>
  </si>
  <si>
    <t>2</t>
    <phoneticPr fontId="2"/>
  </si>
  <si>
    <t>2021/4</t>
    <phoneticPr fontId="22"/>
  </si>
  <si>
    <t>3/4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</si>
  <si>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</si>
  <si>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</si>
  <si>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</si>
  <si>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</si>
  <si>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</si>
  <si>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</si>
  <si>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</si>
  <si>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</si>
  <si>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</si>
  <si>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</si>
  <si>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</si>
  <si>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2022/1</t>
    <phoneticPr fontId="22"/>
  </si>
  <si>
    <t>4/1</t>
    <phoneticPr fontId="23"/>
  </si>
  <si>
    <t>2</t>
    <phoneticPr fontId="22"/>
  </si>
  <si>
    <t>2</t>
    <phoneticPr fontId="23"/>
  </si>
  <si>
    <t>3</t>
    <phoneticPr fontId="22"/>
  </si>
  <si>
    <t>3</t>
    <phoneticPr fontId="23"/>
  </si>
  <si>
    <t>2021</t>
    <phoneticPr fontId="20"/>
  </si>
  <si>
    <t>3</t>
    <phoneticPr fontId="2"/>
  </si>
  <si>
    <t>2022/4</t>
    <phoneticPr fontId="22"/>
  </si>
  <si>
    <t>4/4</t>
    <phoneticPr fontId="23"/>
  </si>
  <si>
    <t>8</t>
    <phoneticPr fontId="23"/>
  </si>
  <si>
    <t>10</t>
    <phoneticPr fontId="22"/>
  </si>
  <si>
    <t>11</t>
    <phoneticPr fontId="22"/>
  </si>
  <si>
    <t>2023/1</t>
    <phoneticPr fontId="22"/>
  </si>
  <si>
    <t>5/1</t>
    <phoneticPr fontId="23"/>
  </si>
  <si>
    <t>3</t>
    <phoneticPr fontId="23"/>
  </si>
  <si>
    <t>2022</t>
    <phoneticPr fontId="20"/>
  </si>
  <si>
    <t>4</t>
    <phoneticPr fontId="2"/>
  </si>
  <si>
    <t>2023/4</t>
    <phoneticPr fontId="22"/>
  </si>
  <si>
    <t>5/4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</si>
  <si>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</si>
  <si>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</si>
  <si>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</si>
  <si>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</si>
  <si>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</si>
  <si>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</si>
  <si>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</si>
  <si>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</si>
  <si>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</si>
  <si>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</si>
  <si>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</si>
  <si>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2024/1</t>
    <phoneticPr fontId="22"/>
  </si>
  <si>
    <t>6/1</t>
    <phoneticPr fontId="23"/>
  </si>
  <si>
    <t>2</t>
    <phoneticPr fontId="22"/>
  </si>
  <si>
    <t>2</t>
    <phoneticPr fontId="23"/>
  </si>
  <si>
    <t>3</t>
    <phoneticPr fontId="22"/>
  </si>
  <si>
    <t>3</t>
    <phoneticPr fontId="23"/>
  </si>
  <si>
    <t>毎年1回更新、最終更新日2024/5/27</t>
    <phoneticPr fontId="2"/>
  </si>
  <si>
    <t>2023</t>
    <phoneticPr fontId="20"/>
  </si>
  <si>
    <t>5</t>
    <phoneticPr fontId="2"/>
  </si>
  <si>
    <t>2024/4</t>
    <phoneticPr fontId="22"/>
  </si>
  <si>
    <t>6/4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</si>
  <si>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</si>
  <si>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</si>
  <si>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</si>
  <si>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</si>
  <si>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</si>
  <si>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</si>
  <si>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</si>
  <si>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</si>
  <si>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</si>
  <si>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</si>
  <si>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</si>
  <si>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2025/1</t>
    <phoneticPr fontId="22"/>
  </si>
  <si>
    <t>7/1</t>
    <phoneticPr fontId="23"/>
  </si>
  <si>
    <t>2</t>
    <phoneticPr fontId="22"/>
  </si>
  <si>
    <t>2</t>
    <phoneticPr fontId="23"/>
  </si>
  <si>
    <t>3</t>
    <phoneticPr fontId="22"/>
  </si>
  <si>
    <t>3</t>
    <phoneticPr fontId="23"/>
  </si>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</sst>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quot;-&quot;"/>
    <numFmt numFmtId="178" formatCode="#,##0_ "/>
    <numFmt numFmtId="179" formatCode="#,##0.0_ "/>
    <numFmt numFmtId="180" formatCode="#,##0_);[Red]\(#,##0\)"/>
    <numFmt numFmtId="181" formatCode="yyyy/m"/>
    <numFmt numFmtId="182" formatCode="0.0;&quot;▲ &quot;0.0"/>
  </numFmts>
  <fonts count="35">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8"/>
      <color indexed="9"/>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sz val="8"/>
      <name val="ＭＳ Ｐゴシック"/>
      <family val="3"/>
      <charset val="128"/>
    </font>
    <font>
      <b/>
      <sz val="10"/>
      <color theme="0"/>
      <name val="ＭＳ Ｐゴシック"/>
      <family val="3"/>
      <charset val="128"/>
    </font>
    <font>
      <sz val="7"/>
      <color indexed="8"/>
      <name val="ＭＳ 明朝"/>
      <family val="1"/>
      <charset val="128"/>
    </font>
    <font>
      <sz val="8"/>
      <color indexed="10"/>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sz val="8"/>
      <color theme="1"/>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0070C0"/>
      <name val="ＭＳ 明朝"/>
      <family val="1"/>
      <charset val="128"/>
    </font>
    <font>
      <sz val="10"/>
      <color theme="0"/>
      <name val="ＭＳ 明朝"/>
      <family val="1"/>
      <charset val="128"/>
    </font>
    <font>
      <sz val="8"/>
      <name val="ＭＳ 明朝"/>
      <family val="1"/>
      <charset val="128"/>
    </font>
    <font>
      <sz val="10"/>
      <name val="ＭＳ ゴシック"/>
      <family val="3"/>
      <charset val="128"/>
    </font>
    <font>
      <sz val="8"/>
      <color rgb="FFFF0000"/>
      <name val="ＭＳ 明朝"/>
      <family val="1"/>
      <charset val="128"/>
    </font>
    <font>
      <b/>
      <sz val="12"/>
      <name val="ＭＳ Ｐゴシック"/>
      <family val="3"/>
      <charset val="128"/>
    </font>
    <font>
      <sz val="7"/>
      <name val="ＭＳ 明朝"/>
      <family val="1"/>
      <charset val="128"/>
    </font>
    <font>
      <sz val="8"/>
      <color theme="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49">
    <border>
      <left/>
      <right/>
      <top/>
      <bottom/>
      <diagonal/>
    </border>
    <border>
      <left style="thin">
        <color auto="1"/>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right style="thin">
        <color theme="0"/>
      </right>
      <top style="thin">
        <color theme="0"/>
      </top>
      <bottom/>
      <diagonal/>
    </border>
    <border>
      <left/>
      <right style="thin">
        <color theme="0" tint="-0.499984740745262"/>
      </right>
      <top style="thin">
        <color theme="1" tint="0.499984740745262"/>
      </top>
      <bottom/>
      <diagonal/>
    </border>
    <border>
      <left style="thin">
        <color theme="0" tint="-0.499984740745262"/>
      </left>
      <right/>
      <top/>
      <bottom style="thin">
        <color indexed="64"/>
      </bottom>
      <diagonal/>
    </border>
  </borders>
  <cellStyleXfs count="10">
    <xf numFmtId="0" fontId="0" fillId="0" borderId="0"/>
    <xf numFmtId="38" fontId="1" fillId="0" borderId="0" applyFont="0" applyFill="0" applyBorder="0" applyAlignment="0" applyProtection="0"/>
    <xf numFmtId="177" fontId="12" fillId="0" borderId="0" applyFill="0" applyBorder="0" applyAlignment="0"/>
    <xf numFmtId="0" fontId="13" fillId="0" borderId="3" applyNumberFormat="0" applyAlignment="0" applyProtection="0">
      <alignment horizontal="left" vertical="center"/>
    </xf>
    <xf numFmtId="0" fontId="13" fillId="0" borderId="2">
      <alignment horizontal="left" vertical="center"/>
    </xf>
    <xf numFmtId="0" fontId="14" fillId="0" borderId="0"/>
    <xf numFmtId="38" fontId="1" fillId="0" borderId="0" applyFont="0" applyFill="0" applyBorder="0" applyAlignment="0" applyProtection="0"/>
    <xf numFmtId="38" fontId="30" fillId="0" borderId="0" applyFont="0" applyFill="0" applyBorder="0" applyAlignment="0" applyProtection="0">
      <alignment vertical="center"/>
    </xf>
    <xf numFmtId="0" fontId="1" fillId="0" borderId="0">
      <alignment vertical="center"/>
    </xf>
    <xf numFmtId="0" fontId="30" fillId="0" borderId="0">
      <alignment vertical="center"/>
    </xf>
  </cellStyleXfs>
  <cellXfs count="215">
    <xf numFmtId="0" fontId="0" fillId="0" borderId="0" xfId="0"/>
    <xf numFmtId="0" fontId="6" fillId="0" borderId="0" xfId="0" applyFont="1" applyFill="1" applyAlignment="1"/>
    <xf numFmtId="0" fontId="6" fillId="0" borderId="0" xfId="0" applyFont="1" applyFill="1"/>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Alignment="1"/>
    <xf numFmtId="0" fontId="3" fillId="0" borderId="0" xfId="0" applyFont="1" applyFill="1"/>
    <xf numFmtId="0" fontId="5" fillId="0" borderId="0" xfId="0" applyFont="1" applyFill="1" applyAlignment="1">
      <alignment horizontal="right"/>
    </xf>
    <xf numFmtId="0" fontId="4" fillId="0" borderId="0" xfId="0" applyFont="1" applyFill="1" applyAlignment="1"/>
    <xf numFmtId="0" fontId="4" fillId="0" borderId="0" xfId="0" applyFont="1" applyFill="1"/>
    <xf numFmtId="0" fontId="3" fillId="0" borderId="0" xfId="0" applyNumberFormat="1" applyFont="1" applyFill="1" applyBorder="1" applyAlignment="1">
      <alignment horizontal="center" vertical="center" wrapText="1"/>
    </xf>
    <xf numFmtId="0" fontId="11" fillId="0" borderId="0" xfId="0" applyFont="1" applyFill="1"/>
    <xf numFmtId="3" fontId="10" fillId="0" borderId="0" xfId="1" applyNumberFormat="1" applyFont="1" applyFill="1" applyBorder="1"/>
    <xf numFmtId="0" fontId="4" fillId="0" borderId="0" xfId="0" applyFont="1" applyFill="1" applyBorder="1"/>
    <xf numFmtId="176" fontId="5" fillId="0" borderId="0" xfId="1" applyNumberFormat="1" applyFont="1" applyFill="1" applyBorder="1" applyAlignment="1">
      <alignment horizontal="left" vertical="center"/>
    </xf>
    <xf numFmtId="0" fontId="16" fillId="4" borderId="0" xfId="0" applyFont="1" applyFill="1" applyAlignment="1">
      <alignment vertical="center"/>
    </xf>
    <xf numFmtId="0" fontId="16" fillId="4" borderId="0" xfId="0" applyFont="1" applyFill="1" applyAlignment="1">
      <alignment horizontal="left" vertical="center"/>
    </xf>
    <xf numFmtId="0" fontId="6" fillId="0" borderId="0" xfId="0" applyFont="1" applyFill="1" applyBorder="1" applyAlignment="1">
      <alignment horizontal="left"/>
    </xf>
    <xf numFmtId="0" fontId="6" fillId="0" borderId="0" xfId="0" applyFont="1" applyFill="1" applyAlignment="1">
      <alignment horizontal="center" vertical="center"/>
    </xf>
    <xf numFmtId="0" fontId="3" fillId="0" borderId="0" xfId="0" applyFont="1" applyFill="1" applyAlignment="1">
      <alignment horizontal="center" vertical="center"/>
    </xf>
    <xf numFmtId="0" fontId="18" fillId="3" borderId="18" xfId="0" applyFont="1" applyFill="1" applyBorder="1" applyAlignment="1">
      <alignment horizontal="center" vertical="center"/>
    </xf>
    <xf numFmtId="0" fontId="15" fillId="5" borderId="19" xfId="0" applyFont="1" applyFill="1" applyBorder="1" applyAlignment="1">
      <alignment horizontal="center" vertical="center"/>
    </xf>
    <xf numFmtId="0" fontId="18" fillId="3" borderId="20" xfId="0" applyFont="1" applyFill="1" applyBorder="1" applyAlignment="1">
      <alignment horizontal="center" vertical="center"/>
    </xf>
    <xf numFmtId="0" fontId="9" fillId="3" borderId="20" xfId="0" applyFont="1" applyFill="1" applyBorder="1" applyAlignment="1">
      <alignment vertical="center"/>
    </xf>
    <xf numFmtId="0" fontId="15" fillId="5" borderId="21" xfId="0" applyFont="1" applyFill="1" applyBorder="1" applyAlignment="1">
      <alignment horizontal="center" vertical="center"/>
    </xf>
    <xf numFmtId="179" fontId="7" fillId="0" borderId="24" xfId="0" applyNumberFormat="1" applyFont="1" applyFill="1" applyBorder="1" applyAlignment="1">
      <alignment horizontal="right" vertical="center"/>
    </xf>
    <xf numFmtId="178" fontId="7" fillId="0" borderId="24" xfId="0" applyNumberFormat="1" applyFont="1" applyFill="1" applyBorder="1" applyAlignment="1">
      <alignment horizontal="right" vertical="center"/>
    </xf>
    <xf numFmtId="179" fontId="7" fillId="0" borderId="25" xfId="0" applyNumberFormat="1" applyFont="1" applyFill="1" applyBorder="1" applyAlignment="1">
      <alignment horizontal="right" vertical="center"/>
    </xf>
    <xf numFmtId="49" fontId="21" fillId="2" borderId="6" xfId="0" applyNumberFormat="1" applyFont="1" applyFill="1" applyBorder="1" applyAlignment="1">
      <alignment horizontal="right" vertical="center"/>
    </xf>
    <xf numFmtId="49" fontId="21" fillId="2" borderId="22" xfId="0" applyNumberFormat="1" applyFont="1" applyFill="1" applyBorder="1" applyAlignment="1">
      <alignment horizontal="right" vertical="center"/>
    </xf>
    <xf numFmtId="49" fontId="21" fillId="2" borderId="26" xfId="0" applyNumberFormat="1" applyFont="1" applyFill="1" applyBorder="1" applyAlignment="1">
      <alignment horizontal="right" vertical="center"/>
    </xf>
    <xf numFmtId="49" fontId="21" fillId="2" borderId="29" xfId="0" applyNumberFormat="1" applyFont="1" applyFill="1" applyBorder="1" applyAlignment="1">
      <alignment horizontal="right" vertical="center"/>
    </xf>
    <xf numFmtId="0" fontId="9" fillId="5" borderId="20" xfId="0" applyFont="1" applyFill="1" applyBorder="1" applyAlignment="1">
      <alignment vertical="center" wrapText="1"/>
    </xf>
    <xf numFmtId="0" fontId="25" fillId="0" borderId="0" xfId="0" applyFont="1" applyFill="1" applyAlignment="1"/>
    <xf numFmtId="0" fontId="17" fillId="0" borderId="0" xfId="0" applyFont="1" applyFill="1" applyAlignment="1"/>
    <xf numFmtId="0" fontId="25" fillId="0" borderId="0" xfId="0" applyFont="1" applyFill="1" applyBorder="1" applyAlignment="1"/>
    <xf numFmtId="0" fontId="26" fillId="0" borderId="0" xfId="0" applyFont="1" applyFill="1"/>
    <xf numFmtId="0" fontId="26" fillId="0" borderId="0" xfId="0" applyFont="1" applyFill="1" applyAlignment="1"/>
    <xf numFmtId="178" fontId="3" fillId="0" borderId="0" xfId="0" applyNumberFormat="1" applyFont="1" applyFill="1"/>
    <xf numFmtId="178" fontId="3" fillId="0" borderId="0" xfId="0" applyNumberFormat="1" applyFont="1" applyFill="1" applyAlignment="1"/>
    <xf numFmtId="178" fontId="27" fillId="0" borderId="0" xfId="0" applyNumberFormat="1" applyFont="1" applyFill="1" applyAlignment="1"/>
    <xf numFmtId="0" fontId="27" fillId="0" borderId="0" xfId="0" applyFont="1" applyFill="1"/>
    <xf numFmtId="0" fontId="27" fillId="0" borderId="0" xfId="0" applyFont="1" applyFill="1" applyAlignment="1"/>
    <xf numFmtId="0" fontId="18" fillId="5" borderId="20" xfId="0" applyFont="1" applyFill="1" applyBorder="1" applyAlignment="1">
      <alignment horizontal="center" vertical="center"/>
    </xf>
    <xf numFmtId="49" fontId="21" fillId="2" borderId="39" xfId="0" applyNumberFormat="1" applyFont="1" applyFill="1" applyBorder="1" applyAlignment="1">
      <alignment horizontal="right" vertical="center"/>
    </xf>
    <xf numFmtId="49" fontId="19" fillId="2" borderId="34" xfId="0" applyNumberFormat="1" applyFont="1" applyFill="1" applyBorder="1" applyAlignment="1">
      <alignment horizontal="right" vertical="center"/>
    </xf>
    <xf numFmtId="49" fontId="19" fillId="2" borderId="25"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28"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49" fontId="19" fillId="2" borderId="26" xfId="0" applyNumberFormat="1" applyFont="1" applyFill="1" applyBorder="1" applyAlignment="1">
      <alignment horizontal="center" vertical="center"/>
    </xf>
    <xf numFmtId="49" fontId="19" fillId="2" borderId="38" xfId="0" applyNumberFormat="1" applyFont="1" applyFill="1" applyBorder="1" applyAlignment="1">
      <alignment horizontal="right" vertical="center"/>
    </xf>
    <xf numFmtId="49" fontId="19" fillId="2" borderId="22" xfId="0" applyNumberFormat="1" applyFont="1" applyFill="1" applyBorder="1" applyAlignment="1">
      <alignment horizontal="center" vertical="center"/>
    </xf>
    <xf numFmtId="49" fontId="19" fillId="2" borderId="36" xfId="0" applyNumberFormat="1" applyFont="1" applyFill="1" applyBorder="1" applyAlignment="1">
      <alignment horizontal="right" vertical="center"/>
    </xf>
    <xf numFmtId="181" fontId="19" fillId="2" borderId="22"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19" fillId="2" borderId="35" xfId="0" applyNumberFormat="1" applyFont="1" applyFill="1" applyBorder="1" applyAlignment="1">
      <alignment horizontal="right" vertical="center"/>
    </xf>
    <xf numFmtId="0" fontId="18" fillId="0" borderId="0" xfId="0" applyFont="1" applyFill="1" applyAlignment="1"/>
    <xf numFmtId="0" fontId="28" fillId="0" borderId="0" xfId="0" applyFont="1" applyFill="1" applyAlignment="1"/>
    <xf numFmtId="178" fontId="18" fillId="0" borderId="0" xfId="0" applyNumberFormat="1" applyFont="1" applyFill="1" applyAlignment="1"/>
    <xf numFmtId="0" fontId="18" fillId="0" borderId="0" xfId="0" applyFont="1" applyFill="1"/>
    <xf numFmtId="49" fontId="21" fillId="2" borderId="40" xfId="0" applyNumberFormat="1" applyFont="1" applyFill="1" applyBorder="1" applyAlignment="1">
      <alignment horizontal="right" vertical="center"/>
    </xf>
    <xf numFmtId="49" fontId="19" fillId="2" borderId="41" xfId="0" applyNumberFormat="1" applyFont="1" applyFill="1" applyBorder="1" applyAlignment="1">
      <alignment horizontal="right" vertical="center"/>
    </xf>
    <xf numFmtId="0" fontId="29" fillId="0" borderId="0" xfId="0" applyFont="1" applyFill="1" applyAlignment="1"/>
    <xf numFmtId="178" fontId="29" fillId="0" borderId="0" xfId="0" applyNumberFormat="1" applyFont="1" applyFill="1" applyAlignment="1"/>
    <xf numFmtId="0" fontId="29" fillId="0" borderId="0" xfId="0" applyFont="1" applyFill="1"/>
    <xf numFmtId="0" fontId="29" fillId="0" borderId="0" xfId="0" applyFont="1" applyFill="1" applyBorder="1" applyAlignment="1"/>
    <xf numFmtId="0" fontId="29" fillId="0" borderId="0" xfId="0" applyFont="1" applyFill="1" applyBorder="1"/>
    <xf numFmtId="178" fontId="24" fillId="6" borderId="22" xfId="0" applyNumberFormat="1" applyFont="1" applyFill="1" applyBorder="1" applyAlignment="1">
      <alignment horizontal="right" vertical="center"/>
    </xf>
    <xf numFmtId="178" fontId="7" fillId="6" borderId="22" xfId="0" applyNumberFormat="1" applyFont="1" applyFill="1" applyBorder="1" applyAlignment="1">
      <alignment horizontal="right" vertical="center"/>
    </xf>
    <xf numFmtId="178" fontId="7" fillId="6" borderId="26" xfId="0" applyNumberFormat="1" applyFont="1" applyFill="1" applyBorder="1" applyAlignment="1">
      <alignment horizontal="right" vertical="center"/>
    </xf>
    <xf numFmtId="178" fontId="7" fillId="6" borderId="6" xfId="0" applyNumberFormat="1" applyFont="1" applyFill="1" applyBorder="1" applyAlignment="1">
      <alignment horizontal="right" vertical="center"/>
    </xf>
    <xf numFmtId="178" fontId="24" fillId="6" borderId="26" xfId="0" applyNumberFormat="1" applyFont="1" applyFill="1" applyBorder="1" applyAlignment="1">
      <alignment horizontal="right" vertical="center"/>
    </xf>
    <xf numFmtId="178" fontId="24" fillId="6" borderId="6" xfId="0" applyNumberFormat="1" applyFont="1" applyFill="1" applyBorder="1" applyAlignment="1">
      <alignment horizontal="right" vertical="center"/>
    </xf>
    <xf numFmtId="178" fontId="7" fillId="6" borderId="24" xfId="0" applyNumberFormat="1" applyFont="1" applyFill="1" applyBorder="1" applyAlignment="1">
      <alignment horizontal="right" vertical="center"/>
    </xf>
    <xf numFmtId="178" fontId="7" fillId="6" borderId="27" xfId="0" applyNumberFormat="1" applyFont="1" applyFill="1" applyBorder="1" applyAlignment="1">
      <alignment horizontal="right" vertical="center"/>
    </xf>
    <xf numFmtId="178" fontId="7" fillId="6" borderId="23" xfId="0" applyNumberFormat="1" applyFont="1" applyFill="1" applyBorder="1" applyAlignment="1">
      <alignment horizontal="right" vertical="center"/>
    </xf>
    <xf numFmtId="0" fontId="24" fillId="6" borderId="27" xfId="0" applyFont="1" applyFill="1" applyBorder="1" applyAlignment="1"/>
    <xf numFmtId="0" fontId="24" fillId="6" borderId="27" xfId="0" applyFont="1" applyFill="1" applyBorder="1"/>
    <xf numFmtId="180" fontId="7" fillId="6" borderId="24" xfId="0" applyNumberFormat="1" applyFont="1" applyFill="1" applyBorder="1" applyAlignment="1">
      <alignment vertical="center"/>
    </xf>
    <xf numFmtId="180" fontId="24" fillId="6" borderId="27" xfId="0" applyNumberFormat="1" applyFont="1" applyFill="1" applyBorder="1" applyAlignment="1">
      <alignment vertical="center"/>
    </xf>
    <xf numFmtId="180" fontId="7" fillId="6" borderId="23" xfId="0" applyNumberFormat="1" applyFont="1" applyFill="1" applyBorder="1" applyAlignment="1">
      <alignment vertical="center"/>
    </xf>
    <xf numFmtId="180" fontId="24" fillId="6" borderId="27" xfId="0" applyNumberFormat="1" applyFont="1" applyFill="1" applyBorder="1" applyAlignment="1"/>
    <xf numFmtId="180" fontId="7" fillId="6" borderId="27" xfId="0" applyNumberFormat="1" applyFont="1" applyFill="1" applyBorder="1" applyAlignment="1">
      <alignment vertical="center"/>
    </xf>
    <xf numFmtId="180" fontId="7" fillId="6" borderId="24" xfId="0" applyNumberFormat="1" applyFont="1" applyFill="1" applyBorder="1" applyAlignment="1">
      <alignment horizontal="right" vertical="center"/>
    </xf>
    <xf numFmtId="180" fontId="7" fillId="6" borderId="23" xfId="0" applyNumberFormat="1" applyFont="1" applyFill="1" applyBorder="1" applyAlignment="1">
      <alignment horizontal="right" vertical="center"/>
    </xf>
    <xf numFmtId="178" fontId="24" fillId="6" borderId="24" xfId="0" applyNumberFormat="1" applyFont="1" applyFill="1" applyBorder="1" applyAlignment="1">
      <alignment horizontal="right" vertical="center"/>
    </xf>
    <xf numFmtId="180" fontId="24" fillId="6" borderId="24" xfId="0" applyNumberFormat="1" applyFont="1" applyFill="1" applyBorder="1" applyAlignment="1">
      <alignment horizontal="right" vertical="center"/>
    </xf>
    <xf numFmtId="179" fontId="7" fillId="6" borderId="24" xfId="0" applyNumberFormat="1" applyFont="1" applyFill="1" applyBorder="1" applyAlignment="1">
      <alignment horizontal="right" vertical="center"/>
    </xf>
    <xf numFmtId="178" fontId="24" fillId="6" borderId="27" xfId="0" applyNumberFormat="1" applyFont="1" applyFill="1" applyBorder="1" applyAlignment="1">
      <alignment horizontal="right" vertical="center"/>
    </xf>
    <xf numFmtId="179" fontId="24" fillId="6" borderId="24" xfId="0" applyNumberFormat="1" applyFont="1" applyFill="1" applyBorder="1" applyAlignment="1">
      <alignment horizontal="right" vertical="center"/>
    </xf>
    <xf numFmtId="179" fontId="7" fillId="6" borderId="27" xfId="0" applyNumberFormat="1" applyFont="1" applyFill="1" applyBorder="1" applyAlignment="1">
      <alignment horizontal="right" vertical="center"/>
    </xf>
    <xf numFmtId="179" fontId="7" fillId="6" borderId="23" xfId="0" applyNumberFormat="1" applyFont="1" applyFill="1" applyBorder="1" applyAlignment="1">
      <alignment horizontal="right" vertical="center"/>
    </xf>
    <xf numFmtId="179" fontId="24" fillId="6" borderId="27" xfId="0" applyNumberFormat="1" applyFont="1" applyFill="1" applyBorder="1" applyAlignment="1">
      <alignment horizontal="right" vertical="center"/>
    </xf>
    <xf numFmtId="178" fontId="24" fillId="6" borderId="23" xfId="0" applyNumberFormat="1" applyFont="1" applyFill="1" applyBorder="1" applyAlignment="1">
      <alignment horizontal="right" vertical="center"/>
    </xf>
    <xf numFmtId="179" fontId="24" fillId="6" borderId="23" xfId="0" applyNumberFormat="1" applyFont="1" applyFill="1" applyBorder="1" applyAlignment="1">
      <alignment horizontal="right" vertical="center"/>
    </xf>
    <xf numFmtId="179" fontId="24" fillId="6" borderId="36" xfId="0" applyNumberFormat="1" applyFont="1" applyFill="1" applyBorder="1" applyAlignment="1">
      <alignment horizontal="right" vertical="center"/>
    </xf>
    <xf numFmtId="179" fontId="7" fillId="6" borderId="36" xfId="0" applyNumberFormat="1" applyFont="1" applyFill="1" applyBorder="1" applyAlignment="1">
      <alignment horizontal="right" vertical="center"/>
    </xf>
    <xf numFmtId="179" fontId="7" fillId="6" borderId="38" xfId="0" applyNumberFormat="1" applyFont="1" applyFill="1" applyBorder="1" applyAlignment="1">
      <alignment horizontal="right" vertical="center"/>
    </xf>
    <xf numFmtId="179" fontId="7" fillId="6" borderId="35" xfId="0" applyNumberFormat="1" applyFont="1" applyFill="1" applyBorder="1" applyAlignment="1">
      <alignment horizontal="right" vertical="center"/>
    </xf>
    <xf numFmtId="179" fontId="24" fillId="6" borderId="38" xfId="0" applyNumberFormat="1" applyFont="1" applyFill="1" applyBorder="1" applyAlignment="1">
      <alignment horizontal="right" vertical="center"/>
    </xf>
    <xf numFmtId="179" fontId="24" fillId="6" borderId="35" xfId="0" applyNumberFormat="1" applyFont="1" applyFill="1" applyBorder="1" applyAlignment="1">
      <alignment horizontal="right" vertical="center"/>
    </xf>
    <xf numFmtId="178" fontId="7" fillId="6" borderId="39" xfId="0" applyNumberFormat="1" applyFont="1" applyFill="1" applyBorder="1" applyAlignment="1">
      <alignment horizontal="right" vertical="center"/>
    </xf>
    <xf numFmtId="178" fontId="7" fillId="6" borderId="33" xfId="0" applyNumberFormat="1" applyFont="1" applyFill="1" applyBorder="1" applyAlignment="1">
      <alignment horizontal="right" vertical="center"/>
    </xf>
    <xf numFmtId="0" fontId="24" fillId="6" borderId="27" xfId="0" applyFont="1" applyFill="1" applyBorder="1" applyAlignment="1">
      <alignment horizontal="center" vertical="center"/>
    </xf>
    <xf numFmtId="179" fontId="7" fillId="4" borderId="24" xfId="0" applyNumberFormat="1" applyFont="1" applyFill="1" applyBorder="1" applyAlignment="1">
      <alignment horizontal="right" vertical="center"/>
    </xf>
    <xf numFmtId="178" fontId="7" fillId="4" borderId="24" xfId="0" applyNumberFormat="1" applyFont="1" applyFill="1" applyBorder="1" applyAlignment="1">
      <alignment horizontal="right" vertical="center"/>
    </xf>
    <xf numFmtId="179" fontId="7" fillId="4" borderId="25" xfId="0" applyNumberFormat="1" applyFont="1" applyFill="1" applyBorder="1" applyAlignment="1">
      <alignment horizontal="right" vertical="center"/>
    </xf>
    <xf numFmtId="0" fontId="8" fillId="4" borderId="0" xfId="0" applyFont="1" applyFill="1" applyAlignment="1">
      <alignment horizontal="left" vertical="center"/>
    </xf>
    <xf numFmtId="3" fontId="29" fillId="0" borderId="0" xfId="0" applyNumberFormat="1" applyFont="1" applyFill="1" applyAlignment="1"/>
    <xf numFmtId="3" fontId="3" fillId="0" borderId="0" xfId="0" applyNumberFormat="1" applyFont="1" applyFill="1"/>
    <xf numFmtId="3" fontId="3" fillId="0" borderId="0" xfId="0" applyNumberFormat="1" applyFont="1" applyFill="1" applyAlignment="1">
      <alignment horizontal="center" vertical="center"/>
    </xf>
    <xf numFmtId="3" fontId="29" fillId="0" borderId="0" xfId="0" applyNumberFormat="1" applyFont="1" applyFill="1"/>
    <xf numFmtId="3" fontId="29" fillId="0" borderId="0" xfId="0" applyNumberFormat="1" applyFont="1" applyFill="1" applyAlignment="1">
      <alignment horizontal="center" vertical="center"/>
    </xf>
    <xf numFmtId="178" fontId="24" fillId="6" borderId="40" xfId="0" applyNumberFormat="1" applyFont="1" applyFill="1" applyBorder="1" applyAlignment="1">
      <alignment horizontal="right" vertical="center"/>
    </xf>
    <xf numFmtId="180" fontId="7" fillId="6" borderId="42" xfId="0" applyNumberFormat="1" applyFont="1" applyFill="1" applyBorder="1" applyAlignment="1">
      <alignment vertical="center"/>
    </xf>
    <xf numFmtId="178" fontId="7" fillId="6" borderId="42" xfId="0" applyNumberFormat="1" applyFont="1" applyFill="1" applyBorder="1" applyAlignment="1">
      <alignment horizontal="right" vertical="center"/>
    </xf>
    <xf numFmtId="180" fontId="24" fillId="6" borderId="42" xfId="0" applyNumberFormat="1" applyFont="1" applyFill="1" applyBorder="1" applyAlignment="1"/>
    <xf numFmtId="179" fontId="7" fillId="6" borderId="42" xfId="0" applyNumberFormat="1" applyFont="1" applyFill="1" applyBorder="1" applyAlignment="1">
      <alignment horizontal="right" vertical="center"/>
    </xf>
    <xf numFmtId="180" fontId="24" fillId="6" borderId="42" xfId="0" applyNumberFormat="1" applyFont="1" applyFill="1" applyBorder="1" applyAlignment="1">
      <alignment vertical="center"/>
    </xf>
    <xf numFmtId="3" fontId="27" fillId="0" borderId="0" xfId="0" applyNumberFormat="1" applyFont="1" applyFill="1" applyAlignment="1"/>
    <xf numFmtId="3" fontId="27" fillId="0" borderId="0" xfId="0" applyNumberFormat="1" applyFont="1" applyFill="1"/>
    <xf numFmtId="179" fontId="24" fillId="0" borderId="24" xfId="0" applyNumberFormat="1" applyFont="1" applyFill="1" applyBorder="1" applyAlignment="1">
      <alignment horizontal="right" vertical="center"/>
    </xf>
    <xf numFmtId="178" fontId="24" fillId="0" borderId="24" xfId="0" applyNumberFormat="1" applyFont="1" applyFill="1" applyBorder="1" applyAlignment="1">
      <alignment horizontal="right" vertical="center"/>
    </xf>
    <xf numFmtId="179" fontId="24" fillId="0" borderId="25" xfId="0" applyNumberFormat="1" applyFont="1" applyFill="1" applyBorder="1" applyAlignment="1">
      <alignment horizontal="right" vertical="center"/>
    </xf>
    <xf numFmtId="179" fontId="7" fillId="4" borderId="23" xfId="0" applyNumberFormat="1" applyFont="1" applyFill="1" applyBorder="1" applyAlignment="1">
      <alignment horizontal="right" vertical="center"/>
    </xf>
    <xf numFmtId="178" fontId="7" fillId="4" borderId="23" xfId="0" applyNumberFormat="1" applyFont="1" applyFill="1" applyBorder="1" applyAlignment="1">
      <alignment horizontal="right" vertical="center"/>
    </xf>
    <xf numFmtId="179" fontId="7" fillId="4" borderId="7" xfId="0" applyNumberFormat="1" applyFont="1" applyFill="1" applyBorder="1" applyAlignment="1">
      <alignment horizontal="right" vertical="center"/>
    </xf>
    <xf numFmtId="178" fontId="7" fillId="4" borderId="33" xfId="0" applyNumberFormat="1" applyFont="1" applyFill="1" applyBorder="1" applyAlignment="1">
      <alignment horizontal="right" vertical="center"/>
    </xf>
    <xf numFmtId="178" fontId="7" fillId="4" borderId="34" xfId="0" applyNumberFormat="1" applyFont="1" applyFill="1" applyBorder="1" applyAlignment="1">
      <alignment horizontal="right" vertical="center"/>
    </xf>
    <xf numFmtId="178" fontId="7" fillId="4" borderId="25" xfId="0" applyNumberFormat="1" applyFont="1" applyFill="1" applyBorder="1" applyAlignment="1">
      <alignment horizontal="right" vertical="center"/>
    </xf>
    <xf numFmtId="178" fontId="7" fillId="4" borderId="27" xfId="0" applyNumberFormat="1" applyFont="1" applyFill="1" applyBorder="1" applyAlignment="1">
      <alignment horizontal="right" vertical="center"/>
    </xf>
    <xf numFmtId="179" fontId="7" fillId="4" borderId="27" xfId="0" applyNumberFormat="1" applyFont="1" applyFill="1" applyBorder="1" applyAlignment="1">
      <alignment horizontal="right" vertical="center"/>
    </xf>
    <xf numFmtId="179" fontId="7" fillId="4" borderId="28" xfId="0" applyNumberFormat="1" applyFont="1" applyFill="1" applyBorder="1" applyAlignment="1">
      <alignment horizontal="right" vertical="center"/>
    </xf>
    <xf numFmtId="178" fontId="24" fillId="4" borderId="24" xfId="0" applyNumberFormat="1" applyFont="1" applyFill="1" applyBorder="1" applyAlignment="1">
      <alignment horizontal="right" vertical="center"/>
    </xf>
    <xf numFmtId="179" fontId="24" fillId="4" borderId="24" xfId="0" applyNumberFormat="1" applyFont="1" applyFill="1" applyBorder="1" applyAlignment="1">
      <alignment horizontal="right" vertical="center"/>
    </xf>
    <xf numFmtId="179" fontId="24" fillId="4" borderId="25" xfId="0" applyNumberFormat="1" applyFont="1" applyFill="1" applyBorder="1" applyAlignment="1">
      <alignment horizontal="right" vertical="center"/>
    </xf>
    <xf numFmtId="178" fontId="24" fillId="4" borderId="27" xfId="0" applyNumberFormat="1" applyFont="1" applyFill="1" applyBorder="1" applyAlignment="1">
      <alignment horizontal="right" vertical="center"/>
    </xf>
    <xf numFmtId="179" fontId="24" fillId="4" borderId="27" xfId="0" applyNumberFormat="1" applyFont="1" applyFill="1" applyBorder="1" applyAlignment="1">
      <alignment horizontal="right" vertical="center"/>
    </xf>
    <xf numFmtId="179" fontId="24" fillId="4" borderId="28" xfId="0" applyNumberFormat="1" applyFont="1" applyFill="1" applyBorder="1" applyAlignment="1">
      <alignment horizontal="right" vertical="center"/>
    </xf>
    <xf numFmtId="178" fontId="7" fillId="4" borderId="42" xfId="0" applyNumberFormat="1" applyFont="1" applyFill="1" applyBorder="1" applyAlignment="1">
      <alignment horizontal="right" vertical="center"/>
    </xf>
    <xf numFmtId="179" fontId="7" fillId="4" borderId="42" xfId="0" applyNumberFormat="1" applyFont="1" applyFill="1" applyBorder="1" applyAlignment="1">
      <alignment horizontal="right" vertical="center"/>
    </xf>
    <xf numFmtId="179" fontId="7" fillId="4" borderId="41" xfId="0" applyNumberFormat="1" applyFont="1" applyFill="1" applyBorder="1" applyAlignment="1">
      <alignment horizontal="right" vertical="center"/>
    </xf>
    <xf numFmtId="178" fontId="24" fillId="4" borderId="23" xfId="0" applyNumberFormat="1" applyFont="1" applyFill="1" applyBorder="1" applyAlignment="1">
      <alignment horizontal="right" vertical="center"/>
    </xf>
    <xf numFmtId="179" fontId="24" fillId="4" borderId="23" xfId="0" applyNumberFormat="1" applyFont="1" applyFill="1" applyBorder="1" applyAlignment="1">
      <alignment horizontal="right" vertical="center"/>
    </xf>
    <xf numFmtId="179" fontId="24" fillId="4" borderId="7" xfId="0" applyNumberFormat="1" applyFont="1" applyFill="1" applyBorder="1" applyAlignment="1">
      <alignment horizontal="right" vertical="center"/>
    </xf>
    <xf numFmtId="49" fontId="19" fillId="2" borderId="43" xfId="0" applyNumberFormat="1" applyFont="1" applyFill="1" applyBorder="1" applyAlignment="1">
      <alignment horizontal="center" vertical="center"/>
    </xf>
    <xf numFmtId="179" fontId="24" fillId="0" borderId="44" xfId="0" applyNumberFormat="1" applyFont="1" applyFill="1" applyBorder="1" applyAlignment="1">
      <alignment horizontal="right" vertical="center"/>
    </xf>
    <xf numFmtId="178" fontId="24" fillId="0" borderId="44" xfId="0" applyNumberFormat="1" applyFont="1" applyFill="1" applyBorder="1" applyAlignment="1">
      <alignment horizontal="right" vertical="center"/>
    </xf>
    <xf numFmtId="179" fontId="24" fillId="0" borderId="45" xfId="0" applyNumberFormat="1" applyFont="1" applyFill="1" applyBorder="1" applyAlignment="1">
      <alignment horizontal="right" vertical="center"/>
    </xf>
    <xf numFmtId="0" fontId="29" fillId="0" borderId="0" xfId="0" applyFont="1" applyFill="1" applyBorder="1" applyAlignment="1">
      <alignment horizontal="center" vertical="center"/>
    </xf>
    <xf numFmtId="0" fontId="18" fillId="0" borderId="0" xfId="0" applyFont="1" applyFill="1" applyAlignment="1">
      <alignment horizontal="center" vertical="center"/>
    </xf>
    <xf numFmtId="0" fontId="31" fillId="0" borderId="0" xfId="0" applyFont="1" applyFill="1" applyAlignment="1"/>
    <xf numFmtId="0" fontId="31" fillId="0" borderId="0" xfId="0" applyFont="1" applyFill="1"/>
    <xf numFmtId="0" fontId="31" fillId="0" borderId="0" xfId="0" applyFont="1" applyFill="1" applyAlignment="1">
      <alignment horizontal="center" vertical="center"/>
    </xf>
    <xf numFmtId="178" fontId="3" fillId="0" borderId="0" xfId="0" applyNumberFormat="1" applyFont="1" applyFill="1" applyAlignment="1">
      <alignment horizontal="center" vertical="center"/>
    </xf>
    <xf numFmtId="0" fontId="8" fillId="0" borderId="0" xfId="0" applyFont="1" applyAlignment="1">
      <alignment horizontal="right"/>
    </xf>
    <xf numFmtId="0" fontId="5" fillId="0" borderId="0" xfId="0" applyFont="1" applyFill="1" applyAlignment="1"/>
    <xf numFmtId="0" fontId="8" fillId="0" borderId="0" xfId="0" applyFont="1" applyFill="1" applyAlignment="1"/>
    <xf numFmtId="180" fontId="24" fillId="6" borderId="24" xfId="0" applyNumberFormat="1" applyFont="1" applyFill="1" applyBorder="1" applyAlignment="1"/>
    <xf numFmtId="180" fontId="24" fillId="6" borderId="24" xfId="0" applyNumberFormat="1" applyFont="1" applyFill="1" applyBorder="1" applyAlignment="1">
      <alignment vertical="center"/>
    </xf>
    <xf numFmtId="0" fontId="32" fillId="0" borderId="0" xfId="0" applyFont="1" applyFill="1" applyAlignment="1"/>
    <xf numFmtId="3" fontId="33" fillId="0" borderId="0" xfId="1" applyNumberFormat="1" applyFont="1" applyFill="1" applyBorder="1"/>
    <xf numFmtId="0" fontId="34" fillId="4" borderId="0" xfId="0" applyFont="1" applyFill="1" applyAlignment="1">
      <alignment horizontal="left" vertical="center"/>
    </xf>
    <xf numFmtId="179" fontId="24" fillId="6" borderId="44" xfId="0" applyNumberFormat="1" applyFont="1" applyFill="1" applyBorder="1" applyAlignment="1">
      <alignment horizontal="right" vertical="center"/>
    </xf>
    <xf numFmtId="178" fontId="24" fillId="6" borderId="44" xfId="0" applyNumberFormat="1" applyFont="1" applyFill="1" applyBorder="1" applyAlignment="1">
      <alignment horizontal="right" vertical="center"/>
    </xf>
    <xf numFmtId="178" fontId="24" fillId="6" borderId="47" xfId="0" applyNumberFormat="1" applyFont="1" applyFill="1" applyBorder="1" applyAlignment="1">
      <alignment horizontal="right" vertical="center"/>
    </xf>
    <xf numFmtId="49" fontId="19" fillId="2" borderId="45" xfId="0" applyNumberFormat="1" applyFont="1" applyFill="1" applyBorder="1" applyAlignment="1">
      <alignment horizontal="right" vertical="center"/>
    </xf>
    <xf numFmtId="178" fontId="24" fillId="0" borderId="22" xfId="0" applyNumberFormat="1" applyFont="1" applyFill="1" applyBorder="1" applyAlignment="1">
      <alignment horizontal="right" vertical="center"/>
    </xf>
    <xf numFmtId="180" fontId="24" fillId="0" borderId="24" xfId="0" applyNumberFormat="1" applyFont="1" applyFill="1" applyBorder="1" applyAlignment="1">
      <alignment horizontal="right" vertical="center"/>
    </xf>
    <xf numFmtId="179" fontId="7" fillId="6" borderId="25" xfId="0" applyNumberFormat="1" applyFont="1" applyFill="1" applyBorder="1" applyAlignment="1">
      <alignment horizontal="right" vertical="center"/>
    </xf>
    <xf numFmtId="179" fontId="7" fillId="6" borderId="28" xfId="0" applyNumberFormat="1" applyFont="1" applyFill="1" applyBorder="1" applyAlignment="1">
      <alignment horizontal="right" vertical="center"/>
    </xf>
    <xf numFmtId="179" fontId="7" fillId="6" borderId="7" xfId="0" applyNumberFormat="1" applyFont="1" applyFill="1" applyBorder="1" applyAlignment="1">
      <alignment horizontal="right" vertical="center"/>
    </xf>
    <xf numFmtId="179" fontId="24" fillId="6" borderId="25" xfId="0" applyNumberFormat="1" applyFont="1" applyFill="1" applyBorder="1" applyAlignment="1">
      <alignment horizontal="right" vertical="center"/>
    </xf>
    <xf numFmtId="178" fontId="24" fillId="0" borderId="29" xfId="0" applyNumberFormat="1" applyFont="1" applyFill="1" applyBorder="1" applyAlignment="1">
      <alignment horizontal="right" vertical="center"/>
    </xf>
    <xf numFmtId="182" fontId="16" fillId="0" borderId="0" xfId="0" applyNumberFormat="1" applyFont="1" applyFill="1" applyAlignment="1">
      <alignment horizontal="right" vertical="center"/>
    </xf>
    <xf numFmtId="179" fontId="24" fillId="0" borderId="30" xfId="0" applyNumberFormat="1" applyFont="1" applyFill="1" applyBorder="1" applyAlignment="1">
      <alignment horizontal="right" vertical="center"/>
    </xf>
    <xf numFmtId="180" fontId="24" fillId="0" borderId="30" xfId="0" applyNumberFormat="1" applyFont="1" applyFill="1" applyBorder="1" applyAlignment="1"/>
    <xf numFmtId="180" fontId="24" fillId="0" borderId="30" xfId="0" applyNumberFormat="1" applyFont="1" applyFill="1" applyBorder="1" applyAlignment="1">
      <alignment vertical="center"/>
    </xf>
    <xf numFmtId="178" fontId="24" fillId="0" borderId="30" xfId="0" applyNumberFormat="1" applyFont="1" applyFill="1" applyBorder="1" applyAlignment="1">
      <alignment horizontal="right" vertical="center"/>
    </xf>
    <xf numFmtId="179" fontId="24" fillId="0" borderId="31" xfId="0" applyNumberFormat="1" applyFont="1" applyFill="1" applyBorder="1" applyAlignment="1">
      <alignment horizontal="right" vertical="center"/>
    </xf>
    <xf numFmtId="179" fontId="24" fillId="6" borderId="28" xfId="0" applyNumberFormat="1" applyFont="1" applyFill="1" applyBorder="1" applyAlignment="1">
      <alignment horizontal="right" vertical="center"/>
    </xf>
    <xf numFmtId="49" fontId="19" fillId="2" borderId="29" xfId="0" applyNumberFormat="1" applyFont="1" applyFill="1" applyBorder="1" applyAlignment="1">
      <alignment horizontal="center" vertical="center"/>
    </xf>
    <xf numFmtId="49" fontId="19" fillId="2" borderId="48" xfId="0" applyNumberFormat="1" applyFont="1" applyFill="1" applyBorder="1" applyAlignment="1">
      <alignment horizontal="right" vertical="center"/>
    </xf>
    <xf numFmtId="178" fontId="24" fillId="0" borderId="6" xfId="0" applyNumberFormat="1" applyFont="1" applyFill="1" applyBorder="1" applyAlignment="1">
      <alignment horizontal="right" vertical="center"/>
    </xf>
    <xf numFmtId="179" fontId="24" fillId="0" borderId="23" xfId="0" applyNumberFormat="1" applyFont="1" applyFill="1" applyBorder="1" applyAlignment="1">
      <alignment horizontal="right" vertical="center"/>
    </xf>
    <xf numFmtId="178" fontId="24" fillId="0" borderId="23" xfId="0" applyNumberFormat="1" applyFont="1" applyFill="1" applyBorder="1" applyAlignment="1">
      <alignment horizontal="right" vertical="center"/>
    </xf>
    <xf numFmtId="179" fontId="24" fillId="0" borderId="7" xfId="0" applyNumberFormat="1" applyFont="1" applyFill="1" applyBorder="1" applyAlignment="1">
      <alignment horizontal="right"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46" xfId="0" applyFont="1" applyFill="1" applyBorder="1" applyAlignment="1">
      <alignment horizontal="center" vertical="center" wrapText="1"/>
    </xf>
  </cellXfs>
  <cellStyles count="10">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 name="標準 2" xfId="8"/>
    <cellStyle name="標準 3"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1A-4340-82F0-E454DAECDF9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1A-4340-82F0-E454DAECDF94}"/>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B1A-4340-82F0-E454DAECDF94}"/>
            </c:ext>
          </c:extLst>
        </c:ser>
        <c:dLbls>
          <c:showLegendKey val="0"/>
          <c:showVal val="0"/>
          <c:showCatName val="0"/>
          <c:showSerName val="0"/>
          <c:showPercent val="0"/>
          <c:showBubbleSize val="0"/>
        </c:dLbls>
        <c:gapWidth val="150"/>
        <c:overlap val="100"/>
        <c:axId val="147933696"/>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1A-4340-82F0-E454DAECDF94}"/>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1A-4340-82F0-E454DAECDF9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1A-4340-82F0-E454DAECDF94}"/>
            </c:ext>
          </c:extLst>
        </c:ser>
        <c:dLbls>
          <c:showLegendKey val="0"/>
          <c:showVal val="0"/>
          <c:showCatName val="0"/>
          <c:showSerName val="0"/>
          <c:showPercent val="0"/>
          <c:showBubbleSize val="0"/>
        </c:dLbls>
        <c:marker val="1"/>
        <c:smooth val="0"/>
        <c:axId val="147933696"/>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1A-4340-82F0-E454DAECDF94}"/>
            </c:ext>
          </c:extLst>
        </c:ser>
        <c:dLbls>
          <c:showLegendKey val="0"/>
          <c:showVal val="0"/>
          <c:showCatName val="0"/>
          <c:showSerName val="0"/>
          <c:showPercent val="0"/>
          <c:showBubbleSize val="0"/>
        </c:dLbls>
        <c:marker val="1"/>
        <c:smooth val="0"/>
        <c:axId val="39989760"/>
        <c:axId val="37313280"/>
      </c:lineChart>
      <c:catAx>
        <c:axId val="14793369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autoZero"/>
        <c:crossBetween val="between"/>
      </c:valAx>
      <c:catAx>
        <c:axId val="39989760"/>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98976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503-4B80-A67E-B210183332A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503-4B80-A67E-B210183332A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503-4B80-A67E-B210183332A1}"/>
            </c:ext>
          </c:extLst>
        </c:ser>
        <c:dLbls>
          <c:showLegendKey val="0"/>
          <c:showVal val="0"/>
          <c:showCatName val="0"/>
          <c:showSerName val="0"/>
          <c:showPercent val="0"/>
          <c:showBubbleSize val="0"/>
        </c:dLbls>
        <c:gapWidth val="150"/>
        <c:overlap val="100"/>
        <c:axId val="39434240"/>
        <c:axId val="2633324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503-4B80-A67E-B210183332A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503-4B80-A67E-B210183332A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503-4B80-A67E-B210183332A1}"/>
            </c:ext>
          </c:extLst>
        </c:ser>
        <c:dLbls>
          <c:showLegendKey val="0"/>
          <c:showVal val="0"/>
          <c:showCatName val="0"/>
          <c:showSerName val="0"/>
          <c:showPercent val="0"/>
          <c:showBubbleSize val="0"/>
        </c:dLbls>
        <c:marker val="1"/>
        <c:smooth val="0"/>
        <c:axId val="39434240"/>
        <c:axId val="2633324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503-4B80-A67E-B210183332A1}"/>
            </c:ext>
          </c:extLst>
        </c:ser>
        <c:dLbls>
          <c:showLegendKey val="0"/>
          <c:showVal val="0"/>
          <c:showCatName val="0"/>
          <c:showSerName val="0"/>
          <c:showPercent val="0"/>
          <c:showBubbleSize val="0"/>
        </c:dLbls>
        <c:marker val="1"/>
        <c:smooth val="0"/>
        <c:axId val="39434752"/>
        <c:axId val="263332992"/>
      </c:lineChart>
      <c:catAx>
        <c:axId val="39434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32416"/>
        <c:crossesAt val="-1000"/>
        <c:auto val="1"/>
        <c:lblAlgn val="ctr"/>
        <c:lblOffset val="100"/>
        <c:tickLblSkip val="1"/>
        <c:tickMarkSkip val="1"/>
        <c:noMultiLvlLbl val="0"/>
      </c:catAx>
      <c:valAx>
        <c:axId val="2633324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34240"/>
        <c:crosses val="autoZero"/>
        <c:crossBetween val="between"/>
      </c:valAx>
      <c:catAx>
        <c:axId val="39434752"/>
        <c:scaling>
          <c:orientation val="minMax"/>
        </c:scaling>
        <c:delete val="1"/>
        <c:axPos val="b"/>
        <c:majorTickMark val="out"/>
        <c:minorTickMark val="none"/>
        <c:tickLblPos val="nextTo"/>
        <c:crossAx val="263332992"/>
        <c:crosses val="autoZero"/>
        <c:auto val="1"/>
        <c:lblAlgn val="ctr"/>
        <c:lblOffset val="100"/>
        <c:noMultiLvlLbl val="0"/>
      </c:catAx>
      <c:valAx>
        <c:axId val="2633329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347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471-425F-B28F-FEEE84C2CE4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471-425F-B28F-FEEE84C2CE47}"/>
            </c:ext>
          </c:extLst>
        </c:ser>
        <c:dLbls>
          <c:showLegendKey val="0"/>
          <c:showVal val="0"/>
          <c:showCatName val="0"/>
          <c:showSerName val="0"/>
          <c:showPercent val="0"/>
          <c:showBubbleSize val="0"/>
        </c:dLbls>
        <c:gapWidth val="150"/>
        <c:overlap val="100"/>
        <c:axId val="184394240"/>
        <c:axId val="2633352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471-425F-B28F-FEEE84C2CE4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471-425F-B28F-FEEE84C2CE4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471-425F-B28F-FEEE84C2CE47}"/>
            </c:ext>
          </c:extLst>
        </c:ser>
        <c:dLbls>
          <c:showLegendKey val="0"/>
          <c:showVal val="0"/>
          <c:showCatName val="0"/>
          <c:showSerName val="0"/>
          <c:showPercent val="0"/>
          <c:showBubbleSize val="0"/>
        </c:dLbls>
        <c:marker val="1"/>
        <c:smooth val="0"/>
        <c:axId val="184394240"/>
        <c:axId val="2633352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471-425F-B28F-FEEE84C2CE4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471-425F-B28F-FEEE84C2CE47}"/>
            </c:ext>
          </c:extLst>
        </c:ser>
        <c:dLbls>
          <c:showLegendKey val="0"/>
          <c:showVal val="0"/>
          <c:showCatName val="0"/>
          <c:showSerName val="0"/>
          <c:showPercent val="0"/>
          <c:showBubbleSize val="0"/>
        </c:dLbls>
        <c:marker val="1"/>
        <c:smooth val="0"/>
        <c:axId val="184394752"/>
        <c:axId val="263335872"/>
      </c:lineChart>
      <c:catAx>
        <c:axId val="184394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5296"/>
        <c:crosses val="autoZero"/>
        <c:auto val="1"/>
        <c:lblAlgn val="ctr"/>
        <c:lblOffset val="100"/>
        <c:tickLblSkip val="1"/>
        <c:tickMarkSkip val="1"/>
        <c:noMultiLvlLbl val="0"/>
      </c:catAx>
      <c:valAx>
        <c:axId val="2633352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4240"/>
        <c:crosses val="autoZero"/>
        <c:crossBetween val="between"/>
        <c:majorUnit val="5000"/>
        <c:minorUnit val="1000"/>
      </c:valAx>
      <c:catAx>
        <c:axId val="184394752"/>
        <c:scaling>
          <c:orientation val="minMax"/>
        </c:scaling>
        <c:delete val="1"/>
        <c:axPos val="b"/>
        <c:majorTickMark val="out"/>
        <c:minorTickMark val="none"/>
        <c:tickLblPos val="nextTo"/>
        <c:crossAx val="263335872"/>
        <c:crossesAt val="80"/>
        <c:auto val="1"/>
        <c:lblAlgn val="ctr"/>
        <c:lblOffset val="100"/>
        <c:noMultiLvlLbl val="0"/>
      </c:catAx>
      <c:valAx>
        <c:axId val="2633358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47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78D-4438-AA0C-1728EFDBA48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78D-4438-AA0C-1728EFDBA48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78D-4438-AA0C-1728EFDBA48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78D-4438-AA0C-1728EFDBA487}"/>
            </c:ext>
          </c:extLst>
        </c:ser>
        <c:dLbls>
          <c:showLegendKey val="0"/>
          <c:showVal val="0"/>
          <c:showCatName val="0"/>
          <c:showSerName val="0"/>
          <c:showPercent val="0"/>
          <c:showBubbleSize val="0"/>
        </c:dLbls>
        <c:gapWidth val="150"/>
        <c:overlap val="100"/>
        <c:axId val="184396288"/>
        <c:axId val="2633381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78D-4438-AA0C-1728EFDBA48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78D-4438-AA0C-1728EFDBA48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78D-4438-AA0C-1728EFDBA487}"/>
            </c:ext>
          </c:extLst>
        </c:ser>
        <c:dLbls>
          <c:showLegendKey val="0"/>
          <c:showVal val="0"/>
          <c:showCatName val="0"/>
          <c:showSerName val="0"/>
          <c:showPercent val="0"/>
          <c:showBubbleSize val="0"/>
        </c:dLbls>
        <c:marker val="1"/>
        <c:smooth val="0"/>
        <c:axId val="184396288"/>
        <c:axId val="2633381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78D-4438-AA0C-1728EFDBA48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78D-4438-AA0C-1728EFDBA487}"/>
            </c:ext>
          </c:extLst>
        </c:ser>
        <c:dLbls>
          <c:showLegendKey val="0"/>
          <c:showVal val="0"/>
          <c:showCatName val="0"/>
          <c:showSerName val="0"/>
          <c:showPercent val="0"/>
          <c:showBubbleSize val="0"/>
        </c:dLbls>
        <c:marker val="1"/>
        <c:smooth val="0"/>
        <c:axId val="184397312"/>
        <c:axId val="263338752"/>
      </c:lineChart>
      <c:catAx>
        <c:axId val="1843962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8176"/>
        <c:crosses val="autoZero"/>
        <c:auto val="1"/>
        <c:lblAlgn val="ctr"/>
        <c:lblOffset val="100"/>
        <c:tickLblSkip val="1"/>
        <c:tickMarkSkip val="1"/>
        <c:noMultiLvlLbl val="0"/>
      </c:catAx>
      <c:valAx>
        <c:axId val="2633381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6288"/>
        <c:crosses val="autoZero"/>
        <c:crossBetween val="between"/>
        <c:majorUnit val="2000"/>
      </c:valAx>
      <c:catAx>
        <c:axId val="184397312"/>
        <c:scaling>
          <c:orientation val="minMax"/>
        </c:scaling>
        <c:delete val="1"/>
        <c:axPos val="b"/>
        <c:majorTickMark val="out"/>
        <c:minorTickMark val="none"/>
        <c:tickLblPos val="nextTo"/>
        <c:crossAx val="263338752"/>
        <c:crosses val="autoZero"/>
        <c:auto val="1"/>
        <c:lblAlgn val="ctr"/>
        <c:lblOffset val="100"/>
        <c:noMultiLvlLbl val="0"/>
      </c:catAx>
      <c:valAx>
        <c:axId val="2633387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731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7DF-4F5A-92A6-403988F3291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7DF-4F5A-92A6-403988F32914}"/>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7DF-4F5A-92A6-403988F32914}"/>
            </c:ext>
          </c:extLst>
        </c:ser>
        <c:dLbls>
          <c:showLegendKey val="0"/>
          <c:showVal val="0"/>
          <c:showCatName val="0"/>
          <c:showSerName val="0"/>
          <c:showPercent val="0"/>
          <c:showBubbleSize val="0"/>
        </c:dLbls>
        <c:gapWidth val="150"/>
        <c:overlap val="100"/>
        <c:axId val="187137024"/>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7DF-4F5A-92A6-403988F32914}"/>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7DF-4F5A-92A6-403988F3291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7DF-4F5A-92A6-403988F32914}"/>
            </c:ext>
          </c:extLst>
        </c:ser>
        <c:dLbls>
          <c:showLegendKey val="0"/>
          <c:showVal val="0"/>
          <c:showCatName val="0"/>
          <c:showSerName val="0"/>
          <c:showPercent val="0"/>
          <c:showBubbleSize val="0"/>
        </c:dLbls>
        <c:marker val="1"/>
        <c:smooth val="0"/>
        <c:axId val="187137024"/>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7DF-4F5A-92A6-403988F32914}"/>
            </c:ext>
          </c:extLst>
        </c:ser>
        <c:dLbls>
          <c:showLegendKey val="0"/>
          <c:showVal val="0"/>
          <c:showCatName val="0"/>
          <c:showSerName val="0"/>
          <c:showPercent val="0"/>
          <c:showBubbleSize val="0"/>
        </c:dLbls>
        <c:marker val="1"/>
        <c:smooth val="0"/>
        <c:axId val="187137536"/>
        <c:axId val="327689344"/>
      </c:lineChart>
      <c:catAx>
        <c:axId val="18713702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7024"/>
        <c:crosses val="autoZero"/>
        <c:crossBetween val="between"/>
      </c:valAx>
      <c:catAx>
        <c:axId val="187137536"/>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753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9D-4731-A615-52060E6C9FF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9D-4731-A615-52060E6C9FFA}"/>
            </c:ext>
          </c:extLst>
        </c:ser>
        <c:dLbls>
          <c:showLegendKey val="0"/>
          <c:showVal val="0"/>
          <c:showCatName val="0"/>
          <c:showSerName val="0"/>
          <c:showPercent val="0"/>
          <c:showBubbleSize val="0"/>
        </c:dLbls>
        <c:gapWidth val="150"/>
        <c:overlap val="100"/>
        <c:axId val="187160576"/>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B9D-4731-A615-52060E6C9FF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B9D-4731-A615-52060E6C9FF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B9D-4731-A615-52060E6C9FFA}"/>
            </c:ext>
          </c:extLst>
        </c:ser>
        <c:dLbls>
          <c:showLegendKey val="0"/>
          <c:showVal val="0"/>
          <c:showCatName val="0"/>
          <c:showSerName val="0"/>
          <c:showPercent val="0"/>
          <c:showBubbleSize val="0"/>
        </c:dLbls>
        <c:marker val="1"/>
        <c:smooth val="0"/>
        <c:axId val="187160576"/>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B9D-4731-A615-52060E6C9FF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B9D-4731-A615-52060E6C9FFA}"/>
            </c:ext>
          </c:extLst>
        </c:ser>
        <c:dLbls>
          <c:showLegendKey val="0"/>
          <c:showVal val="0"/>
          <c:showCatName val="0"/>
          <c:showSerName val="0"/>
          <c:showPercent val="0"/>
          <c:showBubbleSize val="0"/>
        </c:dLbls>
        <c:marker val="1"/>
        <c:smooth val="0"/>
        <c:axId val="187161088"/>
        <c:axId val="369019712"/>
      </c:lineChart>
      <c:catAx>
        <c:axId val="1871605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60576"/>
        <c:crosses val="autoZero"/>
        <c:crossBetween val="between"/>
        <c:majorUnit val="100"/>
        <c:minorUnit val="100"/>
      </c:valAx>
      <c:catAx>
        <c:axId val="187161088"/>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6108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AD4-477D-B3A2-F28C81DA434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AD4-477D-B3A2-F28C81DA434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AD4-477D-B3A2-F28C81DA434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AD4-477D-B3A2-F28C81DA4341}"/>
            </c:ext>
          </c:extLst>
        </c:ser>
        <c:dLbls>
          <c:showLegendKey val="0"/>
          <c:showVal val="0"/>
          <c:showCatName val="0"/>
          <c:showSerName val="0"/>
          <c:showPercent val="0"/>
          <c:showBubbleSize val="0"/>
        </c:dLbls>
        <c:gapWidth val="150"/>
        <c:overlap val="100"/>
        <c:axId val="190001152"/>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AD4-477D-B3A2-F28C81DA434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AD4-477D-B3A2-F28C81DA434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AD4-477D-B3A2-F28C81DA4341}"/>
            </c:ext>
          </c:extLst>
        </c:ser>
        <c:dLbls>
          <c:showLegendKey val="0"/>
          <c:showVal val="0"/>
          <c:showCatName val="0"/>
          <c:showSerName val="0"/>
          <c:showPercent val="0"/>
          <c:showBubbleSize val="0"/>
        </c:dLbls>
        <c:marker val="1"/>
        <c:smooth val="0"/>
        <c:axId val="190001152"/>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AD4-477D-B3A2-F28C81DA434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AD4-477D-B3A2-F28C81DA4341}"/>
            </c:ext>
          </c:extLst>
        </c:ser>
        <c:dLbls>
          <c:showLegendKey val="0"/>
          <c:showVal val="0"/>
          <c:showCatName val="0"/>
          <c:showSerName val="0"/>
          <c:showPercent val="0"/>
          <c:showBubbleSize val="0"/>
        </c:dLbls>
        <c:marker val="1"/>
        <c:smooth val="0"/>
        <c:axId val="190001664"/>
        <c:axId val="369239744"/>
      </c:lineChart>
      <c:catAx>
        <c:axId val="19000115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01152"/>
        <c:crosses val="autoZero"/>
        <c:crossBetween val="between"/>
        <c:majorUnit val="50"/>
        <c:minorUnit val="50"/>
      </c:valAx>
      <c:catAx>
        <c:axId val="190001664"/>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0166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A3C-4DB5-8DF3-4EE87E41CA4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A3C-4DB5-8DF3-4EE87E41CA42}"/>
            </c:ext>
          </c:extLst>
        </c:ser>
        <c:dLbls>
          <c:showLegendKey val="0"/>
          <c:showVal val="0"/>
          <c:showCatName val="0"/>
          <c:showSerName val="0"/>
          <c:showPercent val="0"/>
          <c:showBubbleSize val="0"/>
        </c:dLbls>
        <c:gapWidth val="150"/>
        <c:overlap val="100"/>
        <c:axId val="178719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A3C-4DB5-8DF3-4EE87E41CA4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A3C-4DB5-8DF3-4EE87E41CA4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A3C-4DB5-8DF3-4EE87E41CA42}"/>
            </c:ext>
          </c:extLst>
        </c:ser>
        <c:dLbls>
          <c:showLegendKey val="0"/>
          <c:showVal val="0"/>
          <c:showCatName val="0"/>
          <c:showSerName val="0"/>
          <c:showPercent val="0"/>
          <c:showBubbleSize val="0"/>
        </c:dLbls>
        <c:marker val="1"/>
        <c:smooth val="0"/>
        <c:axId val="178719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A3C-4DB5-8DF3-4EE87E41CA4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A3C-4DB5-8DF3-4EE87E41CA42}"/>
            </c:ext>
          </c:extLst>
        </c:ser>
        <c:dLbls>
          <c:showLegendKey val="0"/>
          <c:showVal val="0"/>
          <c:showCatName val="0"/>
          <c:showSerName val="0"/>
          <c:showPercent val="0"/>
          <c:showBubbleSize val="0"/>
        </c:dLbls>
        <c:marker val="1"/>
        <c:smooth val="0"/>
        <c:axId val="178719744"/>
        <c:axId val="138630208"/>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100"/>
        <c:minorUnit val="100"/>
      </c:valAx>
      <c:catAx>
        <c:axId val="178719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31E-4CB7-8F60-CE04B456AE6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31E-4CB7-8F60-CE04B456AE6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31E-4CB7-8F60-CE04B456AE6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31E-4CB7-8F60-CE04B456AE68}"/>
            </c:ext>
          </c:extLst>
        </c:ser>
        <c:dLbls>
          <c:showLegendKey val="0"/>
          <c:showVal val="0"/>
          <c:showCatName val="0"/>
          <c:showSerName val="0"/>
          <c:showPercent val="0"/>
          <c:showBubbleSize val="0"/>
        </c:dLbls>
        <c:gapWidth val="150"/>
        <c:overlap val="100"/>
        <c:axId val="180319744"/>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31E-4CB7-8F60-CE04B456AE6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31E-4CB7-8F60-CE04B456AE6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31E-4CB7-8F60-CE04B456AE68}"/>
            </c:ext>
          </c:extLst>
        </c:ser>
        <c:dLbls>
          <c:showLegendKey val="0"/>
          <c:showVal val="0"/>
          <c:showCatName val="0"/>
          <c:showSerName val="0"/>
          <c:showPercent val="0"/>
          <c:showBubbleSize val="0"/>
        </c:dLbls>
        <c:marker val="1"/>
        <c:smooth val="0"/>
        <c:axId val="180319744"/>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31E-4CB7-8F60-CE04B456AE6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31E-4CB7-8F60-CE04B456AE68}"/>
            </c:ext>
          </c:extLst>
        </c:ser>
        <c:dLbls>
          <c:showLegendKey val="0"/>
          <c:showVal val="0"/>
          <c:showCatName val="0"/>
          <c:showSerName val="0"/>
          <c:showPercent val="0"/>
          <c:showBubbleSize val="0"/>
        </c:dLbls>
        <c:marker val="1"/>
        <c:smooth val="0"/>
        <c:axId val="180321280"/>
        <c:axId val="138632512"/>
      </c:lineChart>
      <c:catAx>
        <c:axId val="1803197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9744"/>
        <c:crosses val="autoZero"/>
        <c:crossBetween val="between"/>
        <c:majorUnit val="50"/>
        <c:minorUnit val="50"/>
      </c:valAx>
      <c:catAx>
        <c:axId val="18032128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28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34C-404A-A201-C1F92E878E5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34C-404A-A201-C1F92E878E5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34C-404A-A201-C1F92E878E52}"/>
            </c:ext>
          </c:extLst>
        </c:ser>
        <c:dLbls>
          <c:showLegendKey val="0"/>
          <c:showVal val="0"/>
          <c:showCatName val="0"/>
          <c:showSerName val="0"/>
          <c:showPercent val="0"/>
          <c:showBubbleSize val="0"/>
        </c:dLbls>
        <c:gapWidth val="150"/>
        <c:overlap val="100"/>
        <c:axId val="181510144"/>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34C-404A-A201-C1F92E878E5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34C-404A-A201-C1F92E878E5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34C-404A-A201-C1F92E878E52}"/>
            </c:ext>
          </c:extLst>
        </c:ser>
        <c:dLbls>
          <c:showLegendKey val="0"/>
          <c:showVal val="0"/>
          <c:showCatName val="0"/>
          <c:showSerName val="0"/>
          <c:showPercent val="0"/>
          <c:showBubbleSize val="0"/>
        </c:dLbls>
        <c:marker val="1"/>
        <c:smooth val="0"/>
        <c:axId val="181510144"/>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34C-404A-A201-C1F92E878E52}"/>
            </c:ext>
          </c:extLst>
        </c:ser>
        <c:dLbls>
          <c:showLegendKey val="0"/>
          <c:showVal val="0"/>
          <c:showCatName val="0"/>
          <c:showSerName val="0"/>
          <c:showPercent val="0"/>
          <c:showBubbleSize val="0"/>
        </c:dLbls>
        <c:marker val="1"/>
        <c:smooth val="0"/>
        <c:axId val="181510656"/>
        <c:axId val="218124224"/>
      </c:lineChart>
      <c:catAx>
        <c:axId val="18151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144"/>
        <c:crosses val="autoZero"/>
        <c:crossBetween val="between"/>
      </c:valAx>
      <c:catAx>
        <c:axId val="181510656"/>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65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639-45FF-87BC-739C1A149DD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639-45FF-87BC-739C1A149DD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639-45FF-87BC-739C1A149DDB}"/>
            </c:ext>
          </c:extLst>
        </c:ser>
        <c:dLbls>
          <c:showLegendKey val="0"/>
          <c:showVal val="0"/>
          <c:showCatName val="0"/>
          <c:showSerName val="0"/>
          <c:showPercent val="0"/>
          <c:showBubbleSize val="0"/>
        </c:dLbls>
        <c:gapWidth val="150"/>
        <c:overlap val="100"/>
        <c:axId val="181512192"/>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639-45FF-87BC-739C1A149DD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639-45FF-87BC-739C1A149DD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639-45FF-87BC-739C1A149DDB}"/>
            </c:ext>
          </c:extLst>
        </c:ser>
        <c:dLbls>
          <c:showLegendKey val="0"/>
          <c:showVal val="0"/>
          <c:showCatName val="0"/>
          <c:showSerName val="0"/>
          <c:showPercent val="0"/>
          <c:showBubbleSize val="0"/>
        </c:dLbls>
        <c:marker val="1"/>
        <c:smooth val="0"/>
        <c:axId val="181512192"/>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639-45FF-87BC-739C1A149DDB}"/>
            </c:ext>
          </c:extLst>
        </c:ser>
        <c:dLbls>
          <c:showLegendKey val="0"/>
          <c:showVal val="0"/>
          <c:showCatName val="0"/>
          <c:showSerName val="0"/>
          <c:showPercent val="0"/>
          <c:showBubbleSize val="0"/>
        </c:dLbls>
        <c:marker val="1"/>
        <c:smooth val="0"/>
        <c:axId val="181512704"/>
        <c:axId val="218126528"/>
      </c:lineChart>
      <c:catAx>
        <c:axId val="1815121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2192"/>
        <c:crosses val="autoZero"/>
        <c:crossBetween val="between"/>
      </c:valAx>
      <c:catAx>
        <c:axId val="181512704"/>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27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C3B-46BA-BF89-2BC2105D84A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C3B-46BA-BF89-2BC2105D84A0}"/>
            </c:ext>
          </c:extLst>
        </c:ser>
        <c:dLbls>
          <c:showLegendKey val="0"/>
          <c:showVal val="0"/>
          <c:showCatName val="0"/>
          <c:showSerName val="0"/>
          <c:showPercent val="0"/>
          <c:showBubbleSize val="0"/>
        </c:dLbls>
        <c:gapWidth val="150"/>
        <c:overlap val="100"/>
        <c:axId val="181547520"/>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C3B-46BA-BF89-2BC2105D84A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C3B-46BA-BF89-2BC2105D84A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C3B-46BA-BF89-2BC2105D84A0}"/>
            </c:ext>
          </c:extLst>
        </c:ser>
        <c:dLbls>
          <c:showLegendKey val="0"/>
          <c:showVal val="0"/>
          <c:showCatName val="0"/>
          <c:showSerName val="0"/>
          <c:showPercent val="0"/>
          <c:showBubbleSize val="0"/>
        </c:dLbls>
        <c:marker val="1"/>
        <c:smooth val="0"/>
        <c:axId val="181547520"/>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C3B-46BA-BF89-2BC2105D84A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C3B-46BA-BF89-2BC2105D84A0}"/>
            </c:ext>
          </c:extLst>
        </c:ser>
        <c:dLbls>
          <c:showLegendKey val="0"/>
          <c:showVal val="0"/>
          <c:showCatName val="0"/>
          <c:showSerName val="0"/>
          <c:showPercent val="0"/>
          <c:showBubbleSize val="0"/>
        </c:dLbls>
        <c:marker val="1"/>
        <c:smooth val="0"/>
        <c:axId val="181548032"/>
        <c:axId val="236627072"/>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majorUnit val="5000"/>
        <c:minorUnit val="1000"/>
      </c:valAx>
      <c:catAx>
        <c:axId val="18154803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0ED-4CA7-8A54-4C2F5C9DCD0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0ED-4CA7-8A54-4C2F5C9DCD0E}"/>
            </c:ext>
          </c:extLst>
        </c:ser>
        <c:dLbls>
          <c:showLegendKey val="0"/>
          <c:showVal val="0"/>
          <c:showCatName val="0"/>
          <c:showSerName val="0"/>
          <c:showPercent val="0"/>
          <c:showBubbleSize val="0"/>
        </c:dLbls>
        <c:gapWidth val="150"/>
        <c:overlap val="100"/>
        <c:axId val="181765632"/>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0ED-4CA7-8A54-4C2F5C9DCD0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0ED-4CA7-8A54-4C2F5C9DCD0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0ED-4CA7-8A54-4C2F5C9DCD0E}"/>
            </c:ext>
          </c:extLst>
        </c:ser>
        <c:dLbls>
          <c:showLegendKey val="0"/>
          <c:showVal val="0"/>
          <c:showCatName val="0"/>
          <c:showSerName val="0"/>
          <c:showPercent val="0"/>
          <c:showBubbleSize val="0"/>
        </c:dLbls>
        <c:marker val="1"/>
        <c:smooth val="0"/>
        <c:axId val="181765632"/>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0ED-4CA7-8A54-4C2F5C9DCD0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0ED-4CA7-8A54-4C2F5C9DCD0E}"/>
            </c:ext>
          </c:extLst>
        </c:ser>
        <c:dLbls>
          <c:showLegendKey val="0"/>
          <c:showVal val="0"/>
          <c:showCatName val="0"/>
          <c:showSerName val="0"/>
          <c:showPercent val="0"/>
          <c:showBubbleSize val="0"/>
        </c:dLbls>
        <c:marker val="1"/>
        <c:smooth val="0"/>
        <c:axId val="181547008"/>
        <c:axId val="236629952"/>
      </c:lineChart>
      <c:catAx>
        <c:axId val="181765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632"/>
        <c:crosses val="autoZero"/>
        <c:crossBetween val="between"/>
        <c:majorUnit val="5000"/>
        <c:minorUnit val="1000"/>
      </c:valAx>
      <c:catAx>
        <c:axId val="181547008"/>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0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0EB-4A50-A440-1A7526AC3B5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0EB-4A50-A440-1A7526AC3B5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0EB-4A50-A440-1A7526AC3B5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0EB-4A50-A440-1A7526AC3B53}"/>
            </c:ext>
          </c:extLst>
        </c:ser>
        <c:dLbls>
          <c:showLegendKey val="0"/>
          <c:showVal val="0"/>
          <c:showCatName val="0"/>
          <c:showSerName val="0"/>
          <c:showPercent val="0"/>
          <c:showBubbleSize val="0"/>
        </c:dLbls>
        <c:gapWidth val="150"/>
        <c:overlap val="100"/>
        <c:axId val="181793792"/>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0EB-4A50-A440-1A7526AC3B5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0EB-4A50-A440-1A7526AC3B5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0EB-4A50-A440-1A7526AC3B53}"/>
            </c:ext>
          </c:extLst>
        </c:ser>
        <c:dLbls>
          <c:showLegendKey val="0"/>
          <c:showVal val="0"/>
          <c:showCatName val="0"/>
          <c:showSerName val="0"/>
          <c:showPercent val="0"/>
          <c:showBubbleSize val="0"/>
        </c:dLbls>
        <c:marker val="1"/>
        <c:smooth val="0"/>
        <c:axId val="181793792"/>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0EB-4A50-A440-1A7526AC3B5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0EB-4A50-A440-1A7526AC3B53}"/>
            </c:ext>
          </c:extLst>
        </c:ser>
        <c:dLbls>
          <c:showLegendKey val="0"/>
          <c:showVal val="0"/>
          <c:showCatName val="0"/>
          <c:showSerName val="0"/>
          <c:showPercent val="0"/>
          <c:showBubbleSize val="0"/>
        </c:dLbls>
        <c:marker val="1"/>
        <c:smooth val="0"/>
        <c:axId val="181794816"/>
        <c:axId val="236671488"/>
      </c:lineChart>
      <c:catAx>
        <c:axId val="181793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792"/>
        <c:crosses val="autoZero"/>
        <c:crossBetween val="between"/>
        <c:majorUnit val="2000"/>
      </c:valAx>
      <c:catAx>
        <c:axId val="181794816"/>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8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7FD-4B03-82BA-ACD7829ECE9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7FD-4B03-82BA-ACD7829ECE9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7FD-4B03-82BA-ACD7829ECE9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7FD-4B03-82BA-ACD7829ECE93}"/>
            </c:ext>
          </c:extLst>
        </c:ser>
        <c:dLbls>
          <c:showLegendKey val="0"/>
          <c:showVal val="0"/>
          <c:showCatName val="0"/>
          <c:showSerName val="0"/>
          <c:showPercent val="0"/>
          <c:showBubbleSize val="0"/>
        </c:dLbls>
        <c:gapWidth val="150"/>
        <c:overlap val="100"/>
        <c:axId val="181934080"/>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7FD-4B03-82BA-ACD7829ECE9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7FD-4B03-82BA-ACD7829ECE9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7FD-4B03-82BA-ACD7829ECE93}"/>
            </c:ext>
          </c:extLst>
        </c:ser>
        <c:dLbls>
          <c:showLegendKey val="0"/>
          <c:showVal val="0"/>
          <c:showCatName val="0"/>
          <c:showSerName val="0"/>
          <c:showPercent val="0"/>
          <c:showBubbleSize val="0"/>
        </c:dLbls>
        <c:marker val="1"/>
        <c:smooth val="0"/>
        <c:axId val="181934080"/>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7FD-4B03-82BA-ACD7829ECE9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7FD-4B03-82BA-ACD7829ECE93}"/>
            </c:ext>
          </c:extLst>
        </c:ser>
        <c:dLbls>
          <c:showLegendKey val="0"/>
          <c:showVal val="0"/>
          <c:showCatName val="0"/>
          <c:showSerName val="0"/>
          <c:showPercent val="0"/>
          <c:showBubbleSize val="0"/>
        </c:dLbls>
        <c:marker val="1"/>
        <c:smooth val="0"/>
        <c:axId val="181934592"/>
        <c:axId val="236673792"/>
      </c:lineChart>
      <c:catAx>
        <c:axId val="181934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080"/>
        <c:crosses val="autoZero"/>
        <c:crossBetween val="between"/>
      </c:valAx>
      <c:catAx>
        <c:axId val="181934592"/>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5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24">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2">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23">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3">
          <a:extLst>
            <a:ext uri="{FF2B5EF4-FFF2-40B4-BE49-F238E27FC236}">
              <a16:creationId xmlns:a16="http://schemas.microsoft.com/office/drawing/2014/main" xmlns=""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24">
          <a:extLst>
            <a:ext uri="{FF2B5EF4-FFF2-40B4-BE49-F238E27FC236}">
              <a16:creationId xmlns:a16="http://schemas.microsoft.com/office/drawing/2014/main" xmlns=""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0">
          <a:extLst>
            <a:ext uri="{FF2B5EF4-FFF2-40B4-BE49-F238E27FC236}">
              <a16:creationId xmlns:a16="http://schemas.microsoft.com/office/drawing/2014/main" xmlns=""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52">
          <a:extLst>
            <a:ext uri="{FF2B5EF4-FFF2-40B4-BE49-F238E27FC236}">
              <a16:creationId xmlns:a16="http://schemas.microsoft.com/office/drawing/2014/main" xmlns=""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3">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2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a16="http://schemas.microsoft.com/office/drawing/2014/main" xmlns=""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a16="http://schemas.microsoft.com/office/drawing/2014/main" xmlns=""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23">
          <a:extLst>
            <a:ext uri="{FF2B5EF4-FFF2-40B4-BE49-F238E27FC236}">
              <a16:creationId xmlns:a16="http://schemas.microsoft.com/office/drawing/2014/main" xmlns=""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4">
          <a:extLst>
            <a:ext uri="{FF2B5EF4-FFF2-40B4-BE49-F238E27FC236}">
              <a16:creationId xmlns:a16="http://schemas.microsoft.com/office/drawing/2014/main" xmlns=""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50">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2">
          <a:extLst>
            <a:ext uri="{FF2B5EF4-FFF2-40B4-BE49-F238E27FC236}">
              <a16:creationId xmlns:a16="http://schemas.microsoft.com/office/drawing/2014/main" xmlns=""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23">
          <a:extLst>
            <a:ext uri="{FF2B5EF4-FFF2-40B4-BE49-F238E27FC236}">
              <a16:creationId xmlns:a16="http://schemas.microsoft.com/office/drawing/2014/main" xmlns=""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4">
          <a:extLst>
            <a:ext uri="{FF2B5EF4-FFF2-40B4-BE49-F238E27FC236}">
              <a16:creationId xmlns:a16="http://schemas.microsoft.com/office/drawing/2014/main" xmlns=""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50">
          <a:extLst>
            <a:ext uri="{FF2B5EF4-FFF2-40B4-BE49-F238E27FC236}">
              <a16:creationId xmlns:a16="http://schemas.microsoft.com/office/drawing/2014/main" xmlns=""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2">
          <a:extLst>
            <a:ext uri="{FF2B5EF4-FFF2-40B4-BE49-F238E27FC236}">
              <a16:creationId xmlns:a16="http://schemas.microsoft.com/office/drawing/2014/main" xmlns=""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8" name="Text Box 23">
          <a:extLst>
            <a:ext uri="{FF2B5EF4-FFF2-40B4-BE49-F238E27FC236}">
              <a16:creationId xmlns:a16="http://schemas.microsoft.com/office/drawing/2014/main" xmlns="" id="{00000000-0008-0000-0000-00004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9" name="Text Box 24">
          <a:extLst>
            <a:ext uri="{FF2B5EF4-FFF2-40B4-BE49-F238E27FC236}">
              <a16:creationId xmlns:a16="http://schemas.microsoft.com/office/drawing/2014/main" xmlns="" id="{00000000-0008-0000-0000-00004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0" name="Text Box 50">
          <a:extLst>
            <a:ext uri="{FF2B5EF4-FFF2-40B4-BE49-F238E27FC236}">
              <a16:creationId xmlns:a16="http://schemas.microsoft.com/office/drawing/2014/main" xmlns="" id="{00000000-0008-0000-0000-00005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1" name="Text Box 52">
          <a:extLst>
            <a:ext uri="{FF2B5EF4-FFF2-40B4-BE49-F238E27FC236}">
              <a16:creationId xmlns:a16="http://schemas.microsoft.com/office/drawing/2014/main" xmlns="" id="{00000000-0008-0000-0000-00005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23">
          <a:extLst>
            <a:ext uri="{FF2B5EF4-FFF2-40B4-BE49-F238E27FC236}">
              <a16:creationId xmlns:a16="http://schemas.microsoft.com/office/drawing/2014/main" xmlns="" id="{00000000-0008-0000-0000-000052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3" name="Text Box 2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50">
          <a:extLst>
            <a:ext uri="{FF2B5EF4-FFF2-40B4-BE49-F238E27FC236}">
              <a16:creationId xmlns:a16="http://schemas.microsoft.com/office/drawing/2014/main" xmlns="" id="{00000000-0008-0000-0000-000054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52">
          <a:extLst>
            <a:ext uri="{FF2B5EF4-FFF2-40B4-BE49-F238E27FC236}">
              <a16:creationId xmlns:a16="http://schemas.microsoft.com/office/drawing/2014/main" xmlns="" id="{00000000-0008-0000-0000-000055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86" name="Text Box 24">
          <a:extLst>
            <a:ext uri="{FF2B5EF4-FFF2-40B4-BE49-F238E27FC236}">
              <a16:creationId xmlns:a16="http://schemas.microsoft.com/office/drawing/2014/main" xmlns="" id="{00000000-0008-0000-0000-000056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87" name="Text Box 50">
          <a:extLst>
            <a:ext uri="{FF2B5EF4-FFF2-40B4-BE49-F238E27FC236}">
              <a16:creationId xmlns:a16="http://schemas.microsoft.com/office/drawing/2014/main" xmlns="" id="{00000000-0008-0000-0000-000057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88" name="Text Box 52">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89" name="Text Box 24">
          <a:extLst>
            <a:ext uri="{FF2B5EF4-FFF2-40B4-BE49-F238E27FC236}">
              <a16:creationId xmlns:a16="http://schemas.microsoft.com/office/drawing/2014/main" xmlns="" id="{00000000-0008-0000-0000-000059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90" name="Text Box 50">
          <a:extLst>
            <a:ext uri="{FF2B5EF4-FFF2-40B4-BE49-F238E27FC236}">
              <a16:creationId xmlns:a16="http://schemas.microsoft.com/office/drawing/2014/main" xmlns="" id="{00000000-0008-0000-0000-00005A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91" name="Text Box 52">
          <a:extLst>
            <a:ext uri="{FF2B5EF4-FFF2-40B4-BE49-F238E27FC236}">
              <a16:creationId xmlns:a16="http://schemas.microsoft.com/office/drawing/2014/main" xmlns="" id="{00000000-0008-0000-0000-00005B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A3E084F7-5A5A-7BD4-73BD-2AE22CFB882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8E8786FC-552C-6B19-F6C6-A7A6E90E335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6" name="Text Box 24">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3">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23">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50">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23">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24">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50">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2">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7" name="Text Box 23">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8" name="Text Box 24">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9" name="Text Box 50">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5" name="Text Box 23">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6" name="Text Box 24">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7" name="Text Box 50">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8" name="Text Box 52">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0" name="Text Box 24">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1" name="Text Box 50">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2" name="Text Box 52">
          <a:extLst>
            <a:ext uri="{FF2B5EF4-FFF2-40B4-BE49-F238E27FC236}">
              <a16:creationId xmlns:a16="http://schemas.microsoft.com/office/drawing/2014/main" xmlns="" id="{00000000-0008-0000-0100-0000DE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3" name="Text Box 24">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4" name="Text Box 50">
          <a:extLst>
            <a:ext uri="{FF2B5EF4-FFF2-40B4-BE49-F238E27FC236}">
              <a16:creationId xmlns:a16="http://schemas.microsoft.com/office/drawing/2014/main" xmlns="" id="{00000000-0008-0000-0100-0000E0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25" name="Text Box 52">
          <a:extLst>
            <a:ext uri="{FF2B5EF4-FFF2-40B4-BE49-F238E27FC236}">
              <a16:creationId xmlns:a16="http://schemas.microsoft.com/office/drawing/2014/main" xmlns="" id="{00000000-0008-0000-0100-0000E1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6" name="Text Box 23">
          <a:extLst>
            <a:ext uri="{FF2B5EF4-FFF2-40B4-BE49-F238E27FC236}">
              <a16:creationId xmlns:a16="http://schemas.microsoft.com/office/drawing/2014/main" xmlns="" id="{00000000-0008-0000-0100-0000F6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7" name="Text Box 24">
          <a:extLst>
            <a:ext uri="{FF2B5EF4-FFF2-40B4-BE49-F238E27FC236}">
              <a16:creationId xmlns:a16="http://schemas.microsoft.com/office/drawing/2014/main" xmlns="" id="{00000000-0008-0000-0100-0000F7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8" name="Text Box 50">
          <a:extLst>
            <a:ext uri="{FF2B5EF4-FFF2-40B4-BE49-F238E27FC236}">
              <a16:creationId xmlns:a16="http://schemas.microsoft.com/office/drawing/2014/main" xmlns="" id="{00000000-0008-0000-0100-0000F8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9" name="Text Box 52">
          <a:extLst>
            <a:ext uri="{FF2B5EF4-FFF2-40B4-BE49-F238E27FC236}">
              <a16:creationId xmlns:a16="http://schemas.microsoft.com/office/drawing/2014/main" xmlns="" id="{00000000-0008-0000-0100-0000F9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0" name="Text Box 23">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3" name="Text Box 52">
          <a:extLst>
            <a:ext uri="{FF2B5EF4-FFF2-40B4-BE49-F238E27FC236}">
              <a16:creationId xmlns:a16="http://schemas.microsoft.com/office/drawing/2014/main" xmlns="" id="{00000000-0008-0000-0100-0000FD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4" name="Text Box 24">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5" name="Text Box 50">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6" name="Text Box 52">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57" name="Text Box 23">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58" name="Text Box 24">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59" name="Text Box 50">
          <a:extLst>
            <a:ext uri="{FF2B5EF4-FFF2-40B4-BE49-F238E27FC236}">
              <a16:creationId xmlns:a16="http://schemas.microsoft.com/office/drawing/2014/main" xmlns="" id="{00000000-0008-0000-0100-000003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0" name="Text Box 52">
          <a:extLst>
            <a:ext uri="{FF2B5EF4-FFF2-40B4-BE49-F238E27FC236}">
              <a16:creationId xmlns:a16="http://schemas.microsoft.com/office/drawing/2014/main" xmlns="" id="{00000000-0008-0000-0100-000004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1" name="Text Box 24">
          <a:extLst>
            <a:ext uri="{FF2B5EF4-FFF2-40B4-BE49-F238E27FC236}">
              <a16:creationId xmlns:a16="http://schemas.microsoft.com/office/drawing/2014/main" xmlns="" id="{00000000-0008-0000-0100-000005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2" name="Text Box 50">
          <a:extLst>
            <a:ext uri="{FF2B5EF4-FFF2-40B4-BE49-F238E27FC236}">
              <a16:creationId xmlns:a16="http://schemas.microsoft.com/office/drawing/2014/main" xmlns="" id="{00000000-0008-0000-0100-000006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3" name="Text Box 52">
          <a:extLst>
            <a:ext uri="{FF2B5EF4-FFF2-40B4-BE49-F238E27FC236}">
              <a16:creationId xmlns:a16="http://schemas.microsoft.com/office/drawing/2014/main" xmlns="" id="{00000000-0008-0000-0100-00000701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4" name="Text Box 23">
          <a:extLst>
            <a:ext uri="{FF2B5EF4-FFF2-40B4-BE49-F238E27FC236}">
              <a16:creationId xmlns:a16="http://schemas.microsoft.com/office/drawing/2014/main" xmlns="" id="{00000000-0008-0000-0100-000008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5" name="Text Box 24">
          <a:extLst>
            <a:ext uri="{FF2B5EF4-FFF2-40B4-BE49-F238E27FC236}">
              <a16:creationId xmlns:a16="http://schemas.microsoft.com/office/drawing/2014/main" xmlns="" id="{00000000-0008-0000-0100-000009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6" name="Text Box 50">
          <a:extLst>
            <a:ext uri="{FF2B5EF4-FFF2-40B4-BE49-F238E27FC236}">
              <a16:creationId xmlns:a16="http://schemas.microsoft.com/office/drawing/2014/main" xmlns="" id="{00000000-0008-0000-0100-00000A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7" name="Text Box 52">
          <a:extLst>
            <a:ext uri="{FF2B5EF4-FFF2-40B4-BE49-F238E27FC236}">
              <a16:creationId xmlns:a16="http://schemas.microsoft.com/office/drawing/2014/main" xmlns="" id="{00000000-0008-0000-0100-00000B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8" name="Text Box 24">
          <a:extLst>
            <a:ext uri="{FF2B5EF4-FFF2-40B4-BE49-F238E27FC236}">
              <a16:creationId xmlns:a16="http://schemas.microsoft.com/office/drawing/2014/main" xmlns="" id="{00000000-0008-0000-0100-00000C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9" name="Text Box 50">
          <a:extLst>
            <a:ext uri="{FF2B5EF4-FFF2-40B4-BE49-F238E27FC236}">
              <a16:creationId xmlns:a16="http://schemas.microsoft.com/office/drawing/2014/main" xmlns="" id="{00000000-0008-0000-0100-00000D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0" name="Text Box 52">
          <a:extLst>
            <a:ext uri="{FF2B5EF4-FFF2-40B4-BE49-F238E27FC236}">
              <a16:creationId xmlns:a16="http://schemas.microsoft.com/office/drawing/2014/main" xmlns="" id="{00000000-0008-0000-0100-00000E010000}"/>
            </a:ext>
          </a:extLst>
        </xdr:cNvPr>
        <xdr:cNvSpPr txBox="1">
          <a:spLocks noChangeArrowheads="1"/>
        </xdr:cNvSpPr>
      </xdr:nvSpPr>
      <xdr:spPr bwMode="auto">
        <a:xfrm>
          <a:off x="428625" y="3539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1" name="Text Box 23">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2" name="Text Box 24">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3" name="Text Box 50">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4" name="Text Box 52">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5" name="Text Box 24">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6" name="Text Box 50">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7" name="Text Box 52">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8" name="Text Box 23">
          <a:extLst>
            <a:ext uri="{FF2B5EF4-FFF2-40B4-BE49-F238E27FC236}">
              <a16:creationId xmlns:a16="http://schemas.microsoft.com/office/drawing/2014/main" xmlns="" id="{00000000-0008-0000-0100-000016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9" name="Text Box 24">
          <a:extLst>
            <a:ext uri="{FF2B5EF4-FFF2-40B4-BE49-F238E27FC236}">
              <a16:creationId xmlns:a16="http://schemas.microsoft.com/office/drawing/2014/main" xmlns="" id="{00000000-0008-0000-0100-000017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0" name="Text Box 50">
          <a:extLst>
            <a:ext uri="{FF2B5EF4-FFF2-40B4-BE49-F238E27FC236}">
              <a16:creationId xmlns:a16="http://schemas.microsoft.com/office/drawing/2014/main" xmlns="" id="{00000000-0008-0000-0100-000018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1" name="Text Box 52">
          <a:extLst>
            <a:ext uri="{FF2B5EF4-FFF2-40B4-BE49-F238E27FC236}">
              <a16:creationId xmlns:a16="http://schemas.microsoft.com/office/drawing/2014/main" xmlns="" id="{00000000-0008-0000-0100-000019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2" name="Text Box 24">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3" name="Text Box 50">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4" name="Text Box 52">
          <a:extLst>
            <a:ext uri="{FF2B5EF4-FFF2-40B4-BE49-F238E27FC236}">
              <a16:creationId xmlns:a16="http://schemas.microsoft.com/office/drawing/2014/main" xmlns="" id="{00000000-0008-0000-0100-00001C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5" name="Text Box 23">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6" name="Text Box 24">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7" name="Text Box 50">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8" name="Text Box 52">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9" name="Text Box 24">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0" name="Text Box 50">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1" name="Text Box 52">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2" name="Text Box 23">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3" name="Text Box 24">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4" name="Text Box 50">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5" name="Text Box 52">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6" name="Text Box 24">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7" name="Text Box 50">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8" name="Text Box 52">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9" name="Text Box 23">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3" name="Text Box 24">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4" name="Text Box 50">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5" name="Text Box 52">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58" name="Text Box 24">
          <a:extLst>
            <a:ext uri="{FF2B5EF4-FFF2-40B4-BE49-F238E27FC236}">
              <a16:creationId xmlns:a16="http://schemas.microsoft.com/office/drawing/2014/main" xmlns="" id="{00000000-0008-0000-0100-00009E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59" name="Text Box 23">
          <a:extLst>
            <a:ext uri="{FF2B5EF4-FFF2-40B4-BE49-F238E27FC236}">
              <a16:creationId xmlns:a16="http://schemas.microsoft.com/office/drawing/2014/main" xmlns="" id="{00000000-0008-0000-0100-00009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60" name="Text Box 24">
          <a:extLst>
            <a:ext uri="{FF2B5EF4-FFF2-40B4-BE49-F238E27FC236}">
              <a16:creationId xmlns:a16="http://schemas.microsoft.com/office/drawing/2014/main" xmlns="" id="{00000000-0008-0000-0100-0000A0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61" name="Text Box 50">
          <a:extLst>
            <a:ext uri="{FF2B5EF4-FFF2-40B4-BE49-F238E27FC236}">
              <a16:creationId xmlns:a16="http://schemas.microsoft.com/office/drawing/2014/main" xmlns="" id="{00000000-0008-0000-0100-0000A1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62" name="Text Box 52">
          <a:extLst>
            <a:ext uri="{FF2B5EF4-FFF2-40B4-BE49-F238E27FC236}">
              <a16:creationId xmlns:a16="http://schemas.microsoft.com/office/drawing/2014/main" xmlns="" id="{00000000-0008-0000-0100-0000A2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63" name="Text Box 24">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175" name="Text Box 50">
          <a:extLst>
            <a:ext uri="{FF2B5EF4-FFF2-40B4-BE49-F238E27FC236}">
              <a16:creationId xmlns:a16="http://schemas.microsoft.com/office/drawing/2014/main" xmlns="" id="{00000000-0008-0000-0100-0000A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19" name="Text Box 52">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6" name="Text Box 23">
          <a:extLst>
            <a:ext uri="{FF2B5EF4-FFF2-40B4-BE49-F238E27FC236}">
              <a16:creationId xmlns:a16="http://schemas.microsoft.com/office/drawing/2014/main" xmlns="" id="{00000000-0008-0000-0100-0000E2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7" name="Text Box 24">
          <a:extLst>
            <a:ext uri="{FF2B5EF4-FFF2-40B4-BE49-F238E27FC236}">
              <a16:creationId xmlns:a16="http://schemas.microsoft.com/office/drawing/2014/main" xmlns="" id="{00000000-0008-0000-0100-0000E3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8" name="Text Box 50">
          <a:extLst>
            <a:ext uri="{FF2B5EF4-FFF2-40B4-BE49-F238E27FC236}">
              <a16:creationId xmlns:a16="http://schemas.microsoft.com/office/drawing/2014/main" xmlns="" id="{00000000-0008-0000-0100-0000E4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9" name="Text Box 52">
          <a:extLst>
            <a:ext uri="{FF2B5EF4-FFF2-40B4-BE49-F238E27FC236}">
              <a16:creationId xmlns:a16="http://schemas.microsoft.com/office/drawing/2014/main" xmlns="" id="{00000000-0008-0000-0100-0000E5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0" name="Text Box 24">
          <a:extLst>
            <a:ext uri="{FF2B5EF4-FFF2-40B4-BE49-F238E27FC236}">
              <a16:creationId xmlns:a16="http://schemas.microsoft.com/office/drawing/2014/main" xmlns="" id="{00000000-0008-0000-0100-0000E6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1" name="Text Box 50">
          <a:extLst>
            <a:ext uri="{FF2B5EF4-FFF2-40B4-BE49-F238E27FC236}">
              <a16:creationId xmlns:a16="http://schemas.microsoft.com/office/drawing/2014/main" xmlns="" id="{00000000-0008-0000-0100-0000E7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2" name="Text Box 52">
          <a:extLst>
            <a:ext uri="{FF2B5EF4-FFF2-40B4-BE49-F238E27FC236}">
              <a16:creationId xmlns:a16="http://schemas.microsoft.com/office/drawing/2014/main" xmlns="" id="{00000000-0008-0000-0100-0000E8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3" name="Text Box 23">
          <a:extLst>
            <a:ext uri="{FF2B5EF4-FFF2-40B4-BE49-F238E27FC236}">
              <a16:creationId xmlns:a16="http://schemas.microsoft.com/office/drawing/2014/main" xmlns="" id="{00000000-0008-0000-0100-0000E9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4" name="Text Box 24">
          <a:extLst>
            <a:ext uri="{FF2B5EF4-FFF2-40B4-BE49-F238E27FC236}">
              <a16:creationId xmlns:a16="http://schemas.microsoft.com/office/drawing/2014/main" xmlns="" id="{00000000-0008-0000-0100-0000EA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5" name="Text Box 50">
          <a:extLst>
            <a:ext uri="{FF2B5EF4-FFF2-40B4-BE49-F238E27FC236}">
              <a16:creationId xmlns:a16="http://schemas.microsoft.com/office/drawing/2014/main" xmlns="" id="{00000000-0008-0000-0100-0000E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6" name="Text Box 52">
          <a:extLst>
            <a:ext uri="{FF2B5EF4-FFF2-40B4-BE49-F238E27FC236}">
              <a16:creationId xmlns:a16="http://schemas.microsoft.com/office/drawing/2014/main" xmlns="" id="{00000000-0008-0000-0100-0000EC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7" name="Text Box 24">
          <a:extLst>
            <a:ext uri="{FF2B5EF4-FFF2-40B4-BE49-F238E27FC236}">
              <a16:creationId xmlns:a16="http://schemas.microsoft.com/office/drawing/2014/main" xmlns="" id="{00000000-0008-0000-0100-0000ED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8" name="Text Box 50">
          <a:extLst>
            <a:ext uri="{FF2B5EF4-FFF2-40B4-BE49-F238E27FC236}">
              <a16:creationId xmlns:a16="http://schemas.microsoft.com/office/drawing/2014/main" xmlns="" id="{00000000-0008-0000-0100-0000EE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9" name="Text Box 52">
          <a:extLst>
            <a:ext uri="{FF2B5EF4-FFF2-40B4-BE49-F238E27FC236}">
              <a16:creationId xmlns:a16="http://schemas.microsoft.com/office/drawing/2014/main" xmlns="" id="{00000000-0008-0000-0100-0000E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0" name="Text Box 23">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1" name="Text Box 24">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2" name="Text Box 50">
          <a:extLst>
            <a:ext uri="{FF2B5EF4-FFF2-40B4-BE49-F238E27FC236}">
              <a16:creationId xmlns:a16="http://schemas.microsoft.com/office/drawing/2014/main" xmlns="" id="{00000000-0008-0000-0100-0000F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3" name="Text Box 52">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5" name="Text Box 50">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7" name="Text Box 23">
          <a:extLst>
            <a:ext uri="{FF2B5EF4-FFF2-40B4-BE49-F238E27FC236}">
              <a16:creationId xmlns:a16="http://schemas.microsoft.com/office/drawing/2014/main" xmlns="" id="{00000000-0008-0000-0100-00003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8" name="Text Box 24">
          <a:extLst>
            <a:ext uri="{FF2B5EF4-FFF2-40B4-BE49-F238E27FC236}">
              <a16:creationId xmlns:a16="http://schemas.microsoft.com/office/drawing/2014/main" xmlns="" id="{00000000-0008-0000-0100-00003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9" name="Text Box 50">
          <a:extLst>
            <a:ext uri="{FF2B5EF4-FFF2-40B4-BE49-F238E27FC236}">
              <a16:creationId xmlns:a16="http://schemas.microsoft.com/office/drawing/2014/main" xmlns="" id="{00000000-0008-0000-0100-00003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0" name="Text Box 52">
          <a:extLst>
            <a:ext uri="{FF2B5EF4-FFF2-40B4-BE49-F238E27FC236}">
              <a16:creationId xmlns:a16="http://schemas.microsoft.com/office/drawing/2014/main" xmlns="" id="{00000000-0008-0000-0100-00003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4" name="Text Box 23">
          <a:extLst>
            <a:ext uri="{FF2B5EF4-FFF2-40B4-BE49-F238E27FC236}">
              <a16:creationId xmlns:a16="http://schemas.microsoft.com/office/drawing/2014/main" xmlns="" id="{00000000-0008-0000-0100-00003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5" name="Text Box 24">
          <a:extLst>
            <a:ext uri="{FF2B5EF4-FFF2-40B4-BE49-F238E27FC236}">
              <a16:creationId xmlns:a16="http://schemas.microsoft.com/office/drawing/2014/main" xmlns="" id="{00000000-0008-0000-0100-00003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6" name="Text Box 50">
          <a:extLst>
            <a:ext uri="{FF2B5EF4-FFF2-40B4-BE49-F238E27FC236}">
              <a16:creationId xmlns:a16="http://schemas.microsoft.com/office/drawing/2014/main" xmlns="" id="{00000000-0008-0000-0100-00003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52">
          <a:extLst>
            <a:ext uri="{FF2B5EF4-FFF2-40B4-BE49-F238E27FC236}">
              <a16:creationId xmlns:a16="http://schemas.microsoft.com/office/drawing/2014/main" xmlns="" id="{00000000-0008-0000-0100-00003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1" name="Text Box 23">
          <a:extLst>
            <a:ext uri="{FF2B5EF4-FFF2-40B4-BE49-F238E27FC236}">
              <a16:creationId xmlns:a16="http://schemas.microsoft.com/office/drawing/2014/main" xmlns="" id="{00000000-0008-0000-0100-00004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2" name="Text Box 24">
          <a:extLst>
            <a:ext uri="{FF2B5EF4-FFF2-40B4-BE49-F238E27FC236}">
              <a16:creationId xmlns:a16="http://schemas.microsoft.com/office/drawing/2014/main" xmlns="" id="{00000000-0008-0000-0100-00004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3" name="Text Box 50">
          <a:extLst>
            <a:ext uri="{FF2B5EF4-FFF2-40B4-BE49-F238E27FC236}">
              <a16:creationId xmlns:a16="http://schemas.microsoft.com/office/drawing/2014/main" xmlns="" id="{00000000-0008-0000-0100-00004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4" name="Text Box 52">
          <a:extLst>
            <a:ext uri="{FF2B5EF4-FFF2-40B4-BE49-F238E27FC236}">
              <a16:creationId xmlns:a16="http://schemas.microsoft.com/office/drawing/2014/main" xmlns="" id="{00000000-0008-0000-0100-00004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8" name="Text Box 23">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9" name="Text Box 24">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0" name="Text Box 50">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52">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24">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50">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52">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23">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24">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50">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52">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24">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0">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2">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23">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24">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50">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52">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24">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50">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52">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23">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24">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50">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52">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24">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50">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52">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6" name="Text Box 23">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7" name="Text Box 24">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8" name="Text Box 50">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9" name="Text Box 52">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3" name="Text Box 23">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4" name="Text Box 24">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50">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52">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0" name="Text Box 23">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1" name="Text Box 24">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2" name="Text Box 50">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52">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7" name="Text Box 23">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8" name="Text Box 24">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9" name="Text Box 50">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52">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23">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24">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6" name="Text Box 50">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7" name="Text Box 52">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1" name="Text Box 23">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2" name="Text Box 24">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3" name="Text Box 50">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4" name="Text Box 52">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8" name="Text Box 23">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9" name="Text Box 24">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0" name="Text Box 50">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1" name="Text Box 52">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5" name="Text Box 23">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6" name="Text Box 24">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7" name="Text Box 50">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8" name="Text Box 52">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2" name="Text Box 23">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3" name="Text Box 24">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4" name="Text Box 50">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5" name="Text Box 52">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6"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7"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8" name="Text Box 52">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23">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24">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50">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2">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23">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24">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50">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52">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23">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24">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50">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52">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0" name="Text Box 23">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1" name="Text Box 24">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2" name="Text Box 50">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52">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23">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8" name="Text Box 24">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50">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52">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4"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5"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23">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24">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50">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52">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23">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24">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50">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52">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23">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24">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50">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52">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2" name="Text Box 23">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3" name="Text Box 24">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4" name="Text Box 50">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5" name="Text Box 52">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23">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0" name="Text Box 24">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1" name="Text Box 50">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52">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6" name="Text Box 23">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7" name="Text Box 24">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8" name="Text Box 50">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52">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3" name="Text Box 23">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4" name="Text Box 24">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5" name="Text Box 50">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52">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23">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24">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2" name="Text Box 50">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3" name="Text Box 52">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7" name="Text Box 23">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8" name="Text Box 24">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9" name="Text Box 50">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0" name="Text Box 52">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4" name="Text Box 23">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5" name="Text Box 24">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6" name="Text Box 50">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7" name="Text Box 52">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1" name="Text Box 23">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2" name="Text Box 24">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3" name="Text Box 50">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4" name="Text Box 52">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8" name="Text Box 23">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9" name="Text Box 24">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0" name="Text Box 50">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1" name="Text Box 52">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6"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7"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8"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0"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1"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8"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9"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0"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0"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1"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2"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28625" y="8429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28625" y="85820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2"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3"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4"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6"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7"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8"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0"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1"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7"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8"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8"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9"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0"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5" name="Text Box 23">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6" name="Text Box 24">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7" name="Text Box 50">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52">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2" name="Text Box 23">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3" name="Text Box 24">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4" name="Text Box 50">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52">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9" name="Text Box 23">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0" name="Text Box 24">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1" name="Text Box 50">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52">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6" name="Text Box 23">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7" name="Text Box 24">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8" name="Text Box 50">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52">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3" name="Text Box 23">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4"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5"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6"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7"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8"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0" name="Text Box 23">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1"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2"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3"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4"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5"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7" name="Text Box 23">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8"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9"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0"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1"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2"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3"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4" name="Text Box 23">
          <a:extLst>
            <a:ext uri="{FF2B5EF4-FFF2-40B4-BE49-F238E27FC236}">
              <a16:creationId xmlns:a16="http://schemas.microsoft.com/office/drawing/2014/main" xmlns="" id="{00000000-0008-0000-0100-00006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5"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6"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7"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8"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9"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0"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1" name="Text Box 23">
          <a:extLst>
            <a:ext uri="{FF2B5EF4-FFF2-40B4-BE49-F238E27FC236}">
              <a16:creationId xmlns:a16="http://schemas.microsoft.com/office/drawing/2014/main" xmlns="" id="{00000000-0008-0000-0100-00007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2"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3"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4"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5"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6"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7"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8" name="Text Box 23">
          <a:extLst>
            <a:ext uri="{FF2B5EF4-FFF2-40B4-BE49-F238E27FC236}">
              <a16:creationId xmlns:a16="http://schemas.microsoft.com/office/drawing/2014/main" xmlns="" id="{00000000-0008-0000-0100-00007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9"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0"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1"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2"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3"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4"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5" name="Text Box 23">
          <a:extLst>
            <a:ext uri="{FF2B5EF4-FFF2-40B4-BE49-F238E27FC236}">
              <a16:creationId xmlns:a16="http://schemas.microsoft.com/office/drawing/2014/main" xmlns="" id="{00000000-0008-0000-0100-00007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6"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7"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8"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9"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0"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1"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2" name="Text Box 23">
          <a:extLst>
            <a:ext uri="{FF2B5EF4-FFF2-40B4-BE49-F238E27FC236}">
              <a16:creationId xmlns:a16="http://schemas.microsoft.com/office/drawing/2014/main" xmlns="" id="{00000000-0008-0000-0100-00008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3"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4"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5"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6"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7"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8"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9" name="Text Box 23">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0"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1"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2"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3"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4"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5"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6" name="Text Box 23">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7"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8"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9"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0"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1"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2"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4"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5"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6"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8"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9"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6"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7"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8"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8"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9"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0"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3"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0"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1"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2"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8"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5"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6"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6"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7"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8"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23">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24">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50">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52">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0" name="Text Box 23">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1" name="Text Box 24">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2" name="Text Box 50">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52">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7" name="Text Box 23">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8" name="Text Box 24">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50">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52">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4" name="Text Box 23">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5" name="Text Box 24">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50">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52">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1" name="Text Box 23">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2"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8" name="Text Box 23">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9"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0"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5" name="Text Box 23">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6"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2" name="Text Box 23">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3"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23">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6" name="Text Box 23">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7"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3" name="Text Box 23">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4"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0" name="Text Box 23">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1"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7" name="Text Box 23">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8"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4" name="Text Box 23">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5"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0138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1"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2"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2"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3"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4"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6"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7"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3"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4"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0"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1"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2"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7"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8"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9"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4"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5"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6"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1"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2"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3"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8"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9"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0"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5"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6"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7"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8"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9"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0"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2"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3"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4"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5"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6"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7"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9"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0"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1"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2"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3"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4"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5"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6"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7"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8"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9"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0"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1"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2"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3"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4"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5"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6"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7"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8"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9"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0"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1"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2"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3"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4"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5"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6"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6"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7"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8"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0"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1"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8"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9"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0"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0"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1"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2"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2"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3"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4"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6"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4"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5"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6"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7"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8"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9"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6"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7"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8"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0"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1"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7"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8"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8"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9"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0"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23">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24">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50">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52">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2" name="Text Box 23">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3" name="Text Box 24">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4" name="Text Box 50">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52">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9" name="Text Box 23">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0" name="Text Box 24">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50">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52">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6" name="Text Box 23">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7" name="Text Box 24">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50">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52">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3" name="Text Box 23">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4"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0" name="Text Box 23">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1"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2"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7" name="Text Box 23">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8"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4" name="Text Box 23">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5"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23">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8" name="Text Box 23">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9"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5" name="Text Box 23">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6"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2" name="Text Box 23">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3"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9" name="Text Box 23">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0"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6" name="Text Box 23">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7"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3"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4"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4"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5"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6"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8"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9"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5"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6"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2"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3"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9"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0"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6"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7"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3"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4"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5"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0"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1"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2"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7"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8"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9"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4"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5"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6"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1"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2"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3"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8"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9"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0"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5"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6"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7"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8"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9"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0"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2"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3"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4"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5"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6"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7"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9"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0"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1"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2"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3"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4"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5"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6"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7"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8"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9"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0"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1"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2"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3"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4"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5"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6"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7"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8"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9"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779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0"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1"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2"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3"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4"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5"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6"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927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658EAB9E-F949-3C6A-0298-50164A28160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3"/>
  <sheetViews>
    <sheetView showGridLines="0" zoomScale="90" zoomScaleNormal="90" workbookViewId="0">
      <pane xSplit="3" ySplit="7" topLeftCell="D20" activePane="bottomRight" state="frozen"/>
      <selection pane="topRight" activeCell="D1" sqref="D1"/>
      <selection pane="bottomLeft" activeCell="A8" sqref="A8"/>
      <selection pane="bottomRight" activeCell="U49" sqref="U49"/>
    </sheetView>
  </sheetViews>
  <sheetFormatPr defaultColWidth="9" defaultRowHeight="12" customHeight="1"/>
  <cols>
    <col min="1" max="1" width="5.625" style="5" customWidth="1"/>
    <col min="2" max="2" width="7.625" style="5" customWidth="1"/>
    <col min="3" max="3" width="11.125" style="5" customWidth="1"/>
    <col min="4" max="4" width="10.25" style="5" customWidth="1"/>
    <col min="5" max="5" width="6.625" style="5" customWidth="1"/>
    <col min="6" max="6" width="7.625" style="5" customWidth="1"/>
    <col min="7" max="7" width="6.625" style="5" customWidth="1"/>
    <col min="8" max="8" width="7.625" style="5" customWidth="1"/>
    <col min="9" max="9" width="6.625" style="5" customWidth="1"/>
    <col min="10" max="10" width="7.625" style="5" customWidth="1"/>
    <col min="11" max="11" width="6.625" style="6" customWidth="1"/>
    <col min="12" max="12" width="7.625" style="6" customWidth="1"/>
    <col min="13" max="13" width="6.625" style="19" customWidth="1"/>
    <col min="14" max="14" width="7.625" style="19" customWidth="1"/>
    <col min="15" max="15" width="6.625" style="19" customWidth="1"/>
    <col min="16" max="16" width="10.625" style="19" customWidth="1"/>
    <col min="17" max="17" width="6.625" style="19" customWidth="1"/>
    <col min="18" max="18" width="8.875" style="19" customWidth="1"/>
    <col min="19" max="19" width="6.625" style="19" customWidth="1"/>
    <col min="20" max="20" width="7.625" style="19" customWidth="1"/>
    <col min="21" max="21" width="6.625" style="19" customWidth="1"/>
    <col min="22" max="22" width="7.625" style="19" customWidth="1"/>
    <col min="23" max="23" width="6.625" style="19" customWidth="1"/>
    <col min="24" max="24" width="7.625" style="19" customWidth="1"/>
    <col min="25" max="25" width="6.625" style="19" customWidth="1"/>
    <col min="26" max="26" width="10.75" style="19" customWidth="1"/>
    <col min="27" max="28" width="6.625" style="19" customWidth="1"/>
    <col min="29" max="29" width="7.625" style="19" customWidth="1"/>
    <col min="30" max="30" width="6.625" style="19" customWidth="1"/>
    <col min="31" max="31" width="7.625" style="19" customWidth="1"/>
    <col min="32" max="32" width="6.625" style="19" customWidth="1"/>
    <col min="33" max="33" width="7.625" style="19" customWidth="1"/>
    <col min="34" max="34" width="6.625" style="19" customWidth="1"/>
    <col min="35" max="35" width="7.625" style="19" customWidth="1"/>
    <col min="36" max="36" width="6.625" style="19" customWidth="1"/>
    <col min="37" max="16384" width="9" style="6"/>
  </cols>
  <sheetData>
    <row r="2" spans="1:36" s="2" customFormat="1" ht="15" customHeight="1">
      <c r="A2" s="1"/>
      <c r="B2" s="17" t="s">
        <v>160</v>
      </c>
      <c r="C2" s="1"/>
      <c r="D2" s="1"/>
      <c r="E2" s="1"/>
      <c r="F2" s="1"/>
      <c r="G2" s="1"/>
      <c r="H2" s="1"/>
      <c r="I2" s="1"/>
      <c r="J2" s="1"/>
      <c r="M2" s="18"/>
      <c r="N2" s="18"/>
      <c r="O2" s="18"/>
      <c r="P2" s="18"/>
      <c r="Q2" s="18"/>
      <c r="R2" s="18"/>
      <c r="S2" s="18"/>
      <c r="T2" s="18"/>
      <c r="U2" s="18"/>
      <c r="V2" s="18"/>
      <c r="W2" s="18"/>
      <c r="X2" s="18"/>
      <c r="Y2" s="18"/>
      <c r="Z2" s="18"/>
      <c r="AA2" s="18"/>
      <c r="AB2" s="18"/>
      <c r="AC2" s="18"/>
      <c r="AD2" s="18"/>
      <c r="AE2" s="18"/>
      <c r="AF2" s="18"/>
      <c r="AG2" s="18"/>
      <c r="AH2" s="18"/>
      <c r="AI2" s="18"/>
      <c r="AJ2" s="18"/>
    </row>
    <row r="3" spans="1:36" ht="12" customHeight="1">
      <c r="A3" s="3"/>
      <c r="B3" s="4"/>
      <c r="C3" s="3"/>
      <c r="D3" s="3"/>
      <c r="E3" s="3"/>
      <c r="F3" s="3"/>
      <c r="G3" s="3"/>
      <c r="H3" s="3"/>
    </row>
    <row r="4" spans="1:36" ht="12" customHeight="1">
      <c r="B4" s="9"/>
      <c r="C4" s="9"/>
      <c r="D4" s="9"/>
      <c r="E4" s="9"/>
      <c r="F4" s="9"/>
      <c r="G4" s="9"/>
      <c r="H4" s="9"/>
      <c r="I4" s="9"/>
      <c r="J4" s="10"/>
      <c r="AA4" s="7" t="s">
        <v>165</v>
      </c>
      <c r="AJ4" s="7"/>
    </row>
    <row r="5" spans="1:36" ht="12" customHeight="1">
      <c r="B5" s="201" t="s">
        <v>18</v>
      </c>
      <c r="C5" s="202"/>
      <c r="D5" s="207" t="s">
        <v>4</v>
      </c>
      <c r="E5" s="208"/>
      <c r="F5" s="210"/>
      <c r="G5" s="211"/>
      <c r="H5" s="211"/>
      <c r="I5" s="211"/>
      <c r="J5" s="196" t="s">
        <v>19</v>
      </c>
      <c r="K5" s="212"/>
      <c r="L5" s="210"/>
      <c r="M5" s="211"/>
      <c r="N5" s="211"/>
      <c r="O5" s="211"/>
      <c r="P5" s="211"/>
      <c r="Q5" s="211"/>
      <c r="R5" s="196" t="s">
        <v>20</v>
      </c>
      <c r="S5" s="196"/>
      <c r="T5" s="188" t="s">
        <v>220</v>
      </c>
      <c r="U5" s="188"/>
      <c r="V5" s="188" t="s">
        <v>221</v>
      </c>
      <c r="W5" s="188"/>
      <c r="X5" s="191" t="s">
        <v>0</v>
      </c>
      <c r="Y5" s="191"/>
      <c r="Z5" s="191" t="s">
        <v>1</v>
      </c>
      <c r="AA5" s="194"/>
      <c r="AB5" s="6"/>
      <c r="AC5" s="6"/>
      <c r="AD5" s="6"/>
      <c r="AE5" s="6"/>
      <c r="AF5" s="6"/>
      <c r="AG5" s="6"/>
      <c r="AH5" s="6"/>
      <c r="AI5" s="6"/>
      <c r="AJ5" s="6"/>
    </row>
    <row r="6" spans="1:36" ht="12" customHeight="1">
      <c r="B6" s="203"/>
      <c r="C6" s="204"/>
      <c r="D6" s="209"/>
      <c r="E6" s="190"/>
      <c r="F6" s="189" t="s">
        <v>5</v>
      </c>
      <c r="G6" s="190"/>
      <c r="H6" s="189" t="s">
        <v>21</v>
      </c>
      <c r="I6" s="190"/>
      <c r="J6" s="197"/>
      <c r="K6" s="198"/>
      <c r="L6" s="189" t="s">
        <v>5</v>
      </c>
      <c r="M6" s="190"/>
      <c r="N6" s="199" t="s">
        <v>162</v>
      </c>
      <c r="O6" s="200"/>
      <c r="P6" s="189" t="s">
        <v>22</v>
      </c>
      <c r="Q6" s="190"/>
      <c r="R6" s="197"/>
      <c r="S6" s="198"/>
      <c r="T6" s="189"/>
      <c r="U6" s="190"/>
      <c r="V6" s="189"/>
      <c r="W6" s="190"/>
      <c r="X6" s="192"/>
      <c r="Y6" s="193"/>
      <c r="Z6" s="192"/>
      <c r="AA6" s="195"/>
      <c r="AB6" s="6"/>
      <c r="AC6" s="6"/>
      <c r="AD6" s="6"/>
      <c r="AE6" s="6"/>
      <c r="AF6" s="6"/>
      <c r="AG6" s="6"/>
      <c r="AH6" s="6"/>
      <c r="AI6" s="6"/>
      <c r="AJ6" s="6"/>
    </row>
    <row r="7" spans="1:36" ht="12" customHeight="1">
      <c r="B7" s="205"/>
      <c r="C7" s="206"/>
      <c r="D7" s="20"/>
      <c r="E7" s="21" t="s">
        <v>3</v>
      </c>
      <c r="F7" s="22"/>
      <c r="G7" s="21" t="s">
        <v>3</v>
      </c>
      <c r="H7" s="22"/>
      <c r="I7" s="21" t="s">
        <v>3</v>
      </c>
      <c r="J7" s="22"/>
      <c r="K7" s="21" t="s">
        <v>3</v>
      </c>
      <c r="L7" s="22"/>
      <c r="M7" s="21" t="s">
        <v>3</v>
      </c>
      <c r="N7" s="43"/>
      <c r="O7" s="21" t="s">
        <v>3</v>
      </c>
      <c r="P7" s="22"/>
      <c r="Q7" s="21" t="s">
        <v>3</v>
      </c>
      <c r="R7" s="22"/>
      <c r="S7" s="21" t="s">
        <v>3</v>
      </c>
      <c r="T7" s="23"/>
      <c r="U7" s="21" t="s">
        <v>3</v>
      </c>
      <c r="V7" s="23"/>
      <c r="W7" s="21" t="s">
        <v>3</v>
      </c>
      <c r="X7" s="32"/>
      <c r="Y7" s="21" t="s">
        <v>3</v>
      </c>
      <c r="Z7" s="32"/>
      <c r="AA7" s="24" t="s">
        <v>3</v>
      </c>
      <c r="AB7" s="6"/>
      <c r="AC7" s="6"/>
      <c r="AD7" s="6"/>
      <c r="AE7" s="6"/>
      <c r="AF7" s="6"/>
      <c r="AG7" s="6"/>
      <c r="AH7" s="6"/>
      <c r="AI7" s="6"/>
      <c r="AJ7" s="6"/>
    </row>
    <row r="8" spans="1:36" ht="12" customHeight="1">
      <c r="B8" s="50" t="s">
        <v>29</v>
      </c>
      <c r="C8" s="51" t="s">
        <v>159</v>
      </c>
      <c r="D8" s="102">
        <v>1312953</v>
      </c>
      <c r="E8" s="103" t="s">
        <v>31</v>
      </c>
      <c r="F8" s="103"/>
      <c r="G8" s="103"/>
      <c r="H8" s="103"/>
      <c r="I8" s="103"/>
      <c r="J8" s="103">
        <v>166945</v>
      </c>
      <c r="K8" s="103" t="s">
        <v>31</v>
      </c>
      <c r="L8" s="103"/>
      <c r="M8" s="103"/>
      <c r="N8" s="103"/>
      <c r="O8" s="103"/>
      <c r="P8" s="103"/>
      <c r="Q8" s="103"/>
      <c r="R8" s="103">
        <v>1479898</v>
      </c>
      <c r="S8" s="103" t="s">
        <v>31</v>
      </c>
      <c r="T8" s="128">
        <v>600429</v>
      </c>
      <c r="U8" s="128" t="s">
        <v>31</v>
      </c>
      <c r="V8" s="128">
        <v>770295</v>
      </c>
      <c r="W8" s="128" t="s">
        <v>31</v>
      </c>
      <c r="X8" s="128">
        <f>V8-T8</f>
        <v>169866</v>
      </c>
      <c r="Y8" s="128" t="s">
        <v>31</v>
      </c>
      <c r="Z8" s="128">
        <f>R8+X8</f>
        <v>1649764</v>
      </c>
      <c r="AA8" s="129" t="s">
        <v>31</v>
      </c>
      <c r="AB8" s="6"/>
      <c r="AC8" s="6"/>
      <c r="AD8" s="6"/>
      <c r="AE8" s="6"/>
      <c r="AF8" s="6"/>
      <c r="AG8" s="6"/>
      <c r="AH8" s="6"/>
      <c r="AI8" s="6"/>
      <c r="AJ8" s="6"/>
    </row>
    <row r="9" spans="1:36" ht="12" customHeight="1">
      <c r="B9" s="52" t="s">
        <v>32</v>
      </c>
      <c r="C9" s="53" t="s">
        <v>33</v>
      </c>
      <c r="D9" s="71">
        <v>1293519</v>
      </c>
      <c r="E9" s="92">
        <f>D9/D8*100</f>
        <v>98.519825157488512</v>
      </c>
      <c r="F9" s="76"/>
      <c r="G9" s="92"/>
      <c r="H9" s="76"/>
      <c r="I9" s="92"/>
      <c r="J9" s="76">
        <v>181610</v>
      </c>
      <c r="K9" s="92">
        <f>J9/J8*100</f>
        <v>108.78433016861841</v>
      </c>
      <c r="L9" s="76"/>
      <c r="M9" s="92"/>
      <c r="N9" s="76"/>
      <c r="O9" s="92"/>
      <c r="P9" s="76"/>
      <c r="Q9" s="92"/>
      <c r="R9" s="76">
        <v>1475129</v>
      </c>
      <c r="S9" s="92">
        <f>R9/R8*100</f>
        <v>99.677748061015009</v>
      </c>
      <c r="T9" s="126">
        <v>603444</v>
      </c>
      <c r="U9" s="125">
        <f>T9/T8*100</f>
        <v>100.50214096920702</v>
      </c>
      <c r="V9" s="126">
        <v>780665</v>
      </c>
      <c r="W9" s="125">
        <f>V9/V8*100</f>
        <v>101.34623748044579</v>
      </c>
      <c r="X9" s="126">
        <f t="shared" ref="X9:X30" si="0">V9-T9</f>
        <v>177221</v>
      </c>
      <c r="Y9" s="125">
        <f>X9/X8*100</f>
        <v>104.32988355527297</v>
      </c>
      <c r="Z9" s="126">
        <f t="shared" ref="Z9:Z30" si="1">R9+X9</f>
        <v>1652350</v>
      </c>
      <c r="AA9" s="127">
        <f>Z9/Z8*100</f>
        <v>100.15674969268331</v>
      </c>
      <c r="AB9" s="6"/>
      <c r="AC9" s="6"/>
      <c r="AD9" s="6"/>
      <c r="AE9" s="6"/>
      <c r="AF9" s="6"/>
      <c r="AG9" s="6"/>
      <c r="AH9" s="6"/>
      <c r="AI9" s="6"/>
      <c r="AJ9" s="6"/>
    </row>
    <row r="10" spans="1:36" ht="12" customHeight="1">
      <c r="B10" s="52" t="s">
        <v>34</v>
      </c>
      <c r="C10" s="53" t="s">
        <v>13</v>
      </c>
      <c r="D10" s="69">
        <v>1285946</v>
      </c>
      <c r="E10" s="88">
        <f t="shared" ref="E10:G25" si="2">D10/D9*100</f>
        <v>99.414542809189513</v>
      </c>
      <c r="F10" s="74"/>
      <c r="G10" s="88"/>
      <c r="H10" s="74"/>
      <c r="I10" s="88"/>
      <c r="J10" s="74">
        <v>178312</v>
      </c>
      <c r="K10" s="88">
        <f t="shared" ref="K10:K30" si="3">J10/J9*100</f>
        <v>98.184020703705741</v>
      </c>
      <c r="L10" s="74"/>
      <c r="M10" s="88"/>
      <c r="N10" s="74"/>
      <c r="O10" s="88"/>
      <c r="P10" s="74"/>
      <c r="Q10" s="88"/>
      <c r="R10" s="74">
        <v>1464258</v>
      </c>
      <c r="S10" s="88">
        <f t="shared" ref="S10:U25" si="4">R10/R9*100</f>
        <v>99.263047502964156</v>
      </c>
      <c r="T10" s="106">
        <v>615268</v>
      </c>
      <c r="U10" s="105">
        <f t="shared" si="4"/>
        <v>101.95941959817316</v>
      </c>
      <c r="V10" s="106">
        <v>795081</v>
      </c>
      <c r="W10" s="105">
        <f t="shared" ref="W10:Y25" si="5">V10/V9*100</f>
        <v>101.84663075711093</v>
      </c>
      <c r="X10" s="106">
        <f t="shared" si="0"/>
        <v>179813</v>
      </c>
      <c r="Y10" s="105">
        <f t="shared" si="5"/>
        <v>101.46258061967825</v>
      </c>
      <c r="Z10" s="106">
        <f t="shared" si="1"/>
        <v>1644071</v>
      </c>
      <c r="AA10" s="107">
        <f t="shared" ref="AA10:AA30" si="6">Z10/Z9*100</f>
        <v>99.498956032317608</v>
      </c>
      <c r="AB10" s="6"/>
      <c r="AC10" s="6"/>
      <c r="AD10" s="6"/>
      <c r="AE10" s="6"/>
      <c r="AF10" s="6"/>
      <c r="AG10" s="6"/>
      <c r="AH10" s="6"/>
      <c r="AI10" s="6"/>
      <c r="AJ10" s="6"/>
    </row>
    <row r="11" spans="1:36" ht="12" customHeight="1">
      <c r="B11" s="52" t="s">
        <v>35</v>
      </c>
      <c r="C11" s="53" t="s">
        <v>14</v>
      </c>
      <c r="D11" s="69">
        <v>1266053</v>
      </c>
      <c r="E11" s="88">
        <f t="shared" si="2"/>
        <v>98.453045462251126</v>
      </c>
      <c r="F11" s="74"/>
      <c r="G11" s="88"/>
      <c r="H11" s="74"/>
      <c r="I11" s="88"/>
      <c r="J11" s="74">
        <v>185349</v>
      </c>
      <c r="K11" s="88">
        <f t="shared" si="3"/>
        <v>103.94645340751043</v>
      </c>
      <c r="L11" s="74"/>
      <c r="M11" s="88"/>
      <c r="N11" s="74"/>
      <c r="O11" s="88"/>
      <c r="P11" s="74"/>
      <c r="Q11" s="88"/>
      <c r="R11" s="74">
        <v>1451402</v>
      </c>
      <c r="S11" s="88">
        <f t="shared" si="4"/>
        <v>99.122012650776028</v>
      </c>
      <c r="T11" s="106">
        <v>590202</v>
      </c>
      <c r="U11" s="105">
        <f t="shared" si="4"/>
        <v>95.926002977564252</v>
      </c>
      <c r="V11" s="106">
        <v>759186</v>
      </c>
      <c r="W11" s="105">
        <f t="shared" si="5"/>
        <v>95.485365641991194</v>
      </c>
      <c r="X11" s="106">
        <f t="shared" si="0"/>
        <v>168984</v>
      </c>
      <c r="Y11" s="105">
        <f t="shared" si="5"/>
        <v>93.977632318019275</v>
      </c>
      <c r="Z11" s="106">
        <f t="shared" si="1"/>
        <v>1620386</v>
      </c>
      <c r="AA11" s="107">
        <f t="shared" si="6"/>
        <v>98.559368786384525</v>
      </c>
      <c r="AB11" s="6"/>
      <c r="AC11" s="6"/>
      <c r="AD11" s="6"/>
      <c r="AE11" s="6"/>
      <c r="AF11" s="6"/>
      <c r="AG11" s="6"/>
      <c r="AH11" s="6"/>
      <c r="AI11" s="6"/>
      <c r="AJ11" s="6"/>
    </row>
    <row r="12" spans="1:36" ht="12" customHeight="1">
      <c r="B12" s="52" t="s">
        <v>36</v>
      </c>
      <c r="C12" s="53" t="s">
        <v>6</v>
      </c>
      <c r="D12" s="69">
        <v>1322353</v>
      </c>
      <c r="E12" s="88">
        <f t="shared" si="2"/>
        <v>104.44689124388948</v>
      </c>
      <c r="F12" s="74"/>
      <c r="G12" s="88"/>
      <c r="H12" s="74"/>
      <c r="I12" s="88"/>
      <c r="J12" s="74">
        <v>198047</v>
      </c>
      <c r="K12" s="88">
        <f t="shared" si="3"/>
        <v>106.85085972948329</v>
      </c>
      <c r="L12" s="74"/>
      <c r="M12" s="88"/>
      <c r="N12" s="74"/>
      <c r="O12" s="88"/>
      <c r="P12" s="74"/>
      <c r="Q12" s="88"/>
      <c r="R12" s="74">
        <v>1520400</v>
      </c>
      <c r="S12" s="88">
        <f t="shared" si="4"/>
        <v>104.75388624240563</v>
      </c>
      <c r="T12" s="106">
        <v>612090</v>
      </c>
      <c r="U12" s="105">
        <f t="shared" si="4"/>
        <v>103.70856079782853</v>
      </c>
      <c r="V12" s="106">
        <v>791309</v>
      </c>
      <c r="W12" s="105">
        <f t="shared" si="5"/>
        <v>104.23124240963348</v>
      </c>
      <c r="X12" s="106">
        <f t="shared" si="0"/>
        <v>179219</v>
      </c>
      <c r="Y12" s="105">
        <f t="shared" si="5"/>
        <v>106.05678644131989</v>
      </c>
      <c r="Z12" s="106">
        <f t="shared" si="1"/>
        <v>1699619</v>
      </c>
      <c r="AA12" s="107">
        <f t="shared" si="6"/>
        <v>104.88976083476406</v>
      </c>
      <c r="AB12" s="6"/>
      <c r="AC12" s="6"/>
      <c r="AD12" s="6"/>
      <c r="AE12" s="6"/>
      <c r="AF12" s="6"/>
      <c r="AG12" s="6"/>
      <c r="AH12" s="6"/>
      <c r="AI12" s="6"/>
      <c r="AJ12" s="6"/>
    </row>
    <row r="13" spans="1:36" ht="12" customHeight="1">
      <c r="B13" s="54" t="s">
        <v>37</v>
      </c>
      <c r="C13" s="53" t="s">
        <v>7</v>
      </c>
      <c r="D13" s="70">
        <v>1309184</v>
      </c>
      <c r="E13" s="91">
        <f t="shared" si="2"/>
        <v>99.004123709780984</v>
      </c>
      <c r="F13" s="75"/>
      <c r="G13" s="91"/>
      <c r="H13" s="75"/>
      <c r="I13" s="91"/>
      <c r="J13" s="75">
        <v>201304</v>
      </c>
      <c r="K13" s="91">
        <f t="shared" si="3"/>
        <v>101.6445591198049</v>
      </c>
      <c r="L13" s="75"/>
      <c r="M13" s="91"/>
      <c r="N13" s="75"/>
      <c r="O13" s="91"/>
      <c r="P13" s="75"/>
      <c r="Q13" s="91"/>
      <c r="R13" s="75">
        <v>1510488</v>
      </c>
      <c r="S13" s="91">
        <f t="shared" si="4"/>
        <v>99.348066298342545</v>
      </c>
      <c r="T13" s="131">
        <v>608591</v>
      </c>
      <c r="U13" s="132">
        <f t="shared" si="4"/>
        <v>99.428352039732715</v>
      </c>
      <c r="V13" s="131">
        <v>777963</v>
      </c>
      <c r="W13" s="132">
        <f t="shared" si="5"/>
        <v>98.313427497981195</v>
      </c>
      <c r="X13" s="131">
        <f t="shared" si="0"/>
        <v>169372</v>
      </c>
      <c r="Y13" s="132">
        <f t="shared" si="5"/>
        <v>94.505604874483168</v>
      </c>
      <c r="Z13" s="131">
        <f t="shared" si="1"/>
        <v>1679860</v>
      </c>
      <c r="AA13" s="133">
        <f t="shared" si="6"/>
        <v>98.837445333336476</v>
      </c>
      <c r="AB13" s="6"/>
      <c r="AC13" s="6"/>
      <c r="AD13" s="6"/>
      <c r="AE13" s="6"/>
      <c r="AF13" s="6"/>
      <c r="AG13" s="6"/>
      <c r="AH13" s="6"/>
      <c r="AI13" s="6"/>
      <c r="AJ13" s="6"/>
    </row>
    <row r="14" spans="1:36" ht="12" customHeight="1">
      <c r="B14" s="55" t="s">
        <v>38</v>
      </c>
      <c r="C14" s="56" t="s">
        <v>8</v>
      </c>
      <c r="D14" s="71">
        <v>1304530</v>
      </c>
      <c r="E14" s="92">
        <f t="shared" si="2"/>
        <v>99.644511390301133</v>
      </c>
      <c r="F14" s="76"/>
      <c r="G14" s="92"/>
      <c r="H14" s="76"/>
      <c r="I14" s="92"/>
      <c r="J14" s="76">
        <v>192954</v>
      </c>
      <c r="K14" s="92">
        <f t="shared" si="3"/>
        <v>95.852044668759689</v>
      </c>
      <c r="L14" s="76"/>
      <c r="M14" s="92"/>
      <c r="N14" s="76"/>
      <c r="O14" s="92"/>
      <c r="P14" s="76"/>
      <c r="Q14" s="92"/>
      <c r="R14" s="76">
        <v>1497484</v>
      </c>
      <c r="S14" s="92">
        <f t="shared" si="4"/>
        <v>99.139086176123214</v>
      </c>
      <c r="T14" s="126">
        <v>594243</v>
      </c>
      <c r="U14" s="125">
        <f t="shared" si="4"/>
        <v>97.642423236623614</v>
      </c>
      <c r="V14" s="126">
        <v>757138</v>
      </c>
      <c r="W14" s="125">
        <f t="shared" si="5"/>
        <v>97.32313747568972</v>
      </c>
      <c r="X14" s="126">
        <f t="shared" si="0"/>
        <v>162895</v>
      </c>
      <c r="Y14" s="125">
        <f t="shared" si="5"/>
        <v>96.175873225798838</v>
      </c>
      <c r="Z14" s="126">
        <f t="shared" si="1"/>
        <v>1660379</v>
      </c>
      <c r="AA14" s="127">
        <f t="shared" si="6"/>
        <v>98.840320026668891</v>
      </c>
      <c r="AB14" s="6"/>
      <c r="AC14" s="6"/>
      <c r="AD14" s="6"/>
      <c r="AE14" s="6"/>
      <c r="AF14" s="6"/>
      <c r="AG14" s="6"/>
      <c r="AH14" s="6"/>
      <c r="AI14" s="6"/>
      <c r="AJ14" s="6"/>
    </row>
    <row r="15" spans="1:36" ht="12" customHeight="1">
      <c r="B15" s="52" t="s">
        <v>39</v>
      </c>
      <c r="C15" s="53" t="s">
        <v>9</v>
      </c>
      <c r="D15" s="69">
        <v>1279320</v>
      </c>
      <c r="E15" s="88">
        <f t="shared" si="2"/>
        <v>98.067503238714323</v>
      </c>
      <c r="F15" s="74"/>
      <c r="G15" s="88"/>
      <c r="H15" s="74"/>
      <c r="I15" s="88"/>
      <c r="J15" s="74">
        <v>193543</v>
      </c>
      <c r="K15" s="88">
        <f t="shared" si="3"/>
        <v>100.30525410201395</v>
      </c>
      <c r="L15" s="74"/>
      <c r="M15" s="88"/>
      <c r="N15" s="74"/>
      <c r="O15" s="88"/>
      <c r="P15" s="74"/>
      <c r="Q15" s="88"/>
      <c r="R15" s="74">
        <v>1472863</v>
      </c>
      <c r="S15" s="88">
        <f t="shared" si="4"/>
        <v>98.35584219931566</v>
      </c>
      <c r="T15" s="106">
        <v>577317</v>
      </c>
      <c r="U15" s="105">
        <f t="shared" si="4"/>
        <v>97.151670276301104</v>
      </c>
      <c r="V15" s="106">
        <v>735572</v>
      </c>
      <c r="W15" s="105">
        <f t="shared" si="5"/>
        <v>97.151642104873886</v>
      </c>
      <c r="X15" s="106">
        <f t="shared" si="0"/>
        <v>158255</v>
      </c>
      <c r="Y15" s="105">
        <f t="shared" si="5"/>
        <v>97.151539335154553</v>
      </c>
      <c r="Z15" s="106">
        <f t="shared" si="1"/>
        <v>1631118</v>
      </c>
      <c r="AA15" s="107">
        <f t="shared" si="6"/>
        <v>98.23769151500953</v>
      </c>
      <c r="AB15" s="6"/>
      <c r="AC15" s="6"/>
      <c r="AD15" s="6"/>
      <c r="AE15" s="6"/>
      <c r="AF15" s="6"/>
      <c r="AG15" s="6"/>
      <c r="AH15" s="6"/>
      <c r="AI15" s="6"/>
      <c r="AJ15" s="6"/>
    </row>
    <row r="16" spans="1:36" s="65" customFormat="1" ht="12" customHeight="1">
      <c r="A16" s="63"/>
      <c r="B16" s="52" t="s">
        <v>40</v>
      </c>
      <c r="C16" s="53" t="s">
        <v>10</v>
      </c>
      <c r="D16" s="68">
        <f>SUM(月次!D8:D19)</f>
        <v>1241720</v>
      </c>
      <c r="E16" s="96">
        <f t="shared" si="2"/>
        <v>97.060938623643807</v>
      </c>
      <c r="F16" s="86"/>
      <c r="G16" s="90"/>
      <c r="H16" s="86"/>
      <c r="I16" s="90"/>
      <c r="J16" s="86">
        <f>SUM(月次!J8:J19)</f>
        <v>193390</v>
      </c>
      <c r="K16" s="90">
        <f t="shared" si="3"/>
        <v>99.920947799713758</v>
      </c>
      <c r="L16" s="86"/>
      <c r="M16" s="90"/>
      <c r="N16" s="86"/>
      <c r="O16" s="90"/>
      <c r="P16" s="86"/>
      <c r="Q16" s="90"/>
      <c r="R16" s="86">
        <f>SUM(月次!R8:R19)</f>
        <v>1435110</v>
      </c>
      <c r="S16" s="90">
        <f t="shared" si="4"/>
        <v>97.43676092073737</v>
      </c>
      <c r="T16" s="134">
        <f>SUM(月次!T8:T19)</f>
        <v>530932</v>
      </c>
      <c r="U16" s="135">
        <f t="shared" si="4"/>
        <v>91.965419345004563</v>
      </c>
      <c r="V16" s="134">
        <f>SUM(月次!V8:V19)</f>
        <v>674098</v>
      </c>
      <c r="W16" s="135">
        <f t="shared" si="5"/>
        <v>91.642694392935027</v>
      </c>
      <c r="X16" s="134">
        <f t="shared" si="0"/>
        <v>143166</v>
      </c>
      <c r="Y16" s="135">
        <f t="shared" si="5"/>
        <v>90.465388139395273</v>
      </c>
      <c r="Z16" s="134">
        <f t="shared" si="1"/>
        <v>1578276</v>
      </c>
      <c r="AA16" s="136">
        <f t="shared" si="6"/>
        <v>96.760381529723787</v>
      </c>
    </row>
    <row r="17" spans="1:36" ht="12" customHeight="1">
      <c r="B17" s="52" t="s">
        <v>41</v>
      </c>
      <c r="C17" s="53" t="s">
        <v>11</v>
      </c>
      <c r="D17" s="69">
        <f>SUM(月次!D20:D31)</f>
        <v>1236418</v>
      </c>
      <c r="E17" s="97">
        <f t="shared" si="2"/>
        <v>99.573011629030688</v>
      </c>
      <c r="F17" s="74"/>
      <c r="G17" s="88"/>
      <c r="H17" s="74"/>
      <c r="I17" s="88"/>
      <c r="J17" s="74">
        <f>SUM(月次!J20:J31)</f>
        <v>192726</v>
      </c>
      <c r="K17" s="88">
        <f t="shared" si="3"/>
        <v>99.656652360515025</v>
      </c>
      <c r="L17" s="74"/>
      <c r="M17" s="88"/>
      <c r="N17" s="74"/>
      <c r="O17" s="88"/>
      <c r="P17" s="74"/>
      <c r="Q17" s="88"/>
      <c r="R17" s="74">
        <f>SUM(月次!R20:R31)</f>
        <v>1429144</v>
      </c>
      <c r="S17" s="88">
        <f t="shared" si="4"/>
        <v>99.584282737908595</v>
      </c>
      <c r="T17" s="106">
        <f>SUM(月次!T20:T31)</f>
        <v>507913</v>
      </c>
      <c r="U17" s="105">
        <f t="shared" si="4"/>
        <v>95.664416535450869</v>
      </c>
      <c r="V17" s="106">
        <f>SUM(月次!V20:V31)</f>
        <v>652329</v>
      </c>
      <c r="W17" s="105">
        <f t="shared" si="5"/>
        <v>96.770647591299792</v>
      </c>
      <c r="X17" s="106">
        <f t="shared" si="0"/>
        <v>144416</v>
      </c>
      <c r="Y17" s="105">
        <f t="shared" si="5"/>
        <v>100.87311233114006</v>
      </c>
      <c r="Z17" s="106">
        <f t="shared" si="1"/>
        <v>1573560</v>
      </c>
      <c r="AA17" s="107">
        <f t="shared" si="6"/>
        <v>99.701192947241168</v>
      </c>
      <c r="AB17" s="6"/>
      <c r="AC17" s="6"/>
      <c r="AD17" s="6"/>
      <c r="AE17" s="6"/>
      <c r="AF17" s="6"/>
      <c r="AG17" s="6"/>
      <c r="AH17" s="6"/>
      <c r="AI17" s="6"/>
      <c r="AJ17" s="6"/>
    </row>
    <row r="18" spans="1:36" ht="12" customHeight="1">
      <c r="B18" s="52" t="s">
        <v>23</v>
      </c>
      <c r="C18" s="51" t="s">
        <v>12</v>
      </c>
      <c r="D18" s="70">
        <f>SUM(月次!D32:D43)</f>
        <v>1255659</v>
      </c>
      <c r="E18" s="98">
        <f t="shared" si="2"/>
        <v>101.55618892639868</v>
      </c>
      <c r="F18" s="75"/>
      <c r="G18" s="91"/>
      <c r="H18" s="75"/>
      <c r="I18" s="91"/>
      <c r="J18" s="75">
        <f>SUM(月次!J32:J43)</f>
        <v>185754</v>
      </c>
      <c r="K18" s="91">
        <f t="shared" si="3"/>
        <v>96.382428940568474</v>
      </c>
      <c r="L18" s="75"/>
      <c r="M18" s="91"/>
      <c r="N18" s="75"/>
      <c r="O18" s="91"/>
      <c r="P18" s="75"/>
      <c r="Q18" s="91"/>
      <c r="R18" s="75">
        <f>SUM(月次!R32:R43)</f>
        <v>1441413</v>
      </c>
      <c r="S18" s="91">
        <f t="shared" si="4"/>
        <v>100.85848591884373</v>
      </c>
      <c r="T18" s="131">
        <f>SUM(月次!T32:T43)</f>
        <v>525856</v>
      </c>
      <c r="U18" s="132">
        <f t="shared" si="4"/>
        <v>103.53269162238415</v>
      </c>
      <c r="V18" s="131">
        <f>SUM(月次!V32:V43)</f>
        <v>674499</v>
      </c>
      <c r="W18" s="132">
        <f t="shared" si="5"/>
        <v>103.39859181486642</v>
      </c>
      <c r="X18" s="131">
        <f t="shared" si="0"/>
        <v>148643</v>
      </c>
      <c r="Y18" s="132">
        <f t="shared" si="5"/>
        <v>102.92696100155108</v>
      </c>
      <c r="Z18" s="131">
        <f t="shared" si="1"/>
        <v>1590056</v>
      </c>
      <c r="AA18" s="133">
        <f t="shared" si="6"/>
        <v>101.04832354660769</v>
      </c>
      <c r="AB18" s="6"/>
      <c r="AC18" s="6"/>
      <c r="AD18" s="6"/>
      <c r="AE18" s="6"/>
      <c r="AF18" s="6"/>
      <c r="AG18" s="6"/>
      <c r="AH18" s="6"/>
      <c r="AI18" s="6"/>
      <c r="AJ18" s="6"/>
    </row>
    <row r="19" spans="1:36" ht="12" customHeight="1">
      <c r="B19" s="55" t="s">
        <v>24</v>
      </c>
      <c r="C19" s="53" t="s">
        <v>42</v>
      </c>
      <c r="D19" s="71">
        <f>SUM(月次!D44:D55)</f>
        <v>1227420</v>
      </c>
      <c r="E19" s="99">
        <f t="shared" si="2"/>
        <v>97.751061394853224</v>
      </c>
      <c r="F19" s="76"/>
      <c r="G19" s="92"/>
      <c r="H19" s="76"/>
      <c r="I19" s="92"/>
      <c r="J19" s="76">
        <f>SUM(月次!J44:J55)</f>
        <v>163091</v>
      </c>
      <c r="K19" s="92">
        <f t="shared" si="3"/>
        <v>87.79945519342786</v>
      </c>
      <c r="L19" s="76"/>
      <c r="M19" s="92"/>
      <c r="N19" s="76"/>
      <c r="O19" s="92"/>
      <c r="P19" s="76"/>
      <c r="Q19" s="92"/>
      <c r="R19" s="76">
        <f>SUM(月次!R44:R55)</f>
        <v>1390511</v>
      </c>
      <c r="S19" s="92">
        <f t="shared" si="4"/>
        <v>96.468604071144085</v>
      </c>
      <c r="T19" s="126">
        <f>SUM(月次!T44:T55)</f>
        <v>494758</v>
      </c>
      <c r="U19" s="125">
        <f t="shared" si="4"/>
        <v>94.086213716302552</v>
      </c>
      <c r="V19" s="126">
        <f>SUM(月次!V44:V55)</f>
        <v>640052</v>
      </c>
      <c r="W19" s="125">
        <f t="shared" si="5"/>
        <v>94.892950174870535</v>
      </c>
      <c r="X19" s="126">
        <f t="shared" si="0"/>
        <v>145294</v>
      </c>
      <c r="Y19" s="125">
        <f t="shared" si="5"/>
        <v>97.746950747764785</v>
      </c>
      <c r="Z19" s="126">
        <f t="shared" si="1"/>
        <v>1535805</v>
      </c>
      <c r="AA19" s="127">
        <f t="shared" si="6"/>
        <v>96.588107588663547</v>
      </c>
      <c r="AB19" s="6"/>
      <c r="AC19" s="6"/>
      <c r="AD19" s="6"/>
      <c r="AE19" s="6"/>
      <c r="AF19" s="6"/>
      <c r="AG19" s="6"/>
      <c r="AH19" s="6"/>
      <c r="AI19" s="6"/>
      <c r="AJ19" s="6"/>
    </row>
    <row r="20" spans="1:36" ht="12" customHeight="1">
      <c r="B20" s="52" t="s">
        <v>43</v>
      </c>
      <c r="C20" s="53" t="s">
        <v>44</v>
      </c>
      <c r="D20" s="69">
        <f>SUM(月次!D56:D67)</f>
        <v>1254193</v>
      </c>
      <c r="E20" s="97">
        <f t="shared" si="2"/>
        <v>102.18124195466913</v>
      </c>
      <c r="F20" s="74"/>
      <c r="G20" s="88"/>
      <c r="H20" s="74"/>
      <c r="I20" s="88"/>
      <c r="J20" s="74">
        <f>SUM(月次!J56:J67)</f>
        <v>131801</v>
      </c>
      <c r="K20" s="88">
        <f t="shared" si="3"/>
        <v>80.814391965221859</v>
      </c>
      <c r="L20" s="74"/>
      <c r="M20" s="88"/>
      <c r="N20" s="74"/>
      <c r="O20" s="88"/>
      <c r="P20" s="74"/>
      <c r="Q20" s="88"/>
      <c r="R20" s="74">
        <f>SUM(月次!R56:R67)</f>
        <v>1385994</v>
      </c>
      <c r="S20" s="88">
        <f t="shared" si="4"/>
        <v>99.675155392513972</v>
      </c>
      <c r="T20" s="106">
        <f>SUM(月次!T56:T67)</f>
        <v>483603</v>
      </c>
      <c r="U20" s="105">
        <f t="shared" si="4"/>
        <v>97.745362379183348</v>
      </c>
      <c r="V20" s="106">
        <f>SUM(月次!V56:V67)</f>
        <v>640730</v>
      </c>
      <c r="W20" s="105">
        <f t="shared" si="5"/>
        <v>100.10592889327742</v>
      </c>
      <c r="X20" s="106">
        <f t="shared" si="0"/>
        <v>157127</v>
      </c>
      <c r="Y20" s="105">
        <f t="shared" si="5"/>
        <v>108.14417663496083</v>
      </c>
      <c r="Z20" s="106">
        <f t="shared" si="1"/>
        <v>1543121</v>
      </c>
      <c r="AA20" s="107">
        <f t="shared" si="6"/>
        <v>100.47636255904884</v>
      </c>
      <c r="AB20" s="6"/>
      <c r="AC20" s="6"/>
      <c r="AD20" s="6"/>
      <c r="AE20" s="6"/>
      <c r="AF20" s="6"/>
      <c r="AG20" s="6"/>
      <c r="AH20" s="6"/>
      <c r="AI20" s="6"/>
      <c r="AJ20" s="6"/>
    </row>
    <row r="21" spans="1:36" ht="12" customHeight="1">
      <c r="B21" s="52" t="s">
        <v>45</v>
      </c>
      <c r="C21" s="53" t="s">
        <v>46</v>
      </c>
      <c r="D21" s="69">
        <f>SUM(月次!D68:D79)</f>
        <v>1250790</v>
      </c>
      <c r="E21" s="97">
        <f t="shared" si="2"/>
        <v>99.7286701488527</v>
      </c>
      <c r="F21" s="74">
        <f>SUM(月次!F68:F79)</f>
        <v>112166</v>
      </c>
      <c r="G21" s="88" t="s">
        <v>191</v>
      </c>
      <c r="H21" s="74"/>
      <c r="I21" s="88"/>
      <c r="J21" s="74">
        <f>SUM(月次!J68:J79)</f>
        <v>138777</v>
      </c>
      <c r="K21" s="88">
        <f t="shared" si="3"/>
        <v>105.29282782376461</v>
      </c>
      <c r="L21" s="74">
        <f>SUM(月次!L68:L79)</f>
        <v>13418</v>
      </c>
      <c r="M21" s="88" t="s">
        <v>191</v>
      </c>
      <c r="N21" s="74">
        <f>J21-P21</f>
        <v>99583</v>
      </c>
      <c r="O21" s="88" t="s">
        <v>191</v>
      </c>
      <c r="P21" s="74">
        <f>SUM(月次!P68:P79)</f>
        <v>39194</v>
      </c>
      <c r="Q21" s="88" t="s">
        <v>191</v>
      </c>
      <c r="R21" s="74">
        <f>SUM(月次!R68:R79)</f>
        <v>1389567</v>
      </c>
      <c r="S21" s="88">
        <f t="shared" si="4"/>
        <v>100.25779332378062</v>
      </c>
      <c r="T21" s="106">
        <f>SUM(月次!T68:T79)</f>
        <v>437924</v>
      </c>
      <c r="U21" s="105">
        <f t="shared" si="4"/>
        <v>90.554442383525327</v>
      </c>
      <c r="V21" s="106">
        <f>SUM(月次!V68:V79)</f>
        <v>606982</v>
      </c>
      <c r="W21" s="105">
        <f t="shared" si="5"/>
        <v>94.73288280554992</v>
      </c>
      <c r="X21" s="106">
        <f t="shared" si="0"/>
        <v>169058</v>
      </c>
      <c r="Y21" s="105">
        <f t="shared" si="5"/>
        <v>107.59322077045957</v>
      </c>
      <c r="Z21" s="106">
        <f t="shared" si="1"/>
        <v>1558625</v>
      </c>
      <c r="AA21" s="107">
        <f t="shared" si="6"/>
        <v>101.00471706366514</v>
      </c>
      <c r="AB21" s="6"/>
      <c r="AC21" s="6"/>
      <c r="AD21" s="6"/>
      <c r="AE21" s="6"/>
      <c r="AF21" s="6"/>
      <c r="AG21" s="6"/>
      <c r="AH21" s="6"/>
      <c r="AI21" s="6"/>
      <c r="AJ21" s="6"/>
    </row>
    <row r="22" spans="1:36" ht="12" customHeight="1">
      <c r="B22" s="52" t="s">
        <v>47</v>
      </c>
      <c r="C22" s="53" t="s">
        <v>48</v>
      </c>
      <c r="D22" s="69">
        <f>SUM(月次!D80:D91)</f>
        <v>1242129</v>
      </c>
      <c r="E22" s="97">
        <f t="shared" si="2"/>
        <v>99.3075576235819</v>
      </c>
      <c r="F22" s="74">
        <f>SUM(月次!F80:F91)</f>
        <v>106951</v>
      </c>
      <c r="G22" s="88">
        <f t="shared" si="2"/>
        <v>95.350641014211078</v>
      </c>
      <c r="H22" s="74"/>
      <c r="I22" s="88"/>
      <c r="J22" s="74">
        <f>SUM(月次!J80:J91)</f>
        <v>152738</v>
      </c>
      <c r="K22" s="88">
        <f t="shared" si="3"/>
        <v>110.06002435562088</v>
      </c>
      <c r="L22" s="74">
        <f>SUM(月次!L80:L91)</f>
        <v>12679</v>
      </c>
      <c r="M22" s="88">
        <f t="shared" ref="M22" si="7">L22/L21*100</f>
        <v>94.492472797734379</v>
      </c>
      <c r="N22" s="74">
        <f>J22-P22</f>
        <v>106049</v>
      </c>
      <c r="O22" s="88">
        <f t="shared" ref="O22:O30" si="8">N22/N21*100</f>
        <v>106.49307612745147</v>
      </c>
      <c r="P22" s="74">
        <f>SUM(月次!P80:P91)</f>
        <v>46689</v>
      </c>
      <c r="Q22" s="88">
        <f t="shared" ref="Q22" si="9">P22/P21*100</f>
        <v>119.12282492218196</v>
      </c>
      <c r="R22" s="74">
        <f>SUM(月次!R80:R91)</f>
        <v>1394867</v>
      </c>
      <c r="S22" s="88">
        <f t="shared" si="4"/>
        <v>100.38141377853678</v>
      </c>
      <c r="T22" s="106">
        <f>SUM(月次!T80:T91)</f>
        <v>418466</v>
      </c>
      <c r="U22" s="105">
        <f t="shared" si="4"/>
        <v>95.556763273992757</v>
      </c>
      <c r="V22" s="106">
        <f>SUM(月次!V80:V91)</f>
        <v>594891</v>
      </c>
      <c r="W22" s="105">
        <f t="shared" si="5"/>
        <v>98.008013417201838</v>
      </c>
      <c r="X22" s="106">
        <f t="shared" si="0"/>
        <v>176425</v>
      </c>
      <c r="Y22" s="105">
        <f t="shared" si="5"/>
        <v>104.35767606383608</v>
      </c>
      <c r="Z22" s="106">
        <f t="shared" si="1"/>
        <v>1571292</v>
      </c>
      <c r="AA22" s="107">
        <f t="shared" si="6"/>
        <v>100.81270350469163</v>
      </c>
      <c r="AB22" s="6"/>
      <c r="AC22" s="6"/>
      <c r="AD22" s="6"/>
      <c r="AE22" s="6"/>
      <c r="AF22" s="6"/>
      <c r="AG22" s="6"/>
      <c r="AH22" s="6"/>
      <c r="AI22" s="6"/>
      <c r="AJ22" s="6"/>
    </row>
    <row r="23" spans="1:36" ht="12" customHeight="1">
      <c r="B23" s="50" t="s">
        <v>49</v>
      </c>
      <c r="C23" s="53" t="s">
        <v>50</v>
      </c>
      <c r="D23" s="70">
        <f>SUM(月次!D92:D103)</f>
        <v>1183740</v>
      </c>
      <c r="E23" s="98">
        <f t="shared" si="2"/>
        <v>95.2992805095123</v>
      </c>
      <c r="F23" s="75">
        <f>SUM(月次!F92:F103)</f>
        <v>99517</v>
      </c>
      <c r="G23" s="91">
        <f t="shared" si="2"/>
        <v>93.049153350599809</v>
      </c>
      <c r="H23" s="75"/>
      <c r="I23" s="91"/>
      <c r="J23" s="75">
        <f>SUM(月次!J92:J103)</f>
        <v>151011</v>
      </c>
      <c r="K23" s="91">
        <f t="shared" si="3"/>
        <v>98.869305608296571</v>
      </c>
      <c r="L23" s="75">
        <f>SUM(月次!L92:L103)</f>
        <v>14651</v>
      </c>
      <c r="M23" s="91">
        <f t="shared" ref="M23:Q30" si="10">L23/L22*100</f>
        <v>115.55327707232432</v>
      </c>
      <c r="N23" s="74">
        <f t="shared" ref="N23:N30" si="11">J23-P23</f>
        <v>106885</v>
      </c>
      <c r="O23" s="91">
        <f t="shared" si="8"/>
        <v>100.78831483559487</v>
      </c>
      <c r="P23" s="75">
        <f>SUM(月次!P92:P103)</f>
        <v>44126</v>
      </c>
      <c r="Q23" s="91">
        <f t="shared" si="10"/>
        <v>94.510484268243061</v>
      </c>
      <c r="R23" s="75">
        <f>SUM(月次!R92:R103)</f>
        <v>1334751</v>
      </c>
      <c r="S23" s="91">
        <f t="shared" si="4"/>
        <v>95.690198420351194</v>
      </c>
      <c r="T23" s="131">
        <f>SUM(月次!T92:T103)</f>
        <v>392546</v>
      </c>
      <c r="U23" s="132">
        <f t="shared" si="4"/>
        <v>93.805948392461985</v>
      </c>
      <c r="V23" s="131">
        <f>SUM(月次!V92:V103)</f>
        <v>567484</v>
      </c>
      <c r="W23" s="132">
        <f t="shared" si="5"/>
        <v>95.392937529732336</v>
      </c>
      <c r="X23" s="131">
        <f t="shared" si="0"/>
        <v>174938</v>
      </c>
      <c r="Y23" s="132">
        <f t="shared" si="5"/>
        <v>99.157148930140281</v>
      </c>
      <c r="Z23" s="131">
        <f t="shared" si="1"/>
        <v>1509689</v>
      </c>
      <c r="AA23" s="133">
        <f t="shared" si="6"/>
        <v>96.079468361068479</v>
      </c>
      <c r="AB23" s="6"/>
      <c r="AC23" s="6"/>
      <c r="AD23" s="6"/>
      <c r="AE23" s="6"/>
      <c r="AF23" s="6"/>
      <c r="AG23" s="6"/>
      <c r="AH23" s="6"/>
      <c r="AI23" s="6"/>
      <c r="AJ23" s="6"/>
    </row>
    <row r="24" spans="1:36" ht="12" customHeight="1">
      <c r="B24" s="52" t="s">
        <v>51</v>
      </c>
      <c r="C24" s="56" t="s">
        <v>52</v>
      </c>
      <c r="D24" s="71">
        <f>SUM(月次!D104:D115)</f>
        <v>1147965</v>
      </c>
      <c r="E24" s="99">
        <f t="shared" si="2"/>
        <v>96.977799178873738</v>
      </c>
      <c r="F24" s="76">
        <f>SUM(月次!F104:F115)</f>
        <v>102875</v>
      </c>
      <c r="G24" s="92">
        <f t="shared" si="2"/>
        <v>103.3742978586573</v>
      </c>
      <c r="H24" s="76"/>
      <c r="I24" s="92"/>
      <c r="J24" s="76">
        <f>SUM(月次!J104:J115)</f>
        <v>155004</v>
      </c>
      <c r="K24" s="92">
        <f t="shared" si="3"/>
        <v>102.64417823867136</v>
      </c>
      <c r="L24" s="76">
        <f>SUM(月次!L104:L115)</f>
        <v>19558</v>
      </c>
      <c r="M24" s="92">
        <f t="shared" si="10"/>
        <v>133.49259436215959</v>
      </c>
      <c r="N24" s="76">
        <f t="shared" si="11"/>
        <v>111568</v>
      </c>
      <c r="O24" s="92">
        <f t="shared" si="8"/>
        <v>104.38134443560836</v>
      </c>
      <c r="P24" s="76">
        <f>SUM(月次!P104:P115)</f>
        <v>43436</v>
      </c>
      <c r="Q24" s="92">
        <f t="shared" si="10"/>
        <v>98.436296061279066</v>
      </c>
      <c r="R24" s="76">
        <f>SUM(月次!R104:R115)</f>
        <v>1302969</v>
      </c>
      <c r="S24" s="92">
        <f t="shared" si="4"/>
        <v>97.61888172400694</v>
      </c>
      <c r="T24" s="126">
        <f>SUM(月次!T104:T115)</f>
        <v>422637</v>
      </c>
      <c r="U24" s="125">
        <f t="shared" si="4"/>
        <v>107.6655984266812</v>
      </c>
      <c r="V24" s="126">
        <f>SUM(月次!V104:V115)</f>
        <v>603876</v>
      </c>
      <c r="W24" s="125">
        <f t="shared" si="5"/>
        <v>106.41286802799728</v>
      </c>
      <c r="X24" s="126">
        <f t="shared" si="0"/>
        <v>181239</v>
      </c>
      <c r="Y24" s="125">
        <f t="shared" si="5"/>
        <v>103.60184751168985</v>
      </c>
      <c r="Z24" s="126">
        <f t="shared" si="1"/>
        <v>1484208</v>
      </c>
      <c r="AA24" s="127">
        <f t="shared" si="6"/>
        <v>98.312168930157142</v>
      </c>
      <c r="AB24" s="6"/>
      <c r="AC24" s="6"/>
      <c r="AD24" s="6"/>
      <c r="AE24" s="6"/>
      <c r="AF24" s="6"/>
      <c r="AG24" s="6"/>
      <c r="AH24" s="6"/>
      <c r="AI24" s="6"/>
      <c r="AJ24" s="6"/>
    </row>
    <row r="25" spans="1:36" ht="12" customHeight="1">
      <c r="B25" s="52" t="s">
        <v>25</v>
      </c>
      <c r="C25" s="53" t="s">
        <v>53</v>
      </c>
      <c r="D25" s="69">
        <f>SUM(月次!D116:D127)</f>
        <v>1120716</v>
      </c>
      <c r="E25" s="97">
        <f t="shared" si="2"/>
        <v>97.626321359971783</v>
      </c>
      <c r="F25" s="74">
        <f>SUM(月次!F116:F127)</f>
        <v>109460</v>
      </c>
      <c r="G25" s="88">
        <f t="shared" si="2"/>
        <v>106.40097205346295</v>
      </c>
      <c r="H25" s="74">
        <f>SUM(月次!H116:H127)</f>
        <v>108196</v>
      </c>
      <c r="I25" s="74" t="s">
        <v>30</v>
      </c>
      <c r="J25" s="74">
        <f>SUM(月次!J116:J127)</f>
        <v>157140</v>
      </c>
      <c r="K25" s="88">
        <f t="shared" si="3"/>
        <v>101.37802895409152</v>
      </c>
      <c r="L25" s="74">
        <f>SUM(月次!L116:L127)</f>
        <v>21393</v>
      </c>
      <c r="M25" s="88">
        <f t="shared" si="10"/>
        <v>109.38234993353105</v>
      </c>
      <c r="N25" s="74">
        <f t="shared" si="11"/>
        <v>104412</v>
      </c>
      <c r="O25" s="88">
        <f t="shared" si="8"/>
        <v>93.585974472967166</v>
      </c>
      <c r="P25" s="74">
        <f>SUM(月次!P116:P127)</f>
        <v>52728</v>
      </c>
      <c r="Q25" s="88">
        <f t="shared" si="10"/>
        <v>121.39239340639101</v>
      </c>
      <c r="R25" s="74">
        <f>SUM(月次!R116:R127)</f>
        <v>1277856</v>
      </c>
      <c r="S25" s="88">
        <f t="shared" si="4"/>
        <v>98.072632579900215</v>
      </c>
      <c r="T25" s="106">
        <f>SUM(月次!T116:T127)</f>
        <v>519926</v>
      </c>
      <c r="U25" s="105">
        <f t="shared" si="4"/>
        <v>123.01951793146364</v>
      </c>
      <c r="V25" s="106">
        <f>SUM(月次!V116:V127)</f>
        <v>739735</v>
      </c>
      <c r="W25" s="105">
        <f t="shared" si="5"/>
        <v>122.49783068047083</v>
      </c>
      <c r="X25" s="106">
        <f t="shared" si="0"/>
        <v>219809</v>
      </c>
      <c r="Y25" s="105">
        <f t="shared" si="5"/>
        <v>121.28129155424605</v>
      </c>
      <c r="Z25" s="106">
        <f t="shared" si="1"/>
        <v>1497665</v>
      </c>
      <c r="AA25" s="107">
        <f t="shared" si="6"/>
        <v>100.90667884824769</v>
      </c>
      <c r="AB25" s="6"/>
      <c r="AC25" s="6"/>
      <c r="AD25" s="6"/>
      <c r="AE25" s="6"/>
      <c r="AF25" s="6"/>
      <c r="AG25" s="6"/>
      <c r="AH25" s="6"/>
      <c r="AI25" s="6"/>
      <c r="AJ25" s="6"/>
    </row>
    <row r="26" spans="1:36" ht="12" customHeight="1">
      <c r="B26" s="52" t="s">
        <v>2</v>
      </c>
      <c r="C26" s="53" t="s">
        <v>54</v>
      </c>
      <c r="D26" s="69">
        <f>SUM(月次!D128:D139)</f>
        <v>1066072</v>
      </c>
      <c r="E26" s="97">
        <f t="shared" ref="E26:G30" si="12">D26/D25*100</f>
        <v>95.124188465231157</v>
      </c>
      <c r="F26" s="74">
        <f>SUM(月次!F128:F139)</f>
        <v>105477</v>
      </c>
      <c r="G26" s="88">
        <f t="shared" si="12"/>
        <v>96.361227845788406</v>
      </c>
      <c r="H26" s="74">
        <f>SUM(月次!H128:H139)</f>
        <v>105761</v>
      </c>
      <c r="I26" s="88">
        <f t="shared" ref="I26:I30" si="13">H26/H25*100</f>
        <v>97.749454693334314</v>
      </c>
      <c r="J26" s="74">
        <f>SUM(月次!J128:J139)</f>
        <v>143411</v>
      </c>
      <c r="K26" s="88">
        <f t="shared" si="3"/>
        <v>91.263204785541546</v>
      </c>
      <c r="L26" s="74">
        <f>SUM(月次!L128:L139)</f>
        <v>12399</v>
      </c>
      <c r="M26" s="88">
        <f t="shared" si="10"/>
        <v>57.958210629645215</v>
      </c>
      <c r="N26" s="74">
        <f t="shared" si="11"/>
        <v>73844</v>
      </c>
      <c r="O26" s="88">
        <f t="shared" si="8"/>
        <v>70.723671608627356</v>
      </c>
      <c r="P26" s="74">
        <f>SUM(月次!P128:P139)</f>
        <v>69567</v>
      </c>
      <c r="Q26" s="88">
        <f t="shared" si="10"/>
        <v>131.935593991807</v>
      </c>
      <c r="R26" s="74">
        <f>SUM(月次!R128:R139)</f>
        <v>1209483</v>
      </c>
      <c r="S26" s="88">
        <f t="shared" ref="S26:U30" si="14">R26/R25*100</f>
        <v>94.649397115167915</v>
      </c>
      <c r="T26" s="106">
        <f>SUM(月次!T128:T139)</f>
        <v>499683</v>
      </c>
      <c r="U26" s="105">
        <f t="shared" si="14"/>
        <v>96.106561318341448</v>
      </c>
      <c r="V26" s="106">
        <f>SUM(月次!V128:V139)</f>
        <v>748576</v>
      </c>
      <c r="W26" s="105">
        <f t="shared" ref="W26:Y30" si="15">V26/V25*100</f>
        <v>101.19515772540166</v>
      </c>
      <c r="X26" s="106">
        <f t="shared" si="0"/>
        <v>248893</v>
      </c>
      <c r="Y26" s="105">
        <f t="shared" si="15"/>
        <v>113.23148733673325</v>
      </c>
      <c r="Z26" s="106">
        <f t="shared" si="1"/>
        <v>1458376</v>
      </c>
      <c r="AA26" s="107">
        <f t="shared" si="6"/>
        <v>97.376649651290521</v>
      </c>
      <c r="AB26" s="6"/>
      <c r="AC26" s="6"/>
      <c r="AD26" s="6"/>
      <c r="AE26" s="6"/>
      <c r="AF26" s="6"/>
      <c r="AG26" s="6"/>
      <c r="AH26" s="6"/>
      <c r="AI26" s="6"/>
      <c r="AJ26" s="6"/>
    </row>
    <row r="27" spans="1:36" s="65" customFormat="1" ht="12" customHeight="1">
      <c r="A27" s="63"/>
      <c r="B27" s="52" t="s">
        <v>26</v>
      </c>
      <c r="C27" s="53" t="s">
        <v>55</v>
      </c>
      <c r="D27" s="68">
        <f>SUM(月次!D140:D151)</f>
        <v>941301</v>
      </c>
      <c r="E27" s="96">
        <f t="shared" si="12"/>
        <v>88.296193878087038</v>
      </c>
      <c r="F27" s="86">
        <f>SUM(月次!F140:F151)</f>
        <v>104586</v>
      </c>
      <c r="G27" s="90">
        <f t="shared" si="12"/>
        <v>99.155266076964637</v>
      </c>
      <c r="H27" s="86">
        <f>SUM(月次!H140:H151)</f>
        <v>118230</v>
      </c>
      <c r="I27" s="90">
        <f t="shared" si="13"/>
        <v>111.78979018730912</v>
      </c>
      <c r="J27" s="86">
        <f>SUM(月次!J140:J151)</f>
        <v>219851</v>
      </c>
      <c r="K27" s="90">
        <f t="shared" si="3"/>
        <v>153.30135066347771</v>
      </c>
      <c r="L27" s="86">
        <f>SUM(月次!L140:L151)</f>
        <v>10737</v>
      </c>
      <c r="M27" s="90">
        <f t="shared" si="10"/>
        <v>86.595693201064606</v>
      </c>
      <c r="N27" s="86">
        <f t="shared" si="11"/>
        <v>87087</v>
      </c>
      <c r="O27" s="90">
        <f t="shared" si="8"/>
        <v>117.93375223444018</v>
      </c>
      <c r="P27" s="86">
        <f>SUM(月次!P140:P151)</f>
        <v>132764</v>
      </c>
      <c r="Q27" s="90">
        <f t="shared" si="10"/>
        <v>190.84335963890925</v>
      </c>
      <c r="R27" s="86">
        <f>SUM(月次!R140:R151)</f>
        <v>1161152</v>
      </c>
      <c r="S27" s="90">
        <f t="shared" si="14"/>
        <v>96.003995095425068</v>
      </c>
      <c r="T27" s="134">
        <f>SUM(月次!T140:T151)</f>
        <v>558084</v>
      </c>
      <c r="U27" s="135">
        <f t="shared" si="14"/>
        <v>111.68760994470495</v>
      </c>
      <c r="V27" s="134">
        <f>SUM(月次!V140:V151)</f>
        <v>810148</v>
      </c>
      <c r="W27" s="135">
        <f t="shared" si="15"/>
        <v>108.22521694524004</v>
      </c>
      <c r="X27" s="134">
        <f t="shared" si="0"/>
        <v>252064</v>
      </c>
      <c r="Y27" s="135">
        <f t="shared" si="15"/>
        <v>101.27404145556524</v>
      </c>
      <c r="Z27" s="134">
        <f t="shared" si="1"/>
        <v>1413216</v>
      </c>
      <c r="AA27" s="136">
        <f t="shared" si="6"/>
        <v>96.903404883239986</v>
      </c>
    </row>
    <row r="28" spans="1:36" s="65" customFormat="1" ht="12" customHeight="1">
      <c r="A28" s="63"/>
      <c r="B28" s="50" t="s">
        <v>56</v>
      </c>
      <c r="C28" s="51" t="s">
        <v>57</v>
      </c>
      <c r="D28" s="72">
        <f>SUM(月次!D152:D163)</f>
        <v>916340</v>
      </c>
      <c r="E28" s="100">
        <f t="shared" si="12"/>
        <v>97.348244610384995</v>
      </c>
      <c r="F28" s="89">
        <f>SUM(月次!F152:F163)</f>
        <v>89161</v>
      </c>
      <c r="G28" s="93">
        <f t="shared" si="12"/>
        <v>85.251372076568572</v>
      </c>
      <c r="H28" s="89">
        <f>SUM(月次!H152:H163)</f>
        <v>113403</v>
      </c>
      <c r="I28" s="93">
        <f t="shared" si="13"/>
        <v>95.917279878203502</v>
      </c>
      <c r="J28" s="89">
        <f>SUM(月次!J152:J163)</f>
        <v>220997</v>
      </c>
      <c r="K28" s="93">
        <f t="shared" si="3"/>
        <v>100.52126212753183</v>
      </c>
      <c r="L28" s="89">
        <f>SUM(月次!L152:L163)</f>
        <v>16904</v>
      </c>
      <c r="M28" s="93">
        <f t="shared" si="10"/>
        <v>157.43690043773867</v>
      </c>
      <c r="N28" s="89">
        <f t="shared" si="11"/>
        <v>99730</v>
      </c>
      <c r="O28" s="93">
        <f t="shared" si="8"/>
        <v>114.51766624180418</v>
      </c>
      <c r="P28" s="89">
        <f>SUM(月次!P152:P163)</f>
        <v>121267</v>
      </c>
      <c r="Q28" s="93">
        <f t="shared" si="10"/>
        <v>91.340272965562946</v>
      </c>
      <c r="R28" s="89">
        <f>SUM(月次!R152:R163)</f>
        <v>1137337</v>
      </c>
      <c r="S28" s="93">
        <f t="shared" si="14"/>
        <v>97.949019594333905</v>
      </c>
      <c r="T28" s="137">
        <f>SUM(月次!T152:T163)</f>
        <v>535288</v>
      </c>
      <c r="U28" s="138">
        <f t="shared" si="14"/>
        <v>95.915310240035552</v>
      </c>
      <c r="V28" s="137">
        <f>SUM(月次!V152:V163)</f>
        <v>772489</v>
      </c>
      <c r="W28" s="138">
        <f t="shared" si="15"/>
        <v>95.351590079837266</v>
      </c>
      <c r="X28" s="137">
        <f t="shared" si="0"/>
        <v>237201</v>
      </c>
      <c r="Y28" s="138">
        <f t="shared" si="15"/>
        <v>94.103481655452583</v>
      </c>
      <c r="Z28" s="137">
        <f t="shared" si="1"/>
        <v>1374538</v>
      </c>
      <c r="AA28" s="139">
        <f t="shared" si="6"/>
        <v>97.263121844077631</v>
      </c>
    </row>
    <row r="29" spans="1:36" s="65" customFormat="1" ht="12" customHeight="1">
      <c r="A29" s="63"/>
      <c r="B29" s="52" t="s">
        <v>27</v>
      </c>
      <c r="C29" s="56" t="s">
        <v>58</v>
      </c>
      <c r="D29" s="73">
        <f>SUM(月次!D164:D175)</f>
        <v>915624</v>
      </c>
      <c r="E29" s="101">
        <f t="shared" si="12"/>
        <v>99.921863063928242</v>
      </c>
      <c r="F29" s="94">
        <f>SUM(月次!F164:F175)</f>
        <v>87225</v>
      </c>
      <c r="G29" s="95">
        <f t="shared" si="12"/>
        <v>97.828647054205305</v>
      </c>
      <c r="H29" s="94">
        <f>SUM(月次!H164:H175)</f>
        <v>111062</v>
      </c>
      <c r="I29" s="95">
        <f t="shared" si="13"/>
        <v>97.935680713914095</v>
      </c>
      <c r="J29" s="94">
        <f>SUM(月次!J164:J175)</f>
        <v>177872</v>
      </c>
      <c r="K29" s="95">
        <f t="shared" si="3"/>
        <v>80.486160445616903</v>
      </c>
      <c r="L29" s="94">
        <f>SUM(月次!L164:L175)</f>
        <v>21747</v>
      </c>
      <c r="M29" s="95">
        <f t="shared" si="10"/>
        <v>128.65002366303833</v>
      </c>
      <c r="N29" s="86">
        <f t="shared" si="11"/>
        <v>81721</v>
      </c>
      <c r="O29" s="95">
        <f t="shared" si="8"/>
        <v>81.94224405895919</v>
      </c>
      <c r="P29" s="94">
        <f>SUM(月次!P164:P175)</f>
        <v>96151</v>
      </c>
      <c r="Q29" s="95">
        <f t="shared" si="10"/>
        <v>79.288677051464944</v>
      </c>
      <c r="R29" s="94">
        <f>SUM(月次!R164:R175)</f>
        <v>1093496</v>
      </c>
      <c r="S29" s="95">
        <f t="shared" si="14"/>
        <v>96.145293787153676</v>
      </c>
      <c r="T29" s="143">
        <f>SUM(月次!T164:T175)</f>
        <v>547914</v>
      </c>
      <c r="U29" s="144">
        <f t="shared" si="14"/>
        <v>102.35873025362048</v>
      </c>
      <c r="V29" s="143">
        <f>SUM(月次!V164:V175)</f>
        <v>809870</v>
      </c>
      <c r="W29" s="144">
        <f t="shared" si="15"/>
        <v>104.83903330662314</v>
      </c>
      <c r="X29" s="143">
        <f t="shared" si="0"/>
        <v>261956</v>
      </c>
      <c r="Y29" s="144">
        <f t="shared" si="15"/>
        <v>110.43629664293152</v>
      </c>
      <c r="Z29" s="143">
        <f t="shared" si="1"/>
        <v>1355452</v>
      </c>
      <c r="AA29" s="145">
        <f t="shared" si="6"/>
        <v>98.611460723530371</v>
      </c>
    </row>
    <row r="30" spans="1:36" s="65" customFormat="1" ht="12" customHeight="1">
      <c r="A30" s="63"/>
      <c r="B30" s="52" t="s">
        <v>28</v>
      </c>
      <c r="C30" s="53" t="s">
        <v>59</v>
      </c>
      <c r="D30" s="68">
        <f>SUM(月次!D176:D187)</f>
        <v>887885</v>
      </c>
      <c r="E30" s="96">
        <f t="shared" si="12"/>
        <v>96.970481332948893</v>
      </c>
      <c r="F30" s="86">
        <f>SUM(月次!F176:F187)</f>
        <v>88483</v>
      </c>
      <c r="G30" s="90">
        <f t="shared" si="12"/>
        <v>101.44224706219546</v>
      </c>
      <c r="H30" s="86">
        <f>SUM(月次!H176:H187)</f>
        <v>111539</v>
      </c>
      <c r="I30" s="90">
        <f t="shared" si="13"/>
        <v>100.42948983450685</v>
      </c>
      <c r="J30" s="86">
        <f>SUM(月次!J176:J187)</f>
        <v>165689</v>
      </c>
      <c r="K30" s="90">
        <f t="shared" si="3"/>
        <v>93.150692632904565</v>
      </c>
      <c r="L30" s="86">
        <f>SUM(月次!L176:L187)</f>
        <v>25687</v>
      </c>
      <c r="M30" s="90">
        <f t="shared" si="10"/>
        <v>118.117441486182</v>
      </c>
      <c r="N30" s="86">
        <f t="shared" si="11"/>
        <v>74455</v>
      </c>
      <c r="O30" s="90">
        <f t="shared" si="8"/>
        <v>91.108772530928405</v>
      </c>
      <c r="P30" s="86">
        <f>SUM(月次!P176:P187)</f>
        <v>91234</v>
      </c>
      <c r="Q30" s="90">
        <f t="shared" si="10"/>
        <v>94.886168630591456</v>
      </c>
      <c r="R30" s="86">
        <f>SUM(月次!R176:R187)</f>
        <v>1053574</v>
      </c>
      <c r="S30" s="90">
        <f t="shared" si="14"/>
        <v>96.349140737597565</v>
      </c>
      <c r="T30" s="134">
        <f>SUM(月次!T176:T187)</f>
        <v>554721</v>
      </c>
      <c r="U30" s="135">
        <f t="shared" si="14"/>
        <v>101.24234825173292</v>
      </c>
      <c r="V30" s="134">
        <f>SUM(月次!V176:V187)</f>
        <v>834618</v>
      </c>
      <c r="W30" s="135">
        <f t="shared" si="15"/>
        <v>103.05579907886451</v>
      </c>
      <c r="X30" s="134">
        <f t="shared" si="0"/>
        <v>279897</v>
      </c>
      <c r="Y30" s="135">
        <f t="shared" si="15"/>
        <v>106.84886011391225</v>
      </c>
      <c r="Z30" s="134">
        <f t="shared" si="1"/>
        <v>1333471</v>
      </c>
      <c r="AA30" s="136">
        <f t="shared" si="6"/>
        <v>98.378326934483852</v>
      </c>
    </row>
    <row r="31" spans="1:36" s="67" customFormat="1" ht="12" customHeight="1">
      <c r="A31" s="66"/>
      <c r="B31" s="52" t="s">
        <v>166</v>
      </c>
      <c r="C31" s="53" t="s">
        <v>167</v>
      </c>
      <c r="D31" s="68">
        <f>SUM(月次!D188:D199)</f>
        <v>885889</v>
      </c>
      <c r="E31" s="96">
        <f t="shared" ref="E31" si="16">D31/D30*100</f>
        <v>99.775196112109114</v>
      </c>
      <c r="F31" s="86">
        <f>SUM(月次!F188:F199)</f>
        <v>94578</v>
      </c>
      <c r="G31" s="90">
        <f t="shared" ref="G31" si="17">F31/F30*100</f>
        <v>106.88832883152696</v>
      </c>
      <c r="H31" s="86">
        <f>SUM(月次!H188:H199)</f>
        <v>111701</v>
      </c>
      <c r="I31" s="90">
        <f t="shared" ref="I31" si="18">H31/H30*100</f>
        <v>100.14524067814845</v>
      </c>
      <c r="J31" s="86">
        <f>SUM(月次!J188:J199)</f>
        <v>160896</v>
      </c>
      <c r="K31" s="90">
        <f t="shared" ref="K31" si="19">J31/J30*100</f>
        <v>97.107231017146574</v>
      </c>
      <c r="L31" s="86">
        <f>SUM(月次!L188:L199)</f>
        <v>27138</v>
      </c>
      <c r="M31" s="90">
        <f t="shared" ref="M31" si="20">L31/L30*100</f>
        <v>105.64877175224822</v>
      </c>
      <c r="N31" s="86">
        <f t="shared" ref="N31" si="21">J31-P31</f>
        <v>70695</v>
      </c>
      <c r="O31" s="90">
        <f t="shared" ref="O31" si="22">N31/N30*100</f>
        <v>94.949969780404274</v>
      </c>
      <c r="P31" s="86">
        <f>SUM(月次!P188:P199)</f>
        <v>90201</v>
      </c>
      <c r="Q31" s="90">
        <f t="shared" ref="Q31" si="23">P31/P30*100</f>
        <v>98.867746673389306</v>
      </c>
      <c r="R31" s="86">
        <f>SUM(月次!R188:R199)</f>
        <v>1046785</v>
      </c>
      <c r="S31" s="90">
        <f t="shared" ref="S31" si="24">R31/R30*100</f>
        <v>99.355621911702457</v>
      </c>
      <c r="T31" s="134">
        <f>SUM(月次!T188:T199)</f>
        <v>570072</v>
      </c>
      <c r="U31" s="135">
        <f t="shared" ref="U31" si="25">T31/T30*100</f>
        <v>102.76733709378227</v>
      </c>
      <c r="V31" s="134">
        <f>SUM(月次!V188:V199)</f>
        <v>843289</v>
      </c>
      <c r="W31" s="135">
        <f t="shared" ref="W31" si="26">V31/V30*100</f>
        <v>101.03891840338935</v>
      </c>
      <c r="X31" s="134">
        <f t="shared" ref="X31" si="27">V31-T31</f>
        <v>273217</v>
      </c>
      <c r="Y31" s="135">
        <f t="shared" ref="Y31" si="28">X31/X30*100</f>
        <v>97.613407789293916</v>
      </c>
      <c r="Z31" s="134">
        <f t="shared" ref="Z31" si="29">R31+X31</f>
        <v>1320002</v>
      </c>
      <c r="AA31" s="136">
        <f t="shared" ref="AA31" si="30">Z31/Z30*100</f>
        <v>98.989929289800827</v>
      </c>
      <c r="AB31" s="65"/>
      <c r="AC31" s="65"/>
    </row>
    <row r="32" spans="1:36" s="67" customFormat="1" ht="12" customHeight="1">
      <c r="A32" s="66"/>
      <c r="B32" s="52" t="s">
        <v>185</v>
      </c>
      <c r="C32" s="53" t="s">
        <v>186</v>
      </c>
      <c r="D32" s="68">
        <f>SUM(月次!D200:D211)</f>
        <v>866109</v>
      </c>
      <c r="E32" s="90">
        <f t="shared" ref="E32" si="31">D32/D31*100</f>
        <v>97.767214628469262</v>
      </c>
      <c r="F32" s="86">
        <f>SUM(月次!F200:F211)</f>
        <v>84934</v>
      </c>
      <c r="G32" s="90">
        <f t="shared" ref="G32" si="32">F32/F31*100</f>
        <v>89.80312546258115</v>
      </c>
      <c r="H32" s="86">
        <f>SUM(月次!H200:H211)</f>
        <v>111337</v>
      </c>
      <c r="I32" s="90">
        <f t="shared" ref="I32" si="33">H32/H31*100</f>
        <v>99.674130043598524</v>
      </c>
      <c r="J32" s="86">
        <f>SUM(月次!J200:J211)</f>
        <v>156388</v>
      </c>
      <c r="K32" s="90">
        <f t="shared" ref="K32" si="34">J32/J31*100</f>
        <v>97.198190135242641</v>
      </c>
      <c r="L32" s="86">
        <f>SUM(月次!L200:L211)</f>
        <v>28853</v>
      </c>
      <c r="M32" s="90">
        <f t="shared" ref="M32" si="35">L32/L31*100</f>
        <v>106.31955191981723</v>
      </c>
      <c r="N32" s="86">
        <f t="shared" ref="N32" si="36">J32-P32</f>
        <v>67941</v>
      </c>
      <c r="O32" s="90">
        <f t="shared" ref="O32" si="37">N32/N31*100</f>
        <v>96.104392106938249</v>
      </c>
      <c r="P32" s="86">
        <f>SUM(月次!P200:P211)</f>
        <v>88447</v>
      </c>
      <c r="Q32" s="90">
        <f t="shared" ref="Q32" si="38">P32/P31*100</f>
        <v>98.055453930665962</v>
      </c>
      <c r="R32" s="86">
        <f>SUM(月次!R200:R211)</f>
        <v>1022497</v>
      </c>
      <c r="S32" s="90">
        <f t="shared" ref="S32" si="39">R32/R31*100</f>
        <v>97.679752766805024</v>
      </c>
      <c r="T32" s="134">
        <f>SUM(月次!T200:T211)</f>
        <v>571715</v>
      </c>
      <c r="U32" s="135">
        <f t="shared" ref="U32" si="40">T32/T31*100</f>
        <v>100.28820920866137</v>
      </c>
      <c r="V32" s="134">
        <f>SUM(月次!V200:V211)</f>
        <v>855365</v>
      </c>
      <c r="W32" s="135">
        <f t="shared" ref="W32" si="41">V32/V31*100</f>
        <v>101.43201203857753</v>
      </c>
      <c r="X32" s="134">
        <f t="shared" ref="X32" si="42">V32-T32</f>
        <v>283650</v>
      </c>
      <c r="Y32" s="135">
        <f t="shared" ref="Y32" si="43">X32/X31*100</f>
        <v>103.81857644290069</v>
      </c>
      <c r="Z32" s="134">
        <f t="shared" ref="Z32" si="44">R32+X32</f>
        <v>1306147</v>
      </c>
      <c r="AA32" s="136">
        <f t="shared" ref="AA32" si="45">Z32/Z31*100</f>
        <v>98.950380378211548</v>
      </c>
      <c r="AB32" s="65"/>
      <c r="AC32" s="65"/>
    </row>
    <row r="33" spans="1:36" s="67" customFormat="1" ht="12" customHeight="1">
      <c r="A33" s="66"/>
      <c r="B33" s="52" t="s">
        <v>192</v>
      </c>
      <c r="C33" s="53" t="s">
        <v>193</v>
      </c>
      <c r="D33" s="68">
        <f>SUM(月次!D212:D223)</f>
        <v>886784</v>
      </c>
      <c r="E33" s="90">
        <f t="shared" ref="E33:E34" si="46">D33/D32*100</f>
        <v>102.38711293844078</v>
      </c>
      <c r="F33" s="86">
        <f>SUM(月次!F212:F223)</f>
        <v>87455</v>
      </c>
      <c r="G33" s="90">
        <f t="shared" ref="G33:G34" si="47">F33/F32*100</f>
        <v>102.96818706289589</v>
      </c>
      <c r="H33" s="86">
        <f>SUM(月次!H212:H223)</f>
        <v>111197</v>
      </c>
      <c r="I33" s="90">
        <f t="shared" ref="I33:I34" si="48">H33/H32*100</f>
        <v>99.874255638287352</v>
      </c>
      <c r="J33" s="86">
        <f>SUM(月次!J212:J223)</f>
        <v>146360</v>
      </c>
      <c r="K33" s="90">
        <f t="shared" ref="K33:K34" si="49">J33/J32*100</f>
        <v>93.587743305112923</v>
      </c>
      <c r="L33" s="86">
        <f>SUM(月次!L212:L223)</f>
        <v>24659</v>
      </c>
      <c r="M33" s="90">
        <f t="shared" ref="M33:M34" si="50">L33/L32*100</f>
        <v>85.464249818043186</v>
      </c>
      <c r="N33" s="86">
        <f t="shared" ref="N33" si="51">J33-P33</f>
        <v>56625</v>
      </c>
      <c r="O33" s="90">
        <f t="shared" ref="O33:O34" si="52">N33/N32*100</f>
        <v>83.344372323044993</v>
      </c>
      <c r="P33" s="86">
        <f>SUM(月次!P212:P223)</f>
        <v>89735</v>
      </c>
      <c r="Q33" s="90">
        <f t="shared" ref="Q33:Q34" si="53">P33/P32*100</f>
        <v>101.45623932976811</v>
      </c>
      <c r="R33" s="86">
        <f>SUM(月次!R212:R223)</f>
        <v>1033144</v>
      </c>
      <c r="S33" s="90">
        <f t="shared" ref="S33:S34" si="54">R33/R32*100</f>
        <v>101.04127444872699</v>
      </c>
      <c r="T33" s="123">
        <f>SUM(月次!T212:T223)</f>
        <v>601863</v>
      </c>
      <c r="U33" s="122">
        <f t="shared" ref="U33:U34" si="55">T33/T32*100</f>
        <v>105.27325678003901</v>
      </c>
      <c r="V33" s="123">
        <f>SUM(月次!V212:V223)</f>
        <v>877480</v>
      </c>
      <c r="W33" s="122">
        <f t="shared" ref="W33:W34" si="56">V33/V32*100</f>
        <v>102.58544597920185</v>
      </c>
      <c r="X33" s="123">
        <f t="shared" ref="X33:X34" si="57">V33-T33</f>
        <v>275617</v>
      </c>
      <c r="Y33" s="122">
        <f t="shared" ref="Y33:Y34" si="58">X33/X32*100</f>
        <v>97.167988718491088</v>
      </c>
      <c r="Z33" s="123">
        <f t="shared" ref="Z33:Z34" si="59">R33+X33</f>
        <v>1308761</v>
      </c>
      <c r="AA33" s="124">
        <f t="shared" ref="AA33:AA34" si="60">Z33/Z32*100</f>
        <v>100.20013061316988</v>
      </c>
      <c r="AB33" s="65"/>
      <c r="AC33" s="65"/>
    </row>
    <row r="34" spans="1:36" s="67" customFormat="1" ht="12" customHeight="1">
      <c r="A34" s="66"/>
      <c r="B34" s="146" t="s">
        <v>198</v>
      </c>
      <c r="C34" s="167" t="s">
        <v>199</v>
      </c>
      <c r="D34" s="166">
        <f>SUM(月次!D224:D235)</f>
        <v>904051</v>
      </c>
      <c r="E34" s="164">
        <f t="shared" si="46"/>
        <v>101.94714834728637</v>
      </c>
      <c r="F34" s="165">
        <f>SUM(月次!F224:F235)</f>
        <v>83384</v>
      </c>
      <c r="G34" s="164">
        <f t="shared" si="47"/>
        <v>95.34503458921732</v>
      </c>
      <c r="H34" s="165">
        <f>SUM(月次!H224:H235)</f>
        <v>111954</v>
      </c>
      <c r="I34" s="164">
        <f t="shared" si="48"/>
        <v>100.68077376188207</v>
      </c>
      <c r="J34" s="165">
        <f>SUM(月次!J224:J235)</f>
        <v>144756</v>
      </c>
      <c r="K34" s="164">
        <f t="shared" si="49"/>
        <v>98.904072150860884</v>
      </c>
      <c r="L34" s="165">
        <f>SUM(月次!L224:L235)</f>
        <v>29120</v>
      </c>
      <c r="M34" s="164">
        <f t="shared" si="50"/>
        <v>118.09075793827813</v>
      </c>
      <c r="N34" s="165">
        <f>J34-P34</f>
        <v>58996</v>
      </c>
      <c r="O34" s="164">
        <f t="shared" si="52"/>
        <v>104.18719646799117</v>
      </c>
      <c r="P34" s="165">
        <f>SUM(月次!P224:P235)</f>
        <v>85760</v>
      </c>
      <c r="Q34" s="164">
        <f t="shared" si="53"/>
        <v>95.570290299214349</v>
      </c>
      <c r="R34" s="165">
        <f>SUM(月次!R224:R235)</f>
        <v>1048807</v>
      </c>
      <c r="S34" s="164">
        <f t="shared" si="54"/>
        <v>101.51605197339384</v>
      </c>
      <c r="T34" s="148">
        <f>SUM(月次!T224:T235)</f>
        <v>599516</v>
      </c>
      <c r="U34" s="147">
        <f t="shared" si="55"/>
        <v>99.610044146259199</v>
      </c>
      <c r="V34" s="148">
        <f>SUM(月次!V224:V235)</f>
        <v>886720</v>
      </c>
      <c r="W34" s="147">
        <f t="shared" si="56"/>
        <v>101.05301545334366</v>
      </c>
      <c r="X34" s="148">
        <f t="shared" si="57"/>
        <v>287204</v>
      </c>
      <c r="Y34" s="147">
        <f t="shared" si="58"/>
        <v>104.20402224826479</v>
      </c>
      <c r="Z34" s="148">
        <f t="shared" si="59"/>
        <v>1336011</v>
      </c>
      <c r="AA34" s="149">
        <f t="shared" si="60"/>
        <v>102.08212194587094</v>
      </c>
    </row>
    <row r="35" spans="1:36" s="67" customFormat="1" ht="12" customHeight="1">
      <c r="A35" s="66"/>
      <c r="B35" s="52" t="s">
        <v>214</v>
      </c>
      <c r="C35" s="46" t="s">
        <v>215</v>
      </c>
      <c r="D35" s="68">
        <f>SUM(月次!D236:D247)</f>
        <v>921039</v>
      </c>
      <c r="E35" s="90">
        <f t="shared" ref="E35" si="61">D35/D34*100</f>
        <v>101.87909752878986</v>
      </c>
      <c r="F35" s="86">
        <f>SUM(月次!F236:F247)</f>
        <v>88013</v>
      </c>
      <c r="G35" s="90">
        <f t="shared" ref="G35" si="62">F35/F34*100</f>
        <v>105.55142473376186</v>
      </c>
      <c r="H35" s="86">
        <f>SUM(月次!H236:H247)</f>
        <v>111050</v>
      </c>
      <c r="I35" s="90">
        <f t="shared" ref="I35" si="63">H35/H34*100</f>
        <v>99.192525501545276</v>
      </c>
      <c r="J35" s="86">
        <f>SUM(月次!J236:J247)</f>
        <v>132357</v>
      </c>
      <c r="K35" s="90">
        <f t="shared" ref="K35" si="64">J35/J34*100</f>
        <v>91.434551935671067</v>
      </c>
      <c r="L35" s="86">
        <f>SUM(月次!L236:L247)</f>
        <v>25764</v>
      </c>
      <c r="M35" s="90">
        <f t="shared" ref="M35" si="65">L35/L34*100</f>
        <v>88.475274725274716</v>
      </c>
      <c r="N35" s="86">
        <f>J35-P35</f>
        <v>54380</v>
      </c>
      <c r="O35" s="90">
        <f t="shared" ref="O35" si="66">N35/N34*100</f>
        <v>92.175740728184962</v>
      </c>
      <c r="P35" s="86">
        <f>SUM(月次!P236:P247)</f>
        <v>77977</v>
      </c>
      <c r="Q35" s="90">
        <f t="shared" ref="Q35" si="67">P35/P34*100</f>
        <v>90.924673507462686</v>
      </c>
      <c r="R35" s="86">
        <f>SUM(月次!R236:R247)</f>
        <v>1053396</v>
      </c>
      <c r="S35" s="90">
        <f t="shared" ref="S35" si="68">R35/R34*100</f>
        <v>100.43754475322915</v>
      </c>
      <c r="T35" s="123">
        <f>SUM(月次!T236:T247)</f>
        <v>599148</v>
      </c>
      <c r="U35" s="122">
        <f t="shared" ref="U35" si="69">T35/T34*100</f>
        <v>99.938617151168614</v>
      </c>
      <c r="V35" s="123">
        <f>SUM(月次!V236:V247)</f>
        <v>891172</v>
      </c>
      <c r="W35" s="122">
        <f t="shared" ref="W35" si="70">V35/V34*100</f>
        <v>100.50207506315409</v>
      </c>
      <c r="X35" s="123">
        <f t="shared" ref="X35" si="71">V35-T35</f>
        <v>292024</v>
      </c>
      <c r="Y35" s="122">
        <f t="shared" ref="Y35" si="72">X35/X34*100</f>
        <v>101.67824960655145</v>
      </c>
      <c r="Z35" s="123">
        <f t="shared" ref="Z35" si="73">R35+X35</f>
        <v>1345420</v>
      </c>
      <c r="AA35" s="124">
        <f t="shared" ref="AA35" si="74">Z35/Z34*100</f>
        <v>100.70426066851246</v>
      </c>
      <c r="AB35" s="150"/>
      <c r="AC35" s="150"/>
      <c r="AD35" s="150"/>
      <c r="AE35" s="150"/>
      <c r="AF35" s="150"/>
      <c r="AG35" s="150"/>
      <c r="AH35" s="150"/>
      <c r="AI35" s="150"/>
      <c r="AJ35" s="150"/>
    </row>
    <row r="36" spans="1:36" s="67" customFormat="1" ht="12" customHeight="1">
      <c r="A36" s="66"/>
      <c r="B36" s="52" t="s">
        <v>228</v>
      </c>
      <c r="C36" s="46" t="s">
        <v>229</v>
      </c>
      <c r="D36" s="68">
        <f>SUM(月次!D248:D259)</f>
        <v>940473</v>
      </c>
      <c r="E36" s="90">
        <f t="shared" ref="E36" si="75">D36/D35*100</f>
        <v>102.11000837098103</v>
      </c>
      <c r="F36" s="86">
        <f>SUM(月次!F248:F259)</f>
        <v>101626</v>
      </c>
      <c r="G36" s="90">
        <f t="shared" ref="G36" si="76">F36/F35*100</f>
        <v>115.46703327917467</v>
      </c>
      <c r="H36" s="86">
        <f>SUM(月次!H248:H259)</f>
        <v>112322</v>
      </c>
      <c r="I36" s="90">
        <f t="shared" ref="I36" si="77">H36/H35*100</f>
        <v>101.14542998649256</v>
      </c>
      <c r="J36" s="86">
        <f>SUM(月次!J248:J259)</f>
        <v>123287</v>
      </c>
      <c r="K36" s="90">
        <f t="shared" ref="K36" si="78">J36/J35*100</f>
        <v>93.147321259925803</v>
      </c>
      <c r="L36" s="86">
        <f>SUM(月次!L248:L259)</f>
        <v>25050</v>
      </c>
      <c r="M36" s="90">
        <f t="shared" ref="M36" si="79">L36/L35*100</f>
        <v>97.228691197019103</v>
      </c>
      <c r="N36" s="86">
        <f t="shared" ref="N36:N38" si="80">J36-P36</f>
        <v>57251</v>
      </c>
      <c r="O36" s="90">
        <f t="shared" ref="O36" si="81">N36/N35*100</f>
        <v>105.27951452739978</v>
      </c>
      <c r="P36" s="86">
        <f>SUM(月次!P248:P259)</f>
        <v>66036</v>
      </c>
      <c r="Q36" s="90">
        <f t="shared" ref="Q36" si="82">P36/P35*100</f>
        <v>84.686510124780384</v>
      </c>
      <c r="R36" s="86">
        <f>SUM(月次!R248:R259)</f>
        <v>1063760</v>
      </c>
      <c r="S36" s="90">
        <f t="shared" ref="S36" si="83">R36/R35*100</f>
        <v>100.98386551686164</v>
      </c>
      <c r="T36" s="123">
        <f>SUM(月次!T248:T259)</f>
        <v>596396</v>
      </c>
      <c r="U36" s="122">
        <f t="shared" ref="U36" si="84">T36/T35*100</f>
        <v>99.540681100496045</v>
      </c>
      <c r="V36" s="123">
        <f>SUM(月次!V248:V259)</f>
        <v>895576</v>
      </c>
      <c r="W36" s="122">
        <f t="shared" ref="W36" si="85">V36/V35*100</f>
        <v>100.49418069688005</v>
      </c>
      <c r="X36" s="123">
        <f t="shared" ref="X36" si="86">V36-T36</f>
        <v>299180</v>
      </c>
      <c r="Y36" s="122">
        <f t="shared" ref="Y36" si="87">X36/X35*100</f>
        <v>102.45048352190231</v>
      </c>
      <c r="Z36" s="123">
        <f t="shared" ref="Z36" si="88">R36+X36</f>
        <v>1362940</v>
      </c>
      <c r="AA36" s="124">
        <f t="shared" ref="AA36" si="89">Z36/Z35*100</f>
        <v>101.30219559691398</v>
      </c>
      <c r="AB36" s="150"/>
      <c r="AC36" s="150"/>
      <c r="AD36" s="150"/>
      <c r="AE36" s="150"/>
      <c r="AF36" s="150"/>
      <c r="AG36" s="150"/>
      <c r="AH36" s="150"/>
      <c r="AI36" s="150"/>
      <c r="AJ36" s="150"/>
    </row>
    <row r="37" spans="1:36" s="67" customFormat="1" ht="12" customHeight="1">
      <c r="A37" s="66"/>
      <c r="B37" s="52" t="s">
        <v>264</v>
      </c>
      <c r="C37" s="46" t="s">
        <v>265</v>
      </c>
      <c r="D37" s="68">
        <f>SUM(月次!D260:D271)</f>
        <v>943616</v>
      </c>
      <c r="E37" s="90">
        <f t="shared" ref="E37" si="90">D37/D36*100</f>
        <v>100.33419353878314</v>
      </c>
      <c r="F37" s="86">
        <f>SUM(月次!F260:F271)</f>
        <v>94667</v>
      </c>
      <c r="G37" s="90">
        <f t="shared" ref="G37" si="91">F37/F36*100</f>
        <v>93.152342904374862</v>
      </c>
      <c r="H37" s="86">
        <f>SUM(月次!H260:H271)</f>
        <v>102264</v>
      </c>
      <c r="I37" s="90">
        <f t="shared" ref="I37" si="92">H37/H36*100</f>
        <v>91.045387368458535</v>
      </c>
      <c r="J37" s="86">
        <f>SUM(月次!J260:J271)</f>
        <v>140522</v>
      </c>
      <c r="K37" s="90">
        <f t="shared" ref="K37" si="93">J37/J36*100</f>
        <v>113.97957611102549</v>
      </c>
      <c r="L37" s="86">
        <f>SUM(月次!L260:L271)</f>
        <v>24872</v>
      </c>
      <c r="M37" s="90">
        <f t="shared" ref="M37" si="94">L37/L36*100</f>
        <v>99.289421157684629</v>
      </c>
      <c r="N37" s="86">
        <f t="shared" si="80"/>
        <v>67481</v>
      </c>
      <c r="O37" s="90">
        <f t="shared" ref="O37" si="95">N37/N36*100</f>
        <v>117.86868351644513</v>
      </c>
      <c r="P37" s="86">
        <f>SUM(月次!P260:P271)</f>
        <v>73041</v>
      </c>
      <c r="Q37" s="90">
        <f t="shared" ref="Q37" si="96">P37/P36*100</f>
        <v>110.60785026349265</v>
      </c>
      <c r="R37" s="86">
        <f>SUM(月次!R260:R271)</f>
        <v>1084138</v>
      </c>
      <c r="S37" s="90">
        <f t="shared" ref="S37" si="97">R37/R36*100</f>
        <v>101.91565766714297</v>
      </c>
      <c r="T37" s="123">
        <f>SUM(月次!T260:T271)</f>
        <v>608551</v>
      </c>
      <c r="U37" s="122">
        <f t="shared" ref="U37" si="98">T37/T36*100</f>
        <v>102.03807537273892</v>
      </c>
      <c r="V37" s="123">
        <f>SUM(月次!V260:V271)</f>
        <v>907557</v>
      </c>
      <c r="W37" s="122">
        <f t="shared" ref="W37" si="99">V37/V36*100</f>
        <v>101.33779824381179</v>
      </c>
      <c r="X37" s="123">
        <f t="shared" ref="X37" si="100">V37-T37</f>
        <v>299006</v>
      </c>
      <c r="Y37" s="122">
        <f t="shared" ref="Y37" si="101">X37/X36*100</f>
        <v>99.941841032154557</v>
      </c>
      <c r="Z37" s="123">
        <f t="shared" ref="Z37" si="102">R37+X37</f>
        <v>1383144</v>
      </c>
      <c r="AA37" s="124">
        <f t="shared" ref="AA37" si="103">Z37/Z36*100</f>
        <v>101.48238367059446</v>
      </c>
      <c r="AB37" s="150"/>
      <c r="AC37" s="150"/>
      <c r="AD37" s="150"/>
      <c r="AE37" s="150"/>
      <c r="AF37" s="150"/>
      <c r="AG37" s="150"/>
      <c r="AH37" s="150"/>
      <c r="AI37" s="150"/>
      <c r="AJ37" s="150"/>
    </row>
    <row r="38" spans="1:36" s="67" customFormat="1" ht="12" customHeight="1">
      <c r="A38" s="66"/>
      <c r="B38" s="52" t="s">
        <v>266</v>
      </c>
      <c r="C38" s="46" t="s">
        <v>267</v>
      </c>
      <c r="D38" s="168">
        <f>SUM(月次!D272:D283)</f>
        <v>974363</v>
      </c>
      <c r="E38" s="122">
        <f t="shared" ref="E38" si="104">D38/D37*100</f>
        <v>103.25842291779708</v>
      </c>
      <c r="F38" s="123">
        <f>SUM(月次!F272:F283)</f>
        <v>81834</v>
      </c>
      <c r="G38" s="122">
        <f t="shared" ref="G38" si="105">F38/F37*100</f>
        <v>86.444061816683742</v>
      </c>
      <c r="H38" s="123">
        <f>SUM(月次!H272:H283)</f>
        <v>98489</v>
      </c>
      <c r="I38" s="122">
        <f t="shared" ref="I38" si="106">H38/H37*100</f>
        <v>96.30857388719393</v>
      </c>
      <c r="J38" s="123">
        <f>SUM(月次!J272:J283)</f>
        <v>128136</v>
      </c>
      <c r="K38" s="122">
        <f t="shared" ref="K38" si="107">J38/J37*100</f>
        <v>91.185721808684761</v>
      </c>
      <c r="L38" s="123">
        <f>SUM(月次!L272:L283)</f>
        <v>15060</v>
      </c>
      <c r="M38" s="122">
        <f t="shared" ref="M38" si="108">L38/L37*100</f>
        <v>60.550016082341585</v>
      </c>
      <c r="N38" s="123">
        <f t="shared" si="80"/>
        <v>58073</v>
      </c>
      <c r="O38" s="122">
        <f t="shared" ref="O38" si="109">N38/N37*100</f>
        <v>86.058297891258277</v>
      </c>
      <c r="P38" s="123">
        <f>SUM(月次!P272:P283)</f>
        <v>70063</v>
      </c>
      <c r="Q38" s="122">
        <f t="shared" ref="Q38" si="110">P38/P37*100</f>
        <v>95.92283785818924</v>
      </c>
      <c r="R38" s="123">
        <f>SUM(月次!R272:R283)</f>
        <v>1102499</v>
      </c>
      <c r="S38" s="122">
        <f t="shared" ref="S38" si="111">R38/R37*100</f>
        <v>101.69360358183184</v>
      </c>
      <c r="T38" s="123">
        <f>SUM(月次!T272:T283)</f>
        <v>628457</v>
      </c>
      <c r="U38" s="122">
        <f t="shared" ref="U38" si="112">T38/T37*100</f>
        <v>103.27104876994697</v>
      </c>
      <c r="V38" s="123">
        <f>SUM(月次!V272:V283)</f>
        <v>930291</v>
      </c>
      <c r="W38" s="122">
        <f t="shared" ref="W38" si="113">V38/V37*100</f>
        <v>102.50496663019513</v>
      </c>
      <c r="X38" s="123">
        <f t="shared" ref="X38" si="114">V38-T38</f>
        <v>301834</v>
      </c>
      <c r="Y38" s="122">
        <f t="shared" ref="Y38" si="115">X38/X37*100</f>
        <v>100.94580041872069</v>
      </c>
      <c r="Z38" s="123">
        <f t="shared" ref="Z38" si="116">R38+X38</f>
        <v>1404333</v>
      </c>
      <c r="AA38" s="124">
        <f t="shared" ref="AA38" si="117">Z38/Z37*100</f>
        <v>101.53194461314223</v>
      </c>
      <c r="AB38" s="150"/>
      <c r="AC38" s="150"/>
      <c r="AD38" s="150"/>
      <c r="AE38" s="150"/>
      <c r="AF38" s="150"/>
      <c r="AG38" s="150"/>
      <c r="AH38" s="150"/>
      <c r="AI38" s="150"/>
      <c r="AJ38" s="150"/>
    </row>
    <row r="39" spans="1:36" s="67" customFormat="1" ht="12" customHeight="1">
      <c r="A39" s="66"/>
      <c r="B39" s="55" t="s">
        <v>287</v>
      </c>
      <c r="C39" s="47" t="s">
        <v>288</v>
      </c>
      <c r="D39" s="184">
        <f>SUM(月次!D284:D295)</f>
        <v>970234</v>
      </c>
      <c r="E39" s="185">
        <f t="shared" ref="E39" si="118">D39/D38*100</f>
        <v>99.576235961340899</v>
      </c>
      <c r="F39" s="186">
        <f>SUM(月次!F284:F295)</f>
        <v>82598</v>
      </c>
      <c r="G39" s="185">
        <f t="shared" ref="G39" si="119">F39/F38*100</f>
        <v>100.9335972823032</v>
      </c>
      <c r="H39" s="186">
        <f>SUM(月次!H284:H295)</f>
        <v>107204</v>
      </c>
      <c r="I39" s="185">
        <f t="shared" ref="I39" si="120">H39/H38*100</f>
        <v>108.84870391617338</v>
      </c>
      <c r="J39" s="186">
        <f>SUM(月次!J284:J295)</f>
        <v>122469</v>
      </c>
      <c r="K39" s="185">
        <f t="shared" ref="K39" si="121">J39/J38*100</f>
        <v>95.577355309983147</v>
      </c>
      <c r="L39" s="186">
        <f>SUM(月次!L284:L295)</f>
        <v>15930</v>
      </c>
      <c r="M39" s="185">
        <f t="shared" ref="M39" si="122">L39/L38*100</f>
        <v>105.77689243027888</v>
      </c>
      <c r="N39" s="186">
        <f t="shared" ref="N39" si="123">J39-P39</f>
        <v>62886</v>
      </c>
      <c r="O39" s="185">
        <f t="shared" ref="O39" si="124">N39/N38*100</f>
        <v>108.28784460937095</v>
      </c>
      <c r="P39" s="186">
        <f>SUM(月次!P284:P295)</f>
        <v>59583</v>
      </c>
      <c r="Q39" s="185">
        <f t="shared" ref="Q39" si="125">P39/P38*100</f>
        <v>85.042033598332935</v>
      </c>
      <c r="R39" s="186">
        <f>SUM(月次!R284:R295)</f>
        <v>1092703</v>
      </c>
      <c r="S39" s="185">
        <f t="shared" ref="S39" si="126">R39/R38*100</f>
        <v>99.111473116982424</v>
      </c>
      <c r="T39" s="186">
        <f>SUM(月次!T284:T295)</f>
        <v>624249</v>
      </c>
      <c r="U39" s="185">
        <f t="shared" ref="U39" si="127">T39/T38*100</f>
        <v>99.330423561198302</v>
      </c>
      <c r="V39" s="186">
        <f>SUM(月次!V284:V295)</f>
        <v>915973</v>
      </c>
      <c r="W39" s="185">
        <f t="shared" ref="W39" si="128">V39/V38*100</f>
        <v>98.460911693222869</v>
      </c>
      <c r="X39" s="186">
        <f t="shared" ref="X39" si="129">V39-T39</f>
        <v>291724</v>
      </c>
      <c r="Y39" s="185">
        <f t="shared" ref="Y39" si="130">X39/X38*100</f>
        <v>96.650476752122032</v>
      </c>
      <c r="Z39" s="186">
        <f t="shared" ref="Z39" si="131">R39+X39</f>
        <v>1384427</v>
      </c>
      <c r="AA39" s="187">
        <f t="shared" ref="AA39" si="132">Z39/Z38*100</f>
        <v>98.58252992701874</v>
      </c>
      <c r="AB39" s="150"/>
      <c r="AC39" s="150"/>
      <c r="AD39" s="150"/>
      <c r="AE39" s="150"/>
      <c r="AF39" s="150"/>
      <c r="AG39" s="150"/>
      <c r="AH39" s="150"/>
      <c r="AI39" s="150"/>
      <c r="AJ39" s="150"/>
    </row>
    <row r="40" spans="1:36" s="67" customFormat="1" ht="12" customHeight="1">
      <c r="A40" s="66"/>
      <c r="B40" s="52" t="s">
        <v>297</v>
      </c>
      <c r="C40" s="53" t="s">
        <v>298</v>
      </c>
      <c r="D40" s="168">
        <f>SUM(月次!D296:D307)</f>
        <v>929179</v>
      </c>
      <c r="E40" s="122">
        <f t="shared" ref="E40" si="133">D40/D39*100</f>
        <v>95.768546556810008</v>
      </c>
      <c r="F40" s="123">
        <f>SUM(月次!F296:F307)</f>
        <v>74323</v>
      </c>
      <c r="G40" s="122">
        <f t="shared" ref="G40" si="134">F40/F39*100</f>
        <v>89.981597617375712</v>
      </c>
      <c r="H40" s="123">
        <f>SUM(月次!H296:H307)</f>
        <v>109652</v>
      </c>
      <c r="I40" s="122">
        <f t="shared" ref="I40" si="135">H40/H39*100</f>
        <v>102.2834968844446</v>
      </c>
      <c r="J40" s="123">
        <f>SUM(月次!J296:J307)</f>
        <v>135004</v>
      </c>
      <c r="K40" s="122">
        <f t="shared" ref="K40" si="136">J40/J39*100</f>
        <v>110.23524320440275</v>
      </c>
      <c r="L40" s="123">
        <f>SUM(月次!L296:L307)</f>
        <v>36827</v>
      </c>
      <c r="M40" s="122">
        <f t="shared" ref="M40" si="137">L40/L39*100</f>
        <v>231.18016321406154</v>
      </c>
      <c r="N40" s="123">
        <f t="shared" ref="N40" si="138">J40-P40</f>
        <v>80541</v>
      </c>
      <c r="O40" s="122">
        <f t="shared" ref="O40" si="139">N40/N39*100</f>
        <v>128.07461120122124</v>
      </c>
      <c r="P40" s="123">
        <f>SUM(月次!P296:P307)</f>
        <v>54463</v>
      </c>
      <c r="Q40" s="122">
        <f t="shared" ref="Q40" si="140">P40/P39*100</f>
        <v>91.406944933957675</v>
      </c>
      <c r="R40" s="123">
        <f>SUM(月次!R296:R307)</f>
        <v>1064183</v>
      </c>
      <c r="S40" s="122">
        <f t="shared" ref="S40" si="141">R40/R39*100</f>
        <v>97.389958662143329</v>
      </c>
      <c r="T40" s="123">
        <f>SUM(月次!T296:T307)</f>
        <v>597811</v>
      </c>
      <c r="U40" s="122">
        <f t="shared" ref="U40" si="142">T40/T39*100</f>
        <v>95.764831020954773</v>
      </c>
      <c r="V40" s="123">
        <f>SUM(月次!V296:V307)</f>
        <v>894835</v>
      </c>
      <c r="W40" s="122">
        <f t="shared" ref="W40" si="143">V40/V39*100</f>
        <v>97.692290056584639</v>
      </c>
      <c r="X40" s="123">
        <f t="shared" ref="X40" si="144">V40-T40</f>
        <v>297024</v>
      </c>
      <c r="Y40" s="122">
        <f t="shared" ref="Y40" si="145">X40/X39*100</f>
        <v>101.8167857289767</v>
      </c>
      <c r="Z40" s="123">
        <f t="shared" ref="Z40" si="146">R40+X40</f>
        <v>1361207</v>
      </c>
      <c r="AA40" s="124">
        <f t="shared" ref="AA40" si="147">Z40/Z39*100</f>
        <v>98.322771803785969</v>
      </c>
      <c r="AB40" s="150"/>
      <c r="AC40" s="150"/>
      <c r="AD40" s="150"/>
      <c r="AE40" s="150"/>
      <c r="AF40" s="150"/>
      <c r="AG40" s="150"/>
      <c r="AH40" s="150"/>
      <c r="AI40" s="150"/>
      <c r="AJ40" s="150"/>
    </row>
    <row r="41" spans="1:36" s="67" customFormat="1" ht="12" customHeight="1">
      <c r="A41" s="66"/>
      <c r="B41" s="182" t="s">
        <v>319</v>
      </c>
      <c r="C41" s="183" t="s">
        <v>320</v>
      </c>
      <c r="D41" s="174">
        <f>SUM(月次!D308:D319)</f>
        <v>916856</v>
      </c>
      <c r="E41" s="176">
        <f t="shared" ref="E41" si="148">D41/D40*100</f>
        <v>98.673775451231677</v>
      </c>
      <c r="F41" s="174">
        <f>SUM(月次!F308:F319)</f>
        <v>75291</v>
      </c>
      <c r="G41" s="176">
        <f t="shared" ref="G41" si="149">F41/F40*100</f>
        <v>101.3024232068135</v>
      </c>
      <c r="H41" s="174">
        <f>SUM(月次!H308:H319)</f>
        <v>107714</v>
      </c>
      <c r="I41" s="176">
        <f t="shared" ref="I41" si="150">H41/H40*100</f>
        <v>98.232590376828512</v>
      </c>
      <c r="J41" s="174">
        <f>SUM(月次!J308:J319)</f>
        <v>140735</v>
      </c>
      <c r="K41" s="176">
        <f t="shared" ref="K41" si="151">J41/J40*100</f>
        <v>104.24505940564724</v>
      </c>
      <c r="L41" s="174">
        <f>SUM(月次!L308:L319)</f>
        <v>39206</v>
      </c>
      <c r="M41" s="176">
        <f t="shared" ref="M41" si="152">L41/L40*100</f>
        <v>106.45993428734353</v>
      </c>
      <c r="N41" s="179">
        <f t="shared" ref="N41" si="153">J41-P41</f>
        <v>89474</v>
      </c>
      <c r="O41" s="176">
        <f t="shared" ref="O41" si="154">N41/N40*100</f>
        <v>111.09124545262661</v>
      </c>
      <c r="P41" s="174">
        <f>SUM(月次!P308:P319)</f>
        <v>51261</v>
      </c>
      <c r="Q41" s="176">
        <f t="shared" ref="Q41" si="155">P41/P40*100</f>
        <v>94.120779244624785</v>
      </c>
      <c r="R41" s="174">
        <f>SUM(月次!R308:R319)</f>
        <v>1057591</v>
      </c>
      <c r="S41" s="176">
        <f t="shared" ref="S41" si="156">R41/R40*100</f>
        <v>99.380557667243323</v>
      </c>
      <c r="T41" s="174">
        <f>SUM(月次!T308:T319)</f>
        <v>582393</v>
      </c>
      <c r="U41" s="176">
        <f t="shared" ref="U41" si="157">T41/T40*100</f>
        <v>97.420924004409414</v>
      </c>
      <c r="V41" s="174">
        <f>SUM(月次!V308:V319)</f>
        <v>871679</v>
      </c>
      <c r="W41" s="176">
        <f t="shared" ref="W41" si="158">V41/V40*100</f>
        <v>97.412260360848649</v>
      </c>
      <c r="X41" s="179">
        <f t="shared" ref="X41" si="159">V41-T41</f>
        <v>289286</v>
      </c>
      <c r="Y41" s="176">
        <f t="shared" ref="Y41" si="160">X41/X40*100</f>
        <v>97.394823313940961</v>
      </c>
      <c r="Z41" s="179">
        <f t="shared" ref="Z41" si="161">R41+X41</f>
        <v>1346877</v>
      </c>
      <c r="AA41" s="180">
        <f t="shared" ref="AA41" si="162">Z41/Z40*100</f>
        <v>98.947257838080475</v>
      </c>
      <c r="AB41" s="150"/>
      <c r="AC41" s="150"/>
      <c r="AD41" s="150"/>
      <c r="AE41" s="150"/>
      <c r="AF41" s="150"/>
      <c r="AG41" s="150"/>
      <c r="AH41" s="150"/>
      <c r="AI41" s="150"/>
      <c r="AJ41" s="150"/>
    </row>
    <row r="42" spans="1:36" ht="12" customHeight="1">
      <c r="B42" s="14" t="s">
        <v>17</v>
      </c>
      <c r="C42" s="8"/>
      <c r="D42" s="152"/>
      <c r="E42" s="152"/>
      <c r="F42" s="152"/>
      <c r="G42" s="152"/>
      <c r="H42" s="152"/>
      <c r="I42" s="152"/>
      <c r="J42" s="152"/>
      <c r="K42" s="153"/>
      <c r="L42" s="153"/>
      <c r="M42" s="154"/>
      <c r="N42" s="154"/>
      <c r="O42" s="154"/>
      <c r="P42" s="154"/>
      <c r="Q42" s="154"/>
      <c r="R42" s="154"/>
      <c r="S42" s="154"/>
      <c r="T42" s="154"/>
      <c r="U42" s="154"/>
      <c r="V42" s="154"/>
      <c r="W42" s="154"/>
      <c r="X42" s="154"/>
      <c r="Y42" s="154"/>
      <c r="Z42" s="154"/>
    </row>
    <row r="43" spans="1:36" ht="12" customHeight="1">
      <c r="B43" s="15" t="s">
        <v>222</v>
      </c>
      <c r="D43" s="39"/>
      <c r="E43" s="39"/>
      <c r="F43" s="39"/>
      <c r="G43" s="39"/>
      <c r="H43" s="39"/>
      <c r="I43" s="39"/>
      <c r="J43" s="39"/>
      <c r="K43" s="39"/>
      <c r="L43" s="39"/>
      <c r="M43" s="39"/>
      <c r="N43" s="39"/>
      <c r="O43" s="39"/>
      <c r="P43" s="39"/>
      <c r="Q43" s="39"/>
      <c r="R43" s="39"/>
      <c r="S43" s="39"/>
      <c r="T43" s="39"/>
      <c r="U43" s="39"/>
      <c r="V43" s="39"/>
      <c r="W43" s="39"/>
      <c r="X43" s="39"/>
      <c r="Y43" s="39"/>
      <c r="Z43" s="39"/>
    </row>
    <row r="44" spans="1:36" ht="12" customHeight="1">
      <c r="B44" s="16" t="s">
        <v>223</v>
      </c>
      <c r="N44" s="155"/>
    </row>
    <row r="45" spans="1:36" ht="12" customHeight="1">
      <c r="B45" s="108" t="s">
        <v>224</v>
      </c>
      <c r="K45" s="5"/>
      <c r="L45" s="5"/>
      <c r="M45" s="5"/>
      <c r="N45" s="5"/>
      <c r="O45" s="5"/>
      <c r="P45" s="5"/>
      <c r="Q45" s="5"/>
      <c r="R45" s="5"/>
      <c r="S45" s="5"/>
      <c r="T45" s="5"/>
      <c r="U45" s="5"/>
      <c r="V45" s="5"/>
      <c r="W45" s="5"/>
      <c r="AA45" s="156" t="s">
        <v>318</v>
      </c>
    </row>
    <row r="46" spans="1:36" ht="12" customHeight="1">
      <c r="B46" s="108" t="s">
        <v>225</v>
      </c>
    </row>
    <row r="47" spans="1:36" ht="12" customHeight="1">
      <c r="B47" s="157" t="s">
        <v>227</v>
      </c>
    </row>
    <row r="48" spans="1:36" s="60" customFormat="1" ht="12" customHeight="1">
      <c r="A48" s="57"/>
      <c r="B48" s="158" t="s">
        <v>226</v>
      </c>
      <c r="C48" s="57"/>
      <c r="D48" s="57">
        <v>921585</v>
      </c>
      <c r="E48" s="57"/>
      <c r="F48" s="57">
        <v>85197</v>
      </c>
      <c r="G48" s="57"/>
      <c r="H48" s="57">
        <v>111047</v>
      </c>
      <c r="I48" s="57"/>
      <c r="J48" s="57">
        <v>132177</v>
      </c>
      <c r="K48" s="57"/>
      <c r="L48" s="57">
        <v>26001</v>
      </c>
      <c r="M48" s="57"/>
      <c r="N48" s="57">
        <v>54749</v>
      </c>
      <c r="O48" s="57"/>
      <c r="P48" s="57">
        <v>77428</v>
      </c>
      <c r="Q48" s="57"/>
      <c r="R48" s="57">
        <v>1053762</v>
      </c>
      <c r="S48" s="57"/>
      <c r="T48" s="57">
        <v>599148</v>
      </c>
      <c r="U48" s="57"/>
      <c r="V48" s="57">
        <v>891173</v>
      </c>
      <c r="W48" s="57"/>
      <c r="X48" s="57"/>
      <c r="Y48" s="57"/>
      <c r="Z48" s="57"/>
      <c r="AA48" s="57"/>
      <c r="AB48" s="151"/>
      <c r="AC48" s="151"/>
      <c r="AD48" s="151"/>
      <c r="AE48" s="151"/>
      <c r="AF48" s="151"/>
      <c r="AG48" s="151"/>
      <c r="AH48" s="151"/>
      <c r="AI48" s="151"/>
      <c r="AJ48" s="151"/>
    </row>
    <row r="49" spans="1:36" s="60" customFormat="1" ht="12" customHeight="1">
      <c r="A49" s="57"/>
      <c r="B49" s="57"/>
      <c r="C49" s="57"/>
      <c r="D49" s="59">
        <f>D35-D48</f>
        <v>-546</v>
      </c>
      <c r="E49" s="57"/>
      <c r="F49" s="59">
        <f t="shared" ref="F49" si="163">F35-F48</f>
        <v>2816</v>
      </c>
      <c r="G49" s="57"/>
      <c r="H49" s="59">
        <f t="shared" ref="H49" si="164">H35-H48</f>
        <v>3</v>
      </c>
      <c r="I49" s="57"/>
      <c r="J49" s="59">
        <f t="shared" ref="J49" si="165">J35-J48</f>
        <v>180</v>
      </c>
      <c r="K49" s="57"/>
      <c r="L49" s="59">
        <f t="shared" ref="L49" si="166">L35-L48</f>
        <v>-237</v>
      </c>
      <c r="M49" s="57"/>
      <c r="N49" s="59">
        <f t="shared" ref="N49" si="167">N35-N48</f>
        <v>-369</v>
      </c>
      <c r="O49" s="57"/>
      <c r="P49" s="59">
        <f t="shared" ref="P49" si="168">P35-P48</f>
        <v>549</v>
      </c>
      <c r="Q49" s="57"/>
      <c r="R49" s="59">
        <f t="shared" ref="R49" si="169">R35-R48</f>
        <v>-366</v>
      </c>
      <c r="S49" s="57"/>
      <c r="T49" s="59">
        <f t="shared" ref="T49" si="170">T35-T48</f>
        <v>0</v>
      </c>
      <c r="U49" s="57"/>
      <c r="V49" s="59">
        <f t="shared" ref="V49" si="171">V35-V48</f>
        <v>-1</v>
      </c>
      <c r="W49" s="57"/>
      <c r="X49" s="57"/>
      <c r="Y49" s="57"/>
      <c r="Z49" s="57"/>
      <c r="AA49" s="57"/>
      <c r="AB49" s="151"/>
      <c r="AC49" s="151"/>
      <c r="AD49" s="151"/>
      <c r="AE49" s="151"/>
      <c r="AF49" s="151"/>
      <c r="AG49" s="151"/>
      <c r="AH49" s="151"/>
      <c r="AI49" s="151"/>
      <c r="AJ49" s="151"/>
    </row>
    <row r="50" spans="1:36" s="60" customFormat="1" ht="12"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151"/>
      <c r="AC50" s="151"/>
      <c r="AD50" s="151"/>
      <c r="AE50" s="151"/>
      <c r="AF50" s="151"/>
      <c r="AG50" s="151"/>
      <c r="AH50" s="151"/>
      <c r="AI50" s="151"/>
      <c r="AJ50" s="151"/>
    </row>
    <row r="51" spans="1:36" ht="12" customHeight="1">
      <c r="K51" s="5"/>
      <c r="L51" s="5"/>
      <c r="M51" s="5"/>
      <c r="N51" s="5"/>
      <c r="O51" s="5"/>
      <c r="P51" s="5"/>
      <c r="Q51" s="5"/>
      <c r="R51" s="5"/>
      <c r="S51" s="5"/>
      <c r="T51" s="5"/>
      <c r="U51" s="5"/>
      <c r="V51" s="5"/>
      <c r="W51" s="5"/>
      <c r="X51" s="5"/>
      <c r="Y51" s="5"/>
      <c r="Z51" s="5"/>
      <c r="AA51" s="5"/>
    </row>
    <row r="146" spans="2:9" ht="12" customHeight="1">
      <c r="B146" s="8"/>
      <c r="C146" s="8"/>
      <c r="D146" s="8"/>
      <c r="E146" s="8"/>
      <c r="F146" s="8"/>
      <c r="G146" s="8"/>
      <c r="H146" s="8"/>
      <c r="I146" s="8"/>
    </row>
    <row r="147" spans="2:9" ht="12" customHeight="1">
      <c r="B147" s="8"/>
      <c r="C147" s="8"/>
      <c r="D147" s="8"/>
      <c r="E147" s="8"/>
      <c r="F147" s="8"/>
      <c r="G147" s="8"/>
      <c r="H147" s="8"/>
      <c r="I147" s="8"/>
    </row>
    <row r="148" spans="2:9" ht="12" customHeight="1">
      <c r="B148" s="8"/>
      <c r="C148" s="8"/>
      <c r="D148" s="8"/>
      <c r="E148" s="8"/>
      <c r="F148" s="8"/>
      <c r="G148" s="8"/>
      <c r="H148" s="8"/>
      <c r="I148" s="8"/>
    </row>
    <row r="151" spans="2:9" ht="12" customHeight="1">
      <c r="B151" s="8"/>
      <c r="C151" s="8"/>
      <c r="D151" s="8"/>
      <c r="E151" s="8"/>
      <c r="F151" s="8"/>
      <c r="G151" s="8"/>
      <c r="H151" s="8"/>
      <c r="I151" s="8"/>
    </row>
    <row r="152" spans="2:9" ht="12" customHeight="1">
      <c r="B152" s="8"/>
      <c r="C152" s="8"/>
      <c r="D152" s="8"/>
      <c r="E152" s="8"/>
      <c r="F152" s="8"/>
      <c r="G152" s="8"/>
      <c r="H152" s="8"/>
      <c r="I152" s="8"/>
    </row>
    <row r="153" spans="2:9" ht="12" customHeight="1">
      <c r="B153" s="8"/>
      <c r="C153" s="8"/>
      <c r="D153" s="8"/>
      <c r="E153" s="8"/>
      <c r="F153" s="8"/>
      <c r="G153" s="8"/>
      <c r="H153" s="8"/>
      <c r="I153" s="8"/>
    </row>
    <row r="154" spans="2:9" ht="12" customHeight="1">
      <c r="B154" s="8"/>
      <c r="C154" s="8"/>
      <c r="D154" s="8"/>
      <c r="E154" s="8"/>
      <c r="F154" s="8"/>
      <c r="G154" s="8"/>
      <c r="H154" s="8"/>
      <c r="I154" s="8"/>
    </row>
    <row r="155" spans="2:9" ht="12" customHeight="1">
      <c r="B155" s="8"/>
      <c r="C155" s="8"/>
      <c r="D155" s="8"/>
      <c r="E155" s="8"/>
      <c r="F155" s="8"/>
      <c r="G155" s="8"/>
      <c r="H155" s="8"/>
      <c r="I155" s="8"/>
    </row>
    <row r="156" spans="2:9" ht="12" customHeight="1">
      <c r="B156" s="8"/>
      <c r="C156" s="8"/>
      <c r="D156" s="8"/>
      <c r="E156" s="8"/>
      <c r="F156" s="8"/>
      <c r="G156" s="8"/>
      <c r="H156" s="8"/>
      <c r="I156" s="8"/>
    </row>
    <row r="157" spans="2:9" ht="12" customHeight="1">
      <c r="B157" s="8"/>
      <c r="C157" s="8"/>
      <c r="D157" s="8"/>
      <c r="E157" s="8"/>
      <c r="F157" s="8"/>
      <c r="G157" s="8"/>
      <c r="H157" s="8"/>
      <c r="I157" s="8"/>
    </row>
    <row r="168" spans="2:9" ht="12" customHeight="1">
      <c r="B168" s="8"/>
      <c r="C168" s="8"/>
      <c r="D168" s="8"/>
      <c r="E168" s="8"/>
      <c r="F168" s="8"/>
      <c r="G168" s="8"/>
      <c r="H168" s="8"/>
      <c r="I168" s="8"/>
    </row>
    <row r="169" spans="2:9" ht="12" customHeight="1">
      <c r="B169" s="8"/>
      <c r="C169" s="8"/>
      <c r="D169" s="8"/>
      <c r="E169" s="8"/>
      <c r="F169" s="8"/>
      <c r="G169" s="8"/>
      <c r="H169" s="8"/>
      <c r="I169" s="8"/>
    </row>
    <row r="170" spans="2:9" ht="12" customHeight="1">
      <c r="B170" s="8"/>
      <c r="C170" s="8"/>
      <c r="D170" s="8"/>
      <c r="E170" s="8"/>
      <c r="F170" s="8"/>
      <c r="G170" s="8"/>
      <c r="H170" s="8"/>
      <c r="I170" s="8"/>
    </row>
    <row r="173" spans="2:9" ht="12" customHeight="1">
      <c r="B173" s="8"/>
      <c r="C173" s="8"/>
      <c r="D173" s="8"/>
      <c r="E173" s="8"/>
      <c r="F173" s="8"/>
      <c r="G173" s="8"/>
      <c r="H173" s="8"/>
      <c r="I173" s="8"/>
    </row>
    <row r="174" spans="2:9" ht="12" customHeight="1">
      <c r="B174" s="8"/>
      <c r="C174" s="8"/>
      <c r="D174" s="8"/>
      <c r="E174" s="8"/>
      <c r="F174" s="8"/>
      <c r="G174" s="8"/>
      <c r="H174" s="8"/>
      <c r="I174" s="8"/>
    </row>
    <row r="175" spans="2:9" ht="12" customHeight="1">
      <c r="B175" s="8"/>
      <c r="C175" s="8"/>
      <c r="D175" s="8"/>
      <c r="E175" s="8"/>
      <c r="F175" s="8"/>
      <c r="G175" s="8"/>
      <c r="H175" s="8"/>
      <c r="I175" s="8"/>
    </row>
    <row r="176" spans="2:9" ht="12" customHeight="1">
      <c r="B176" s="8"/>
      <c r="C176" s="8"/>
      <c r="D176" s="8"/>
      <c r="E176" s="8"/>
      <c r="F176" s="8"/>
      <c r="G176" s="8"/>
      <c r="H176" s="8"/>
      <c r="I176" s="8"/>
    </row>
    <row r="177" spans="2:9" ht="12" customHeight="1">
      <c r="B177" s="8"/>
      <c r="C177" s="8"/>
      <c r="D177" s="8"/>
      <c r="E177" s="8"/>
      <c r="F177" s="8"/>
      <c r="G177" s="8"/>
      <c r="H177" s="8"/>
      <c r="I177" s="8"/>
    </row>
    <row r="178" spans="2:9" ht="12" customHeight="1">
      <c r="B178" s="8"/>
      <c r="C178" s="8"/>
      <c r="D178" s="8"/>
      <c r="E178" s="8"/>
      <c r="F178" s="8"/>
      <c r="G178" s="8"/>
      <c r="H178" s="8"/>
      <c r="I178" s="8"/>
    </row>
    <row r="179" spans="2:9" ht="12" customHeight="1">
      <c r="B179" s="8"/>
      <c r="C179" s="8"/>
      <c r="D179" s="8"/>
      <c r="E179" s="8"/>
      <c r="F179" s="8"/>
      <c r="G179" s="8"/>
      <c r="H179" s="8"/>
      <c r="I179" s="8"/>
    </row>
    <row r="190" spans="2:9" ht="12" customHeight="1">
      <c r="B190" s="8"/>
      <c r="C190" s="8"/>
      <c r="D190" s="8"/>
      <c r="E190" s="8"/>
      <c r="F190" s="8"/>
      <c r="G190" s="8"/>
      <c r="H190" s="8"/>
      <c r="I190" s="8"/>
    </row>
    <row r="191" spans="2:9" ht="12" customHeight="1">
      <c r="B191" s="8"/>
      <c r="C191" s="8"/>
      <c r="D191" s="8"/>
      <c r="E191" s="8"/>
      <c r="F191" s="8"/>
      <c r="G191" s="8"/>
      <c r="H191" s="8"/>
      <c r="I191" s="8"/>
    </row>
    <row r="192" spans="2:9" ht="12" customHeight="1">
      <c r="B192" s="8"/>
      <c r="C192" s="8"/>
      <c r="D192" s="8"/>
      <c r="E192" s="8"/>
      <c r="F192" s="8"/>
      <c r="G192" s="8"/>
      <c r="H192" s="8"/>
      <c r="I192" s="8"/>
    </row>
    <row r="193" spans="1:10" ht="12" customHeight="1">
      <c r="A193" s="8"/>
    </row>
    <row r="194" spans="1:10" ht="12" customHeight="1">
      <c r="A194" s="8"/>
      <c r="J194" s="8"/>
    </row>
    <row r="195" spans="1:10" ht="12" customHeight="1">
      <c r="A195" s="8"/>
      <c r="B195" s="8"/>
      <c r="C195" s="8"/>
      <c r="D195" s="8"/>
      <c r="E195" s="8"/>
      <c r="F195" s="8"/>
      <c r="G195" s="8"/>
      <c r="H195" s="8"/>
      <c r="I195" s="8"/>
      <c r="J195" s="8"/>
    </row>
    <row r="196" spans="1:10" ht="12" customHeight="1">
      <c r="B196" s="8"/>
      <c r="C196" s="8"/>
      <c r="D196" s="8"/>
      <c r="E196" s="8"/>
      <c r="F196" s="8"/>
      <c r="G196" s="8"/>
      <c r="H196" s="8"/>
      <c r="I196" s="8"/>
      <c r="J196" s="8"/>
    </row>
    <row r="197" spans="1:10" ht="12" customHeight="1">
      <c r="B197" s="8"/>
      <c r="C197" s="8"/>
      <c r="D197" s="8"/>
      <c r="E197" s="8"/>
      <c r="F197" s="8"/>
      <c r="G197" s="8"/>
      <c r="H197" s="8"/>
      <c r="I197" s="8"/>
    </row>
    <row r="198" spans="1:10" ht="12" customHeight="1">
      <c r="A198" s="8"/>
      <c r="B198" s="8"/>
      <c r="C198" s="8"/>
      <c r="D198" s="8"/>
      <c r="E198" s="8"/>
      <c r="F198" s="8"/>
      <c r="G198" s="8"/>
      <c r="H198" s="8"/>
      <c r="I198" s="8"/>
    </row>
    <row r="199" spans="1:10" ht="12" customHeight="1">
      <c r="A199" s="8"/>
      <c r="B199" s="8"/>
      <c r="C199" s="8"/>
      <c r="D199" s="8"/>
      <c r="E199" s="8"/>
      <c r="F199" s="8"/>
      <c r="G199" s="8"/>
      <c r="H199" s="8"/>
      <c r="I199" s="8"/>
      <c r="J199" s="8"/>
    </row>
    <row r="200" spans="1:10" ht="12" customHeight="1">
      <c r="A200" s="8"/>
      <c r="B200" s="8"/>
      <c r="C200" s="8"/>
      <c r="D200" s="8"/>
      <c r="E200" s="8"/>
      <c r="F200" s="8"/>
      <c r="G200" s="8"/>
      <c r="H200" s="8"/>
      <c r="I200" s="8"/>
      <c r="J200" s="8"/>
    </row>
    <row r="201" spans="1:10" ht="12" customHeight="1">
      <c r="A201" s="8"/>
      <c r="B201" s="8"/>
      <c r="C201" s="8"/>
      <c r="D201" s="8"/>
      <c r="E201" s="8"/>
      <c r="F201" s="8"/>
      <c r="G201" s="8"/>
      <c r="H201" s="8"/>
      <c r="I201" s="8"/>
      <c r="J201" s="8"/>
    </row>
    <row r="202" spans="1:10" ht="12" customHeight="1">
      <c r="A202" s="8"/>
      <c r="J202" s="8"/>
    </row>
    <row r="203" spans="1:10" ht="12" customHeight="1">
      <c r="A203" s="8"/>
      <c r="J203" s="8"/>
    </row>
    <row r="204" spans="1:10" ht="12" customHeight="1">
      <c r="A204" s="8"/>
      <c r="J204" s="8"/>
    </row>
    <row r="205" spans="1:10" ht="12" customHeight="1">
      <c r="J205" s="8"/>
    </row>
    <row r="212" spans="1:10" ht="12" customHeight="1">
      <c r="B212" s="8"/>
      <c r="C212" s="8"/>
      <c r="D212" s="8"/>
      <c r="E212" s="8"/>
      <c r="F212" s="8"/>
      <c r="G212" s="8"/>
      <c r="H212" s="8"/>
      <c r="I212" s="8"/>
    </row>
    <row r="213" spans="1:10" ht="12" customHeight="1">
      <c r="B213" s="8"/>
      <c r="C213" s="8"/>
      <c r="D213" s="8"/>
      <c r="E213" s="8"/>
      <c r="F213" s="8"/>
      <c r="G213" s="8"/>
      <c r="H213" s="8"/>
      <c r="I213" s="8"/>
    </row>
    <row r="214" spans="1:10" ht="12" customHeight="1">
      <c r="B214" s="8"/>
      <c r="C214" s="8"/>
      <c r="D214" s="8"/>
      <c r="E214" s="8"/>
      <c r="F214" s="8"/>
      <c r="G214" s="8"/>
      <c r="H214" s="8"/>
      <c r="I214" s="8"/>
    </row>
    <row r="215" spans="1:10" ht="12" customHeight="1">
      <c r="A215" s="8"/>
    </row>
    <row r="216" spans="1:10" ht="12" customHeight="1">
      <c r="A216" s="8"/>
      <c r="J216" s="8"/>
    </row>
    <row r="217" spans="1:10" ht="12" customHeight="1">
      <c r="A217" s="8"/>
      <c r="B217" s="8"/>
      <c r="C217" s="8"/>
      <c r="D217" s="8"/>
      <c r="E217" s="8"/>
      <c r="F217" s="8"/>
      <c r="G217" s="8"/>
      <c r="H217" s="8"/>
      <c r="I217" s="8"/>
      <c r="J217" s="8"/>
    </row>
    <row r="218" spans="1:10" ht="12" customHeight="1">
      <c r="B218" s="8"/>
      <c r="C218" s="8"/>
      <c r="D218" s="8"/>
      <c r="E218" s="8"/>
      <c r="F218" s="8"/>
      <c r="G218" s="8"/>
      <c r="H218" s="8"/>
      <c r="I218" s="8"/>
      <c r="J218" s="8"/>
    </row>
    <row r="219" spans="1:10" ht="12" customHeight="1">
      <c r="B219" s="8"/>
      <c r="C219" s="8"/>
      <c r="D219" s="8"/>
      <c r="E219" s="8"/>
      <c r="F219" s="8"/>
      <c r="G219" s="8"/>
      <c r="H219" s="8"/>
      <c r="I219" s="8"/>
    </row>
    <row r="220" spans="1:10" ht="12" customHeight="1">
      <c r="A220" s="8"/>
      <c r="B220" s="8"/>
      <c r="C220" s="8"/>
      <c r="D220" s="8"/>
      <c r="E220" s="8"/>
      <c r="F220" s="8"/>
      <c r="G220" s="8"/>
      <c r="H220" s="8"/>
      <c r="I220" s="8"/>
    </row>
    <row r="221" spans="1:10" ht="12" customHeight="1">
      <c r="A221" s="8"/>
      <c r="B221" s="8"/>
      <c r="C221" s="8"/>
      <c r="D221" s="8"/>
      <c r="E221" s="8"/>
      <c r="F221" s="8"/>
      <c r="G221" s="8"/>
      <c r="H221" s="8"/>
      <c r="I221" s="8"/>
      <c r="J221" s="8"/>
    </row>
    <row r="222" spans="1:10" ht="12" customHeight="1">
      <c r="A222" s="8"/>
      <c r="B222" s="8"/>
      <c r="C222" s="8"/>
      <c r="D222" s="8"/>
      <c r="E222" s="8"/>
      <c r="F222" s="8"/>
      <c r="G222" s="8"/>
      <c r="H222" s="8"/>
      <c r="I222" s="8"/>
      <c r="J222" s="8"/>
    </row>
    <row r="223" spans="1:10" ht="12" customHeight="1">
      <c r="A223" s="8"/>
      <c r="B223" s="8"/>
      <c r="C223" s="8"/>
      <c r="D223" s="8"/>
      <c r="E223" s="8"/>
      <c r="F223" s="8"/>
      <c r="G223" s="8"/>
      <c r="H223" s="8"/>
      <c r="I223" s="8"/>
      <c r="J223" s="8"/>
    </row>
    <row r="224" spans="1:10" ht="12" customHeight="1">
      <c r="A224" s="8"/>
      <c r="J224" s="8"/>
    </row>
    <row r="225" spans="1:10" ht="12" customHeight="1">
      <c r="A225" s="8"/>
      <c r="J225" s="8"/>
    </row>
    <row r="226" spans="1:10" ht="12" customHeight="1">
      <c r="A226" s="8"/>
      <c r="J226" s="8"/>
    </row>
    <row r="227" spans="1:10" ht="12" customHeight="1">
      <c r="J227" s="8"/>
    </row>
    <row r="234" spans="1:10" ht="12" customHeight="1">
      <c r="B234" s="8"/>
      <c r="C234" s="8"/>
      <c r="D234" s="8"/>
      <c r="E234" s="8"/>
      <c r="F234" s="8"/>
      <c r="G234" s="8"/>
      <c r="H234" s="8"/>
      <c r="I234" s="8"/>
    </row>
    <row r="235" spans="1:10" ht="12" customHeight="1">
      <c r="B235" s="8"/>
      <c r="C235" s="8"/>
      <c r="D235" s="8"/>
      <c r="E235" s="8"/>
      <c r="F235" s="8"/>
      <c r="G235" s="8"/>
      <c r="H235" s="8"/>
      <c r="I235" s="8"/>
    </row>
    <row r="236" spans="1:10" ht="12" customHeight="1">
      <c r="B236" s="8"/>
      <c r="C236" s="8"/>
      <c r="D236" s="8"/>
      <c r="E236" s="8"/>
      <c r="F236" s="8"/>
      <c r="G236" s="8"/>
      <c r="H236" s="8"/>
      <c r="I236" s="8"/>
    </row>
    <row r="237" spans="1:10" ht="12" customHeight="1">
      <c r="A237" s="8"/>
    </row>
    <row r="238" spans="1:10" ht="12" customHeight="1">
      <c r="A238" s="8"/>
      <c r="J238" s="8"/>
    </row>
    <row r="239" spans="1:10" ht="12" customHeight="1">
      <c r="A239" s="8"/>
      <c r="B239" s="8"/>
      <c r="C239" s="8"/>
      <c r="D239" s="8"/>
      <c r="E239" s="8"/>
      <c r="F239" s="8"/>
      <c r="G239" s="8"/>
      <c r="H239" s="8"/>
      <c r="I239" s="8"/>
      <c r="J239" s="8"/>
    </row>
    <row r="240" spans="1:10" ht="12" customHeight="1">
      <c r="B240" s="8"/>
      <c r="C240" s="8"/>
      <c r="D240" s="8"/>
      <c r="E240" s="8"/>
      <c r="F240" s="8"/>
      <c r="G240" s="8"/>
      <c r="H240" s="8"/>
      <c r="I240" s="8"/>
      <c r="J240" s="8"/>
    </row>
    <row r="241" spans="1:10" ht="12" customHeight="1">
      <c r="B241" s="8"/>
      <c r="C241" s="8"/>
      <c r="D241" s="8"/>
      <c r="E241" s="8"/>
      <c r="F241" s="8"/>
      <c r="G241" s="8"/>
      <c r="H241" s="8"/>
      <c r="I241" s="8"/>
    </row>
    <row r="242" spans="1:10" ht="12" customHeight="1">
      <c r="A242" s="8"/>
      <c r="B242" s="8"/>
      <c r="C242" s="8"/>
      <c r="D242" s="8"/>
      <c r="E242" s="8"/>
      <c r="F242" s="8"/>
      <c r="G242" s="8"/>
      <c r="H242" s="8"/>
      <c r="I242" s="8"/>
    </row>
    <row r="243" spans="1:10" ht="12" customHeight="1">
      <c r="A243" s="8"/>
      <c r="B243" s="8"/>
      <c r="C243" s="8"/>
      <c r="D243" s="8"/>
      <c r="E243" s="8"/>
      <c r="F243" s="8"/>
      <c r="G243" s="8"/>
      <c r="H243" s="8"/>
      <c r="I243" s="8"/>
      <c r="J243" s="8"/>
    </row>
    <row r="244" spans="1:10" ht="12" customHeight="1">
      <c r="A244" s="8"/>
      <c r="B244" s="8"/>
      <c r="C244" s="8"/>
      <c r="D244" s="8"/>
      <c r="E244" s="8"/>
      <c r="F244" s="8"/>
      <c r="G244" s="8"/>
      <c r="H244" s="8"/>
      <c r="I244" s="8"/>
      <c r="J244" s="8"/>
    </row>
    <row r="245" spans="1:10" ht="12" customHeight="1">
      <c r="A245" s="8"/>
      <c r="B245" s="8"/>
      <c r="C245" s="8"/>
      <c r="D245" s="8"/>
      <c r="E245" s="8"/>
      <c r="F245" s="8"/>
      <c r="G245" s="8"/>
      <c r="H245" s="8"/>
      <c r="I245" s="8"/>
      <c r="J245" s="8"/>
    </row>
    <row r="246" spans="1:10" ht="12" customHeight="1">
      <c r="A246" s="8"/>
      <c r="J246" s="8"/>
    </row>
    <row r="247" spans="1:10" ht="12" customHeight="1">
      <c r="A247" s="8"/>
      <c r="J247" s="8"/>
    </row>
    <row r="248" spans="1:10" ht="12" customHeight="1">
      <c r="A248" s="8"/>
      <c r="J248" s="8"/>
    </row>
    <row r="249" spans="1:10" ht="12" customHeight="1">
      <c r="J249" s="8"/>
    </row>
    <row r="259" spans="1:10" ht="12" customHeight="1">
      <c r="A259" s="8"/>
    </row>
    <row r="260" spans="1:10" ht="12" customHeight="1">
      <c r="A260" s="8"/>
      <c r="J260" s="8"/>
    </row>
    <row r="261" spans="1:10" ht="12" customHeight="1">
      <c r="A261" s="8"/>
      <c r="J261" s="8"/>
    </row>
    <row r="262" spans="1:10" ht="12" customHeight="1">
      <c r="J262" s="8"/>
    </row>
    <row r="264" spans="1:10" ht="12" customHeight="1">
      <c r="A264" s="8"/>
    </row>
    <row r="265" spans="1:10" ht="12" customHeight="1">
      <c r="A265" s="8"/>
      <c r="J265" s="8"/>
    </row>
    <row r="266" spans="1:10" ht="12" customHeight="1">
      <c r="A266" s="8"/>
      <c r="J266" s="8"/>
    </row>
    <row r="267" spans="1:10" ht="12" customHeight="1">
      <c r="A267" s="8"/>
      <c r="J267" s="8"/>
    </row>
    <row r="268" spans="1:10" ht="12" customHeight="1">
      <c r="A268" s="8"/>
      <c r="J268" s="8"/>
    </row>
    <row r="269" spans="1:10" ht="12" customHeight="1">
      <c r="A269" s="8"/>
      <c r="J269" s="8"/>
    </row>
    <row r="270" spans="1:10" ht="12" customHeight="1">
      <c r="A270" s="8"/>
      <c r="J270" s="8"/>
    </row>
    <row r="271" spans="1:10" ht="12" customHeight="1">
      <c r="J271" s="8"/>
    </row>
    <row r="281" spans="1:10" ht="12" customHeight="1">
      <c r="A281" s="8"/>
    </row>
    <row r="282" spans="1:10" ht="12" customHeight="1">
      <c r="A282" s="8"/>
      <c r="J282" s="8"/>
    </row>
    <row r="283" spans="1:10" ht="12" customHeight="1">
      <c r="A283" s="8"/>
      <c r="J283" s="8"/>
    </row>
    <row r="284" spans="1:10" ht="12" customHeight="1">
      <c r="J284" s="8"/>
    </row>
    <row r="286" spans="1:10" ht="12" customHeight="1">
      <c r="A286" s="8"/>
    </row>
    <row r="287" spans="1:10" ht="12" customHeight="1">
      <c r="A287" s="8"/>
      <c r="J287" s="8"/>
    </row>
    <row r="288" spans="1:10" ht="12" customHeight="1">
      <c r="A288" s="8"/>
      <c r="J288" s="8"/>
    </row>
    <row r="289" spans="1:10" ht="12" customHeight="1">
      <c r="A289" s="8"/>
      <c r="J289" s="8"/>
    </row>
    <row r="290" spans="1:10" ht="12" customHeight="1">
      <c r="A290" s="8"/>
      <c r="J290" s="8"/>
    </row>
    <row r="291" spans="1:10" ht="12" customHeight="1">
      <c r="A291" s="8"/>
      <c r="J291" s="8"/>
    </row>
    <row r="292" spans="1:10" ht="12" customHeight="1">
      <c r="A292" s="8"/>
      <c r="J292" s="8"/>
    </row>
    <row r="293" spans="1:10" ht="12" customHeight="1">
      <c r="J293" s="8"/>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59055118110236227" right="0" top="0.59055118110236227" bottom="0" header="0" footer="0"/>
  <pageSetup paperSize="9" scale="90" orientation="landscape" horizontalDpi="4294967294" r:id="rId1"/>
  <headerFooter alignWithMargins="0"/>
  <ignoredErrors>
    <ignoredError sqref="B9:C30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53"/>
  <sheetViews>
    <sheetView showGridLines="0" tabSelected="1" topLeftCell="A2" zoomScale="90" zoomScaleNormal="90" zoomScaleSheetLayoutView="85" workbookViewId="0">
      <pane xSplit="3" ySplit="6" topLeftCell="D310" activePane="bottomRight" state="frozen"/>
      <selection activeCell="A2" sqref="A2"/>
      <selection pane="topRight" activeCell="D2" sqref="D2"/>
      <selection pane="bottomLeft" activeCell="A8" sqref="A8"/>
      <selection pane="bottomRight" activeCell="U340" sqref="U340"/>
    </sheetView>
  </sheetViews>
  <sheetFormatPr defaultColWidth="9" defaultRowHeight="12" customHeight="1"/>
  <cols>
    <col min="1" max="1" width="5.625" style="63" customWidth="1"/>
    <col min="2" max="2" width="7.625" style="5" customWidth="1"/>
    <col min="3" max="3" width="10.625" style="33" customWidth="1"/>
    <col min="4" max="4" width="7.625" style="5" customWidth="1"/>
    <col min="5" max="5" width="10.625" style="5" customWidth="1"/>
    <col min="6" max="6" width="7.625" style="5" customWidth="1"/>
    <col min="7" max="7" width="10.625" style="5" customWidth="1"/>
    <col min="8" max="8" width="7.625" style="5" customWidth="1"/>
    <col min="9" max="9" width="10.625" style="5" customWidth="1"/>
    <col min="10" max="10" width="7.625" style="5" customWidth="1"/>
    <col min="11" max="11" width="10.625" style="6" customWidth="1"/>
    <col min="12" max="12" width="7.625" style="6" customWidth="1"/>
    <col min="13" max="13" width="10.625" style="19" customWidth="1"/>
    <col min="14" max="14" width="7.625" style="19" customWidth="1"/>
    <col min="15" max="17" width="10.625" style="19" customWidth="1"/>
    <col min="18" max="18" width="9.5" style="19" customWidth="1"/>
    <col min="19" max="19" width="10.625" style="19" customWidth="1"/>
    <col min="20" max="20" width="7.625" style="19" customWidth="1"/>
    <col min="21" max="21" width="10.625" style="19" customWidth="1"/>
    <col min="22" max="22" width="7.625" style="19" customWidth="1"/>
    <col min="23" max="23" width="10.625" style="19" customWidth="1"/>
    <col min="24" max="24" width="7.625" style="19" customWidth="1"/>
    <col min="25" max="25" width="10.625" style="19" customWidth="1"/>
    <col min="26" max="26" width="10.375" style="19" customWidth="1"/>
    <col min="27" max="27" width="10.625" style="19" customWidth="1"/>
    <col min="28" max="28" width="10.625" style="5" customWidth="1"/>
    <col min="29" max="46" width="10.625" style="6" customWidth="1"/>
    <col min="47" max="16384" width="9" style="6"/>
  </cols>
  <sheetData>
    <row r="1" spans="1:29" s="2" customFormat="1" ht="12" customHeight="1">
      <c r="A1" s="161"/>
      <c r="B1" s="5"/>
      <c r="C1" s="33"/>
      <c r="D1" s="5"/>
      <c r="E1" s="5"/>
      <c r="F1" s="5"/>
      <c r="G1" s="5"/>
      <c r="H1" s="5"/>
      <c r="I1" s="5"/>
      <c r="J1" s="5"/>
      <c r="K1" s="6"/>
      <c r="L1" s="6"/>
      <c r="M1" s="19"/>
      <c r="N1" s="19"/>
      <c r="O1" s="19"/>
      <c r="P1" s="19"/>
      <c r="Q1" s="19"/>
      <c r="R1" s="19"/>
      <c r="S1" s="19"/>
      <c r="T1" s="19"/>
      <c r="U1" s="19"/>
      <c r="V1" s="19"/>
      <c r="W1" s="19"/>
      <c r="X1" s="19"/>
      <c r="Y1" s="19"/>
      <c r="Z1" s="19"/>
      <c r="AA1" s="19"/>
      <c r="AB1" s="1"/>
    </row>
    <row r="2" spans="1:29" s="2" customFormat="1" ht="15" customHeight="1">
      <c r="A2" s="161"/>
      <c r="B2" s="17" t="s">
        <v>160</v>
      </c>
      <c r="C2" s="34"/>
      <c r="D2" s="1"/>
      <c r="E2" s="1"/>
      <c r="F2" s="1"/>
      <c r="G2" s="1"/>
      <c r="H2" s="1"/>
      <c r="I2" s="1"/>
      <c r="J2" s="1"/>
      <c r="M2" s="18"/>
      <c r="N2" s="18"/>
      <c r="O2" s="18"/>
      <c r="P2" s="18"/>
      <c r="Q2" s="18"/>
      <c r="R2" s="18"/>
      <c r="S2" s="18"/>
      <c r="T2" s="18"/>
      <c r="U2" s="18"/>
      <c r="V2" s="18"/>
      <c r="W2" s="18"/>
      <c r="X2" s="18"/>
      <c r="Y2" s="18"/>
      <c r="Z2" s="18"/>
      <c r="AA2" s="18"/>
      <c r="AB2" s="1"/>
    </row>
    <row r="3" spans="1:29" s="2" customFormat="1" ht="12" customHeight="1">
      <c r="A3" s="161"/>
      <c r="B3" s="4"/>
      <c r="C3" s="35"/>
      <c r="D3" s="3"/>
      <c r="E3" s="3"/>
      <c r="F3" s="3"/>
      <c r="G3" s="3"/>
      <c r="H3" s="3"/>
      <c r="I3" s="5"/>
      <c r="J3" s="5"/>
      <c r="K3" s="6"/>
      <c r="L3" s="6"/>
      <c r="M3" s="19"/>
      <c r="N3" s="19"/>
      <c r="O3" s="19"/>
      <c r="P3" s="19"/>
      <c r="Q3" s="19"/>
      <c r="R3" s="155"/>
      <c r="S3" s="19"/>
      <c r="T3" s="19"/>
      <c r="U3" s="19"/>
      <c r="V3" s="19"/>
      <c r="W3" s="19"/>
      <c r="X3" s="19"/>
      <c r="Y3" s="19"/>
      <c r="Z3" s="19"/>
      <c r="AA3" s="19"/>
      <c r="AB3" s="1"/>
    </row>
    <row r="4" spans="1:29" ht="12" customHeight="1">
      <c r="A4" s="65"/>
      <c r="B4" s="9"/>
      <c r="C4" s="36"/>
      <c r="D4" s="9"/>
      <c r="E4" s="9"/>
      <c r="F4" s="9"/>
      <c r="G4" s="9"/>
      <c r="H4" s="9"/>
      <c r="I4" s="9"/>
      <c r="J4" s="10"/>
      <c r="AA4" s="7" t="s">
        <v>62</v>
      </c>
      <c r="AB4" s="6"/>
    </row>
    <row r="5" spans="1:29" ht="12" customHeight="1">
      <c r="A5" s="65"/>
      <c r="B5" s="201" t="s">
        <v>60</v>
      </c>
      <c r="C5" s="202"/>
      <c r="D5" s="207" t="s">
        <v>4</v>
      </c>
      <c r="E5" s="208"/>
      <c r="F5" s="210"/>
      <c r="G5" s="211"/>
      <c r="H5" s="211"/>
      <c r="I5" s="211"/>
      <c r="J5" s="196" t="s">
        <v>19</v>
      </c>
      <c r="K5" s="212"/>
      <c r="L5" s="210"/>
      <c r="M5" s="211"/>
      <c r="N5" s="211"/>
      <c r="O5" s="211"/>
      <c r="P5" s="211"/>
      <c r="Q5" s="211"/>
      <c r="R5" s="196" t="s">
        <v>20</v>
      </c>
      <c r="S5" s="196"/>
      <c r="T5" s="188" t="s">
        <v>220</v>
      </c>
      <c r="U5" s="188"/>
      <c r="V5" s="188" t="s">
        <v>221</v>
      </c>
      <c r="W5" s="188"/>
      <c r="X5" s="213" t="s">
        <v>0</v>
      </c>
      <c r="Y5" s="191"/>
      <c r="Z5" s="191" t="s">
        <v>1</v>
      </c>
      <c r="AA5" s="194"/>
      <c r="AB5" s="6"/>
    </row>
    <row r="6" spans="1:29" ht="12" customHeight="1">
      <c r="A6" s="65"/>
      <c r="B6" s="203"/>
      <c r="C6" s="204"/>
      <c r="D6" s="209"/>
      <c r="E6" s="190"/>
      <c r="F6" s="189" t="s">
        <v>5</v>
      </c>
      <c r="G6" s="190"/>
      <c r="H6" s="189" t="s">
        <v>21</v>
      </c>
      <c r="I6" s="190"/>
      <c r="J6" s="197"/>
      <c r="K6" s="198"/>
      <c r="L6" s="189" t="s">
        <v>5</v>
      </c>
      <c r="M6" s="190"/>
      <c r="N6" s="199" t="s">
        <v>162</v>
      </c>
      <c r="O6" s="200"/>
      <c r="P6" s="189" t="s">
        <v>61</v>
      </c>
      <c r="Q6" s="190"/>
      <c r="R6" s="197"/>
      <c r="S6" s="198"/>
      <c r="T6" s="189"/>
      <c r="U6" s="190"/>
      <c r="V6" s="189"/>
      <c r="W6" s="190"/>
      <c r="X6" s="214"/>
      <c r="Y6" s="193"/>
      <c r="Z6" s="192"/>
      <c r="AA6" s="195"/>
      <c r="AB6" s="6"/>
    </row>
    <row r="7" spans="1:29" ht="12" customHeight="1">
      <c r="A7" s="65"/>
      <c r="B7" s="205"/>
      <c r="C7" s="206"/>
      <c r="D7" s="20"/>
      <c r="E7" s="21" t="s">
        <v>164</v>
      </c>
      <c r="F7" s="22"/>
      <c r="G7" s="21" t="s">
        <v>164</v>
      </c>
      <c r="H7" s="22"/>
      <c r="I7" s="21" t="s">
        <v>164</v>
      </c>
      <c r="J7" s="22"/>
      <c r="K7" s="21" t="s">
        <v>164</v>
      </c>
      <c r="L7" s="22"/>
      <c r="M7" s="21" t="s">
        <v>164</v>
      </c>
      <c r="N7" s="43"/>
      <c r="O7" s="21" t="s">
        <v>164</v>
      </c>
      <c r="P7" s="22"/>
      <c r="Q7" s="21" t="s">
        <v>164</v>
      </c>
      <c r="R7" s="22"/>
      <c r="S7" s="21" t="s">
        <v>164</v>
      </c>
      <c r="T7" s="23"/>
      <c r="U7" s="21" t="s">
        <v>164</v>
      </c>
      <c r="V7" s="23"/>
      <c r="W7" s="21" t="s">
        <v>164</v>
      </c>
      <c r="X7" s="32"/>
      <c r="Y7" s="21" t="s">
        <v>164</v>
      </c>
      <c r="Z7" s="32"/>
      <c r="AA7" s="24" t="s">
        <v>164</v>
      </c>
      <c r="AB7" s="6"/>
    </row>
    <row r="8" spans="1:29" ht="12" hidden="1" customHeight="1">
      <c r="A8" s="65"/>
      <c r="B8" s="44" t="s">
        <v>63</v>
      </c>
      <c r="C8" s="45" t="s">
        <v>158</v>
      </c>
      <c r="D8" s="102">
        <v>104367</v>
      </c>
      <c r="E8" s="103" t="s">
        <v>64</v>
      </c>
      <c r="F8" s="103"/>
      <c r="G8" s="103"/>
      <c r="H8" s="103"/>
      <c r="I8" s="103"/>
      <c r="J8" s="103">
        <v>16050</v>
      </c>
      <c r="K8" s="103" t="s">
        <v>64</v>
      </c>
      <c r="L8" s="103"/>
      <c r="M8" s="103"/>
      <c r="N8" s="103"/>
      <c r="O8" s="103"/>
      <c r="P8" s="103"/>
      <c r="Q8" s="103"/>
      <c r="R8" s="103">
        <v>120417</v>
      </c>
      <c r="S8" s="103" t="s">
        <v>64</v>
      </c>
      <c r="T8" s="128">
        <v>46947</v>
      </c>
      <c r="U8" s="128" t="s">
        <v>64</v>
      </c>
      <c r="V8" s="128">
        <v>59087</v>
      </c>
      <c r="W8" s="128" t="s">
        <v>64</v>
      </c>
      <c r="X8" s="128">
        <f>V8-T8</f>
        <v>12140</v>
      </c>
      <c r="Y8" s="128" t="s">
        <v>64</v>
      </c>
      <c r="Z8" s="128">
        <f>R8+X8</f>
        <v>132557</v>
      </c>
      <c r="AA8" s="129" t="s">
        <v>64</v>
      </c>
      <c r="AB8" s="6"/>
      <c r="AC8" s="38"/>
    </row>
    <row r="9" spans="1:29" ht="12" hidden="1" customHeight="1">
      <c r="A9" s="65"/>
      <c r="B9" s="29" t="s">
        <v>65</v>
      </c>
      <c r="C9" s="46" t="s">
        <v>66</v>
      </c>
      <c r="D9" s="69">
        <v>109036</v>
      </c>
      <c r="E9" s="74" t="s">
        <v>64</v>
      </c>
      <c r="F9" s="74"/>
      <c r="G9" s="74"/>
      <c r="H9" s="74"/>
      <c r="I9" s="74"/>
      <c r="J9" s="74">
        <v>16635</v>
      </c>
      <c r="K9" s="74" t="s">
        <v>64</v>
      </c>
      <c r="L9" s="74"/>
      <c r="M9" s="74"/>
      <c r="N9" s="74"/>
      <c r="O9" s="74"/>
      <c r="P9" s="74"/>
      <c r="Q9" s="74"/>
      <c r="R9" s="74">
        <v>125671</v>
      </c>
      <c r="S9" s="74" t="s">
        <v>64</v>
      </c>
      <c r="T9" s="106">
        <v>48575</v>
      </c>
      <c r="U9" s="106" t="s">
        <v>64</v>
      </c>
      <c r="V9" s="106">
        <v>61233</v>
      </c>
      <c r="W9" s="106" t="s">
        <v>64</v>
      </c>
      <c r="X9" s="106">
        <f t="shared" ref="X9:X72" si="0">V9-T9</f>
        <v>12658</v>
      </c>
      <c r="Y9" s="106" t="s">
        <v>64</v>
      </c>
      <c r="Z9" s="106">
        <f t="shared" ref="Z9:Z72" si="1">R9+X9</f>
        <v>138329</v>
      </c>
      <c r="AA9" s="130" t="s">
        <v>64</v>
      </c>
      <c r="AB9" s="6"/>
      <c r="AC9" s="38"/>
    </row>
    <row r="10" spans="1:29" ht="12" hidden="1" customHeight="1">
      <c r="A10" s="65"/>
      <c r="B10" s="29" t="s">
        <v>67</v>
      </c>
      <c r="C10" s="46" t="s">
        <v>68</v>
      </c>
      <c r="D10" s="69">
        <v>108211</v>
      </c>
      <c r="E10" s="74" t="s">
        <v>64</v>
      </c>
      <c r="F10" s="74"/>
      <c r="G10" s="74"/>
      <c r="H10" s="74"/>
      <c r="I10" s="74"/>
      <c r="J10" s="74">
        <v>16167</v>
      </c>
      <c r="K10" s="74" t="s">
        <v>64</v>
      </c>
      <c r="L10" s="74"/>
      <c r="M10" s="74"/>
      <c r="N10" s="74"/>
      <c r="O10" s="74"/>
      <c r="P10" s="74"/>
      <c r="Q10" s="74"/>
      <c r="R10" s="74">
        <v>124378</v>
      </c>
      <c r="S10" s="74" t="s">
        <v>64</v>
      </c>
      <c r="T10" s="106">
        <v>47358</v>
      </c>
      <c r="U10" s="106" t="s">
        <v>64</v>
      </c>
      <c r="V10" s="106">
        <v>59435</v>
      </c>
      <c r="W10" s="106" t="s">
        <v>64</v>
      </c>
      <c r="X10" s="106">
        <f t="shared" si="0"/>
        <v>12077</v>
      </c>
      <c r="Y10" s="106" t="s">
        <v>64</v>
      </c>
      <c r="Z10" s="106">
        <f t="shared" si="1"/>
        <v>136455</v>
      </c>
      <c r="AA10" s="130" t="s">
        <v>64</v>
      </c>
      <c r="AB10" s="6"/>
      <c r="AC10" s="38"/>
    </row>
    <row r="11" spans="1:29" ht="12" hidden="1" customHeight="1">
      <c r="A11" s="65"/>
      <c r="B11" s="29" t="s">
        <v>69</v>
      </c>
      <c r="C11" s="46" t="s">
        <v>70</v>
      </c>
      <c r="D11" s="69">
        <v>107308</v>
      </c>
      <c r="E11" s="74" t="s">
        <v>64</v>
      </c>
      <c r="F11" s="74"/>
      <c r="G11" s="74"/>
      <c r="H11" s="74"/>
      <c r="I11" s="74"/>
      <c r="J11" s="74">
        <v>17755</v>
      </c>
      <c r="K11" s="74" t="s">
        <v>64</v>
      </c>
      <c r="L11" s="74"/>
      <c r="M11" s="74"/>
      <c r="N11" s="74"/>
      <c r="O11" s="74"/>
      <c r="P11" s="74"/>
      <c r="Q11" s="74"/>
      <c r="R11" s="74">
        <v>125063</v>
      </c>
      <c r="S11" s="74" t="s">
        <v>64</v>
      </c>
      <c r="T11" s="106">
        <v>46838</v>
      </c>
      <c r="U11" s="106" t="s">
        <v>64</v>
      </c>
      <c r="V11" s="106">
        <v>59707</v>
      </c>
      <c r="W11" s="106" t="s">
        <v>64</v>
      </c>
      <c r="X11" s="106">
        <f t="shared" si="0"/>
        <v>12869</v>
      </c>
      <c r="Y11" s="106" t="s">
        <v>64</v>
      </c>
      <c r="Z11" s="106">
        <f t="shared" si="1"/>
        <v>137932</v>
      </c>
      <c r="AA11" s="130" t="s">
        <v>64</v>
      </c>
      <c r="AB11" s="6"/>
      <c r="AC11" s="38"/>
    </row>
    <row r="12" spans="1:29" ht="12" hidden="1" customHeight="1">
      <c r="A12" s="65"/>
      <c r="B12" s="29" t="s">
        <v>71</v>
      </c>
      <c r="C12" s="46" t="s">
        <v>72</v>
      </c>
      <c r="D12" s="69">
        <v>97708</v>
      </c>
      <c r="E12" s="74" t="s">
        <v>64</v>
      </c>
      <c r="F12" s="74"/>
      <c r="G12" s="74"/>
      <c r="H12" s="74"/>
      <c r="I12" s="74"/>
      <c r="J12" s="74">
        <v>17195</v>
      </c>
      <c r="K12" s="74" t="s">
        <v>64</v>
      </c>
      <c r="L12" s="74"/>
      <c r="M12" s="74"/>
      <c r="N12" s="74"/>
      <c r="O12" s="74"/>
      <c r="P12" s="74"/>
      <c r="Q12" s="74"/>
      <c r="R12" s="74">
        <v>114903</v>
      </c>
      <c r="S12" s="74" t="s">
        <v>64</v>
      </c>
      <c r="T12" s="106">
        <v>42926</v>
      </c>
      <c r="U12" s="106" t="s">
        <v>64</v>
      </c>
      <c r="V12" s="106">
        <v>55323</v>
      </c>
      <c r="W12" s="106" t="s">
        <v>64</v>
      </c>
      <c r="X12" s="106">
        <f t="shared" si="0"/>
        <v>12397</v>
      </c>
      <c r="Y12" s="106" t="s">
        <v>64</v>
      </c>
      <c r="Z12" s="106">
        <f t="shared" si="1"/>
        <v>127300</v>
      </c>
      <c r="AA12" s="130" t="s">
        <v>64</v>
      </c>
      <c r="AB12" s="6"/>
      <c r="AC12" s="38"/>
    </row>
    <row r="13" spans="1:29" ht="12" hidden="1" customHeight="1">
      <c r="A13" s="65"/>
      <c r="B13" s="29" t="s">
        <v>73</v>
      </c>
      <c r="C13" s="46" t="s">
        <v>74</v>
      </c>
      <c r="D13" s="69">
        <v>111993</v>
      </c>
      <c r="E13" s="74" t="s">
        <v>64</v>
      </c>
      <c r="F13" s="74"/>
      <c r="G13" s="74"/>
      <c r="H13" s="74"/>
      <c r="I13" s="74"/>
      <c r="J13" s="74">
        <v>16717</v>
      </c>
      <c r="K13" s="74" t="s">
        <v>64</v>
      </c>
      <c r="L13" s="74"/>
      <c r="M13" s="74"/>
      <c r="N13" s="74"/>
      <c r="O13" s="74"/>
      <c r="P13" s="74"/>
      <c r="Q13" s="74"/>
      <c r="R13" s="74">
        <v>128710</v>
      </c>
      <c r="S13" s="74" t="s">
        <v>64</v>
      </c>
      <c r="T13" s="106">
        <v>46874</v>
      </c>
      <c r="U13" s="106" t="s">
        <v>64</v>
      </c>
      <c r="V13" s="106">
        <v>59494</v>
      </c>
      <c r="W13" s="106" t="s">
        <v>64</v>
      </c>
      <c r="X13" s="106">
        <f t="shared" si="0"/>
        <v>12620</v>
      </c>
      <c r="Y13" s="106" t="s">
        <v>64</v>
      </c>
      <c r="Z13" s="106">
        <f t="shared" si="1"/>
        <v>141330</v>
      </c>
      <c r="AA13" s="130" t="s">
        <v>64</v>
      </c>
      <c r="AB13" s="6"/>
      <c r="AC13" s="38"/>
    </row>
    <row r="14" spans="1:29" ht="12" hidden="1" customHeight="1">
      <c r="A14" s="65"/>
      <c r="B14" s="29" t="s">
        <v>75</v>
      </c>
      <c r="C14" s="46" t="s">
        <v>76</v>
      </c>
      <c r="D14" s="69">
        <v>112093</v>
      </c>
      <c r="E14" s="74" t="s">
        <v>64</v>
      </c>
      <c r="F14" s="74"/>
      <c r="G14" s="74"/>
      <c r="H14" s="74"/>
      <c r="I14" s="74"/>
      <c r="J14" s="74">
        <v>16743</v>
      </c>
      <c r="K14" s="74" t="s">
        <v>64</v>
      </c>
      <c r="L14" s="74"/>
      <c r="M14" s="74"/>
      <c r="N14" s="74"/>
      <c r="O14" s="74"/>
      <c r="P14" s="74"/>
      <c r="Q14" s="74"/>
      <c r="R14" s="74">
        <v>128836</v>
      </c>
      <c r="S14" s="74" t="s">
        <v>64</v>
      </c>
      <c r="T14" s="106">
        <v>42957</v>
      </c>
      <c r="U14" s="106" t="s">
        <v>64</v>
      </c>
      <c r="V14" s="106">
        <v>55362</v>
      </c>
      <c r="W14" s="106" t="s">
        <v>64</v>
      </c>
      <c r="X14" s="106">
        <f t="shared" si="0"/>
        <v>12405</v>
      </c>
      <c r="Y14" s="106" t="s">
        <v>64</v>
      </c>
      <c r="Z14" s="106">
        <f t="shared" si="1"/>
        <v>141241</v>
      </c>
      <c r="AA14" s="130" t="s">
        <v>64</v>
      </c>
      <c r="AB14" s="6"/>
      <c r="AC14" s="38"/>
    </row>
    <row r="15" spans="1:29" ht="12" hidden="1" customHeight="1">
      <c r="A15" s="65"/>
      <c r="B15" s="29" t="s">
        <v>77</v>
      </c>
      <c r="C15" s="46" t="s">
        <v>78</v>
      </c>
      <c r="D15" s="69">
        <v>103006</v>
      </c>
      <c r="E15" s="74" t="s">
        <v>64</v>
      </c>
      <c r="F15" s="74"/>
      <c r="G15" s="74"/>
      <c r="H15" s="74"/>
      <c r="I15" s="74"/>
      <c r="J15" s="74">
        <v>15671</v>
      </c>
      <c r="K15" s="74" t="s">
        <v>64</v>
      </c>
      <c r="L15" s="74"/>
      <c r="M15" s="74"/>
      <c r="N15" s="74"/>
      <c r="O15" s="74"/>
      <c r="P15" s="74"/>
      <c r="Q15" s="74"/>
      <c r="R15" s="74">
        <v>118677</v>
      </c>
      <c r="S15" s="74" t="s">
        <v>64</v>
      </c>
      <c r="T15" s="106">
        <v>42512</v>
      </c>
      <c r="U15" s="106" t="s">
        <v>64</v>
      </c>
      <c r="V15" s="106">
        <v>54363</v>
      </c>
      <c r="W15" s="106" t="s">
        <v>64</v>
      </c>
      <c r="X15" s="106">
        <f t="shared" si="0"/>
        <v>11851</v>
      </c>
      <c r="Y15" s="106" t="s">
        <v>64</v>
      </c>
      <c r="Z15" s="106">
        <f t="shared" si="1"/>
        <v>130528</v>
      </c>
      <c r="AA15" s="130" t="s">
        <v>64</v>
      </c>
      <c r="AB15" s="6"/>
      <c r="AC15" s="38"/>
    </row>
    <row r="16" spans="1:29" s="11" customFormat="1" ht="12" hidden="1" customHeight="1">
      <c r="A16" s="65"/>
      <c r="B16" s="29" t="s">
        <v>79</v>
      </c>
      <c r="C16" s="46" t="s">
        <v>80</v>
      </c>
      <c r="D16" s="69">
        <v>98102</v>
      </c>
      <c r="E16" s="74" t="s">
        <v>64</v>
      </c>
      <c r="F16" s="74"/>
      <c r="G16" s="74"/>
      <c r="H16" s="74"/>
      <c r="I16" s="74"/>
      <c r="J16" s="74">
        <v>15422</v>
      </c>
      <c r="K16" s="74" t="s">
        <v>64</v>
      </c>
      <c r="L16" s="74"/>
      <c r="M16" s="74"/>
      <c r="N16" s="74"/>
      <c r="O16" s="74"/>
      <c r="P16" s="74"/>
      <c r="Q16" s="74"/>
      <c r="R16" s="74">
        <v>113524</v>
      </c>
      <c r="S16" s="74" t="s">
        <v>64</v>
      </c>
      <c r="T16" s="106">
        <v>42362</v>
      </c>
      <c r="U16" s="106" t="s">
        <v>64</v>
      </c>
      <c r="V16" s="106">
        <v>53947</v>
      </c>
      <c r="W16" s="106" t="s">
        <v>64</v>
      </c>
      <c r="X16" s="106">
        <f t="shared" si="0"/>
        <v>11585</v>
      </c>
      <c r="Y16" s="106" t="s">
        <v>64</v>
      </c>
      <c r="Z16" s="106">
        <f t="shared" si="1"/>
        <v>125109</v>
      </c>
      <c r="AA16" s="130" t="s">
        <v>64</v>
      </c>
      <c r="AC16" s="38"/>
    </row>
    <row r="17" spans="1:29" s="11" customFormat="1" ht="12" hidden="1" customHeight="1">
      <c r="A17" s="65"/>
      <c r="B17" s="29" t="s">
        <v>81</v>
      </c>
      <c r="C17" s="46" t="s">
        <v>82</v>
      </c>
      <c r="D17" s="69">
        <v>96978</v>
      </c>
      <c r="E17" s="74" t="s">
        <v>64</v>
      </c>
      <c r="F17" s="74"/>
      <c r="G17" s="74"/>
      <c r="H17" s="74"/>
      <c r="I17" s="74"/>
      <c r="J17" s="74">
        <v>15084</v>
      </c>
      <c r="K17" s="74" t="s">
        <v>64</v>
      </c>
      <c r="L17" s="74"/>
      <c r="M17" s="74"/>
      <c r="N17" s="74"/>
      <c r="O17" s="74"/>
      <c r="P17" s="74"/>
      <c r="Q17" s="74"/>
      <c r="R17" s="74">
        <v>112062</v>
      </c>
      <c r="S17" s="74" t="s">
        <v>64</v>
      </c>
      <c r="T17" s="106">
        <v>40267</v>
      </c>
      <c r="U17" s="106" t="s">
        <v>64</v>
      </c>
      <c r="V17" s="106">
        <v>51143</v>
      </c>
      <c r="W17" s="106" t="s">
        <v>64</v>
      </c>
      <c r="X17" s="106">
        <f t="shared" si="0"/>
        <v>10876</v>
      </c>
      <c r="Y17" s="106" t="s">
        <v>64</v>
      </c>
      <c r="Z17" s="106">
        <f t="shared" si="1"/>
        <v>122938</v>
      </c>
      <c r="AA17" s="130" t="s">
        <v>64</v>
      </c>
      <c r="AC17" s="38"/>
    </row>
    <row r="18" spans="1:29" s="11" customFormat="1" ht="12" hidden="1" customHeight="1">
      <c r="A18" s="63"/>
      <c r="B18" s="29" t="s">
        <v>83</v>
      </c>
      <c r="C18" s="46" t="s">
        <v>84</v>
      </c>
      <c r="D18" s="69">
        <v>94811</v>
      </c>
      <c r="E18" s="74" t="s">
        <v>64</v>
      </c>
      <c r="F18" s="74"/>
      <c r="G18" s="74"/>
      <c r="H18" s="74"/>
      <c r="I18" s="74"/>
      <c r="J18" s="74">
        <v>14279</v>
      </c>
      <c r="K18" s="74" t="s">
        <v>64</v>
      </c>
      <c r="L18" s="74"/>
      <c r="M18" s="74"/>
      <c r="N18" s="74"/>
      <c r="O18" s="74"/>
      <c r="P18" s="74"/>
      <c r="Q18" s="74"/>
      <c r="R18" s="74">
        <v>109090</v>
      </c>
      <c r="S18" s="74" t="s">
        <v>64</v>
      </c>
      <c r="T18" s="106">
        <v>40316</v>
      </c>
      <c r="U18" s="106" t="s">
        <v>64</v>
      </c>
      <c r="V18" s="106">
        <v>50748</v>
      </c>
      <c r="W18" s="106" t="s">
        <v>64</v>
      </c>
      <c r="X18" s="106">
        <f t="shared" si="0"/>
        <v>10432</v>
      </c>
      <c r="Y18" s="106" t="s">
        <v>64</v>
      </c>
      <c r="Z18" s="106">
        <f t="shared" si="1"/>
        <v>119522</v>
      </c>
      <c r="AA18" s="130" t="s">
        <v>64</v>
      </c>
      <c r="AB18" s="5"/>
      <c r="AC18" s="38"/>
    </row>
    <row r="19" spans="1:29" s="11" customFormat="1" ht="12" hidden="1" customHeight="1">
      <c r="A19" s="63"/>
      <c r="B19" s="30" t="s">
        <v>85</v>
      </c>
      <c r="C19" s="46" t="s">
        <v>86</v>
      </c>
      <c r="D19" s="69">
        <v>98107</v>
      </c>
      <c r="E19" s="74" t="s">
        <v>64</v>
      </c>
      <c r="F19" s="74"/>
      <c r="G19" s="74"/>
      <c r="H19" s="74"/>
      <c r="I19" s="74"/>
      <c r="J19" s="74">
        <v>15672</v>
      </c>
      <c r="K19" s="74" t="s">
        <v>64</v>
      </c>
      <c r="L19" s="74"/>
      <c r="M19" s="74"/>
      <c r="N19" s="74"/>
      <c r="O19" s="74"/>
      <c r="P19" s="74"/>
      <c r="Q19" s="74"/>
      <c r="R19" s="74">
        <v>113779</v>
      </c>
      <c r="S19" s="74" t="s">
        <v>64</v>
      </c>
      <c r="T19" s="106">
        <v>43000</v>
      </c>
      <c r="U19" s="106" t="s">
        <v>64</v>
      </c>
      <c r="V19" s="106">
        <v>54256</v>
      </c>
      <c r="W19" s="106" t="s">
        <v>64</v>
      </c>
      <c r="X19" s="131">
        <f t="shared" si="0"/>
        <v>11256</v>
      </c>
      <c r="Y19" s="106" t="s">
        <v>64</v>
      </c>
      <c r="Z19" s="131">
        <f t="shared" si="1"/>
        <v>125035</v>
      </c>
      <c r="AA19" s="130" t="s">
        <v>64</v>
      </c>
      <c r="AB19" s="5"/>
      <c r="AC19" s="38"/>
    </row>
    <row r="20" spans="1:29" s="11" customFormat="1" ht="12" hidden="1" customHeight="1">
      <c r="A20" s="63"/>
      <c r="B20" s="28" t="s">
        <v>87</v>
      </c>
      <c r="C20" s="47" t="s">
        <v>88</v>
      </c>
      <c r="D20" s="71">
        <v>100385</v>
      </c>
      <c r="E20" s="92">
        <f>D20/D8*100</f>
        <v>96.184617743156366</v>
      </c>
      <c r="F20" s="76"/>
      <c r="G20" s="92"/>
      <c r="H20" s="76"/>
      <c r="I20" s="92"/>
      <c r="J20" s="76">
        <v>15703</v>
      </c>
      <c r="K20" s="92">
        <f>J20/J8*100</f>
        <v>97.838006230529601</v>
      </c>
      <c r="L20" s="76"/>
      <c r="M20" s="92"/>
      <c r="N20" s="76"/>
      <c r="O20" s="92"/>
      <c r="P20" s="76"/>
      <c r="Q20" s="92"/>
      <c r="R20" s="76">
        <v>116088</v>
      </c>
      <c r="S20" s="92">
        <f>R20/R8*100</f>
        <v>96.404992650539384</v>
      </c>
      <c r="T20" s="126">
        <v>42842</v>
      </c>
      <c r="U20" s="125">
        <f>T20/T8*100</f>
        <v>91.256097301212009</v>
      </c>
      <c r="V20" s="126">
        <v>54230</v>
      </c>
      <c r="W20" s="125">
        <f>V20/V8*100</f>
        <v>91.779917748404898</v>
      </c>
      <c r="X20" s="126">
        <f t="shared" si="0"/>
        <v>11388</v>
      </c>
      <c r="Y20" s="125">
        <f>X20/X8*100</f>
        <v>93.805601317957169</v>
      </c>
      <c r="Z20" s="126">
        <f t="shared" si="1"/>
        <v>127476</v>
      </c>
      <c r="AA20" s="127">
        <f>Z20/Z8*100</f>
        <v>96.166931961344929</v>
      </c>
      <c r="AB20" s="5"/>
      <c r="AC20" s="38"/>
    </row>
    <row r="21" spans="1:29" s="11" customFormat="1" ht="12" hidden="1" customHeight="1">
      <c r="A21" s="63"/>
      <c r="B21" s="29" t="s">
        <v>65</v>
      </c>
      <c r="C21" s="46" t="s">
        <v>66</v>
      </c>
      <c r="D21" s="69">
        <v>107745</v>
      </c>
      <c r="E21" s="88">
        <f t="shared" ref="E21:E84" si="2">D21/D9*100</f>
        <v>98.815987380314766</v>
      </c>
      <c r="F21" s="74"/>
      <c r="G21" s="88"/>
      <c r="H21" s="74"/>
      <c r="I21" s="88"/>
      <c r="J21" s="74">
        <v>16651</v>
      </c>
      <c r="K21" s="88">
        <f t="shared" ref="K21:K84" si="3">J21/J9*100</f>
        <v>100.09618274721971</v>
      </c>
      <c r="L21" s="74"/>
      <c r="M21" s="88"/>
      <c r="N21" s="74"/>
      <c r="O21" s="88"/>
      <c r="P21" s="74"/>
      <c r="Q21" s="88"/>
      <c r="R21" s="74">
        <v>124396</v>
      </c>
      <c r="S21" s="88">
        <f t="shared" ref="S21:S84" si="4">R21/R9*100</f>
        <v>98.985446125199928</v>
      </c>
      <c r="T21" s="106">
        <v>44999</v>
      </c>
      <c r="U21" s="105">
        <f t="shared" ref="U21:U84" si="5">T21/T9*100</f>
        <v>92.638188368502313</v>
      </c>
      <c r="V21" s="106">
        <v>57244</v>
      </c>
      <c r="W21" s="105">
        <f t="shared" ref="W21:W84" si="6">V21/V9*100</f>
        <v>93.485538843434085</v>
      </c>
      <c r="X21" s="106">
        <f t="shared" si="0"/>
        <v>12245</v>
      </c>
      <c r="Y21" s="105">
        <f t="shared" ref="Y21:Y84" si="7">X21/X9*100</f>
        <v>96.737241270342864</v>
      </c>
      <c r="Z21" s="106">
        <f t="shared" si="1"/>
        <v>136641</v>
      </c>
      <c r="AA21" s="107">
        <f t="shared" ref="AA21:AA84" si="8">Z21/Z9*100</f>
        <v>98.779720810531416</v>
      </c>
      <c r="AB21" s="5"/>
      <c r="AC21" s="38"/>
    </row>
    <row r="22" spans="1:29" s="11" customFormat="1" ht="12" hidden="1" customHeight="1">
      <c r="A22" s="63"/>
      <c r="B22" s="29" t="s">
        <v>67</v>
      </c>
      <c r="C22" s="46" t="s">
        <v>68</v>
      </c>
      <c r="D22" s="69">
        <v>108591</v>
      </c>
      <c r="E22" s="88">
        <f t="shared" si="2"/>
        <v>100.35116577797081</v>
      </c>
      <c r="F22" s="74"/>
      <c r="G22" s="88"/>
      <c r="H22" s="74"/>
      <c r="I22" s="88"/>
      <c r="J22" s="74">
        <v>16461</v>
      </c>
      <c r="K22" s="88">
        <f t="shared" si="3"/>
        <v>101.81851920578957</v>
      </c>
      <c r="L22" s="74"/>
      <c r="M22" s="88"/>
      <c r="N22" s="74"/>
      <c r="O22" s="88"/>
      <c r="P22" s="74"/>
      <c r="Q22" s="88"/>
      <c r="R22" s="74">
        <v>125052</v>
      </c>
      <c r="S22" s="88">
        <f t="shared" si="4"/>
        <v>100.54189647686891</v>
      </c>
      <c r="T22" s="106">
        <v>45277</v>
      </c>
      <c r="U22" s="105">
        <f t="shared" si="5"/>
        <v>95.605811056210143</v>
      </c>
      <c r="V22" s="106">
        <v>57573</v>
      </c>
      <c r="W22" s="105">
        <f t="shared" si="6"/>
        <v>96.867165811390592</v>
      </c>
      <c r="X22" s="106">
        <f t="shared" si="0"/>
        <v>12296</v>
      </c>
      <c r="Y22" s="105">
        <f t="shared" si="7"/>
        <v>101.8133642460876</v>
      </c>
      <c r="Z22" s="106">
        <f t="shared" si="1"/>
        <v>137348</v>
      </c>
      <c r="AA22" s="107">
        <f t="shared" si="8"/>
        <v>100.65442819977281</v>
      </c>
      <c r="AB22" s="5"/>
      <c r="AC22" s="38"/>
    </row>
    <row r="23" spans="1:29" s="11" customFormat="1" ht="12" hidden="1" customHeight="1">
      <c r="A23" s="63"/>
      <c r="B23" s="29" t="s">
        <v>69</v>
      </c>
      <c r="C23" s="46" t="s">
        <v>70</v>
      </c>
      <c r="D23" s="69">
        <v>104988</v>
      </c>
      <c r="E23" s="88">
        <f t="shared" si="2"/>
        <v>97.837999030827149</v>
      </c>
      <c r="F23" s="74"/>
      <c r="G23" s="88"/>
      <c r="H23" s="74"/>
      <c r="I23" s="88"/>
      <c r="J23" s="74">
        <v>17134</v>
      </c>
      <c r="K23" s="88">
        <f t="shared" si="3"/>
        <v>96.50239369191776</v>
      </c>
      <c r="L23" s="74"/>
      <c r="M23" s="88"/>
      <c r="N23" s="74"/>
      <c r="O23" s="88"/>
      <c r="P23" s="74"/>
      <c r="Q23" s="88"/>
      <c r="R23" s="74">
        <v>122122</v>
      </c>
      <c r="S23" s="88">
        <f t="shared" si="4"/>
        <v>97.648385213852222</v>
      </c>
      <c r="T23" s="106">
        <v>44410</v>
      </c>
      <c r="U23" s="105">
        <f t="shared" si="5"/>
        <v>94.816174900721634</v>
      </c>
      <c r="V23" s="106">
        <v>56953</v>
      </c>
      <c r="W23" s="105">
        <f t="shared" si="6"/>
        <v>95.387475505384629</v>
      </c>
      <c r="X23" s="106">
        <f t="shared" si="0"/>
        <v>12543</v>
      </c>
      <c r="Y23" s="105">
        <f t="shared" si="7"/>
        <v>97.466780635636027</v>
      </c>
      <c r="Z23" s="106">
        <f t="shared" si="1"/>
        <v>134665</v>
      </c>
      <c r="AA23" s="107">
        <f t="shared" si="8"/>
        <v>97.631441579908937</v>
      </c>
      <c r="AB23" s="5"/>
      <c r="AC23" s="38"/>
    </row>
    <row r="24" spans="1:29" s="11" customFormat="1" ht="12" hidden="1" customHeight="1">
      <c r="A24" s="63"/>
      <c r="B24" s="29" t="s">
        <v>71</v>
      </c>
      <c r="C24" s="46" t="s">
        <v>72</v>
      </c>
      <c r="D24" s="69">
        <v>102874</v>
      </c>
      <c r="E24" s="88">
        <f t="shared" si="2"/>
        <v>105.28718221639988</v>
      </c>
      <c r="F24" s="74"/>
      <c r="G24" s="88"/>
      <c r="H24" s="74"/>
      <c r="I24" s="88"/>
      <c r="J24" s="74">
        <v>17887</v>
      </c>
      <c r="K24" s="88">
        <f t="shared" si="3"/>
        <v>104.02442570514685</v>
      </c>
      <c r="L24" s="74"/>
      <c r="M24" s="88"/>
      <c r="N24" s="74"/>
      <c r="O24" s="88"/>
      <c r="P24" s="74"/>
      <c r="Q24" s="88"/>
      <c r="R24" s="74">
        <v>120761</v>
      </c>
      <c r="S24" s="88">
        <f t="shared" si="4"/>
        <v>105.09821327554545</v>
      </c>
      <c r="T24" s="106">
        <v>45088</v>
      </c>
      <c r="U24" s="105">
        <f t="shared" si="5"/>
        <v>105.03657457019055</v>
      </c>
      <c r="V24" s="106">
        <v>57812</v>
      </c>
      <c r="W24" s="105">
        <f t="shared" si="6"/>
        <v>104.49903295193681</v>
      </c>
      <c r="X24" s="106">
        <f t="shared" si="0"/>
        <v>12724</v>
      </c>
      <c r="Y24" s="105">
        <f t="shared" si="7"/>
        <v>102.63773493587158</v>
      </c>
      <c r="Z24" s="106">
        <f t="shared" si="1"/>
        <v>133485</v>
      </c>
      <c r="AA24" s="107">
        <f t="shared" si="8"/>
        <v>104.85860172820109</v>
      </c>
      <c r="AB24" s="5"/>
      <c r="AC24" s="38"/>
    </row>
    <row r="25" spans="1:29" s="11" customFormat="1" ht="12" hidden="1" customHeight="1">
      <c r="A25" s="63"/>
      <c r="B25" s="29" t="s">
        <v>73</v>
      </c>
      <c r="C25" s="46" t="s">
        <v>74</v>
      </c>
      <c r="D25" s="69">
        <v>113120</v>
      </c>
      <c r="E25" s="88">
        <f t="shared" si="2"/>
        <v>101.0063128945559</v>
      </c>
      <c r="F25" s="74"/>
      <c r="G25" s="88"/>
      <c r="H25" s="74"/>
      <c r="I25" s="88"/>
      <c r="J25" s="74">
        <v>17381</v>
      </c>
      <c r="K25" s="88">
        <f t="shared" si="3"/>
        <v>103.97200454627027</v>
      </c>
      <c r="L25" s="74"/>
      <c r="M25" s="88"/>
      <c r="N25" s="74"/>
      <c r="O25" s="88"/>
      <c r="P25" s="74"/>
      <c r="Q25" s="88"/>
      <c r="R25" s="74">
        <v>130501</v>
      </c>
      <c r="S25" s="88">
        <f t="shared" si="4"/>
        <v>101.39150027192913</v>
      </c>
      <c r="T25" s="106">
        <v>45392</v>
      </c>
      <c r="U25" s="105">
        <f t="shared" si="5"/>
        <v>96.838332551094425</v>
      </c>
      <c r="V25" s="106">
        <v>58440</v>
      </c>
      <c r="W25" s="105">
        <f t="shared" si="6"/>
        <v>98.228392779103785</v>
      </c>
      <c r="X25" s="106">
        <f t="shared" si="0"/>
        <v>13048</v>
      </c>
      <c r="Y25" s="105">
        <f t="shared" si="7"/>
        <v>103.39144215530905</v>
      </c>
      <c r="Z25" s="106">
        <f t="shared" si="1"/>
        <v>143549</v>
      </c>
      <c r="AA25" s="107">
        <f t="shared" si="8"/>
        <v>101.57008420009905</v>
      </c>
      <c r="AB25" s="5"/>
      <c r="AC25" s="38"/>
    </row>
    <row r="26" spans="1:29" s="11" customFormat="1" ht="12" hidden="1" customHeight="1">
      <c r="A26" s="63"/>
      <c r="B26" s="29" t="s">
        <v>75</v>
      </c>
      <c r="C26" s="46" t="s">
        <v>76</v>
      </c>
      <c r="D26" s="69">
        <v>110421</v>
      </c>
      <c r="E26" s="88">
        <f t="shared" si="2"/>
        <v>98.508381433274167</v>
      </c>
      <c r="F26" s="74"/>
      <c r="G26" s="88"/>
      <c r="H26" s="74"/>
      <c r="I26" s="88"/>
      <c r="J26" s="74">
        <v>16956</v>
      </c>
      <c r="K26" s="88">
        <f t="shared" si="3"/>
        <v>101.27217344561907</v>
      </c>
      <c r="L26" s="74"/>
      <c r="M26" s="88"/>
      <c r="N26" s="74"/>
      <c r="O26" s="88"/>
      <c r="P26" s="74"/>
      <c r="Q26" s="88"/>
      <c r="R26" s="74">
        <v>127377</v>
      </c>
      <c r="S26" s="88">
        <f t="shared" si="4"/>
        <v>98.867552547424637</v>
      </c>
      <c r="T26" s="106">
        <v>44561</v>
      </c>
      <c r="U26" s="105">
        <f t="shared" si="5"/>
        <v>103.7339665246642</v>
      </c>
      <c r="V26" s="106">
        <v>57412</v>
      </c>
      <c r="W26" s="105">
        <f t="shared" si="6"/>
        <v>103.70290090675915</v>
      </c>
      <c r="X26" s="106">
        <f t="shared" si="0"/>
        <v>12851</v>
      </c>
      <c r="Y26" s="105">
        <f t="shared" si="7"/>
        <v>103.59532446594115</v>
      </c>
      <c r="Z26" s="106">
        <f t="shared" si="1"/>
        <v>140228</v>
      </c>
      <c r="AA26" s="107">
        <f t="shared" si="8"/>
        <v>99.282786159826102</v>
      </c>
      <c r="AB26" s="5"/>
      <c r="AC26" s="38"/>
    </row>
    <row r="27" spans="1:29" s="11" customFormat="1" ht="12" hidden="1" customHeight="1">
      <c r="A27" s="63"/>
      <c r="B27" s="29" t="s">
        <v>77</v>
      </c>
      <c r="C27" s="46" t="s">
        <v>78</v>
      </c>
      <c r="D27" s="69">
        <v>102648</v>
      </c>
      <c r="E27" s="88">
        <f t="shared" si="2"/>
        <v>99.652447430246781</v>
      </c>
      <c r="F27" s="74"/>
      <c r="G27" s="88"/>
      <c r="H27" s="74"/>
      <c r="I27" s="88"/>
      <c r="J27" s="74">
        <v>15459</v>
      </c>
      <c r="K27" s="88">
        <f t="shared" si="3"/>
        <v>98.647182694148427</v>
      </c>
      <c r="L27" s="74"/>
      <c r="M27" s="88"/>
      <c r="N27" s="74"/>
      <c r="O27" s="88"/>
      <c r="P27" s="74"/>
      <c r="Q27" s="88"/>
      <c r="R27" s="74">
        <v>118107</v>
      </c>
      <c r="S27" s="88">
        <f t="shared" si="4"/>
        <v>99.519704744811548</v>
      </c>
      <c r="T27" s="106">
        <v>40739</v>
      </c>
      <c r="U27" s="105">
        <f t="shared" si="5"/>
        <v>95.82941287165977</v>
      </c>
      <c r="V27" s="106">
        <v>52854</v>
      </c>
      <c r="W27" s="105">
        <f t="shared" si="6"/>
        <v>97.224214999172233</v>
      </c>
      <c r="X27" s="106">
        <f t="shared" si="0"/>
        <v>12115</v>
      </c>
      <c r="Y27" s="105">
        <f t="shared" si="7"/>
        <v>102.22766011307063</v>
      </c>
      <c r="Z27" s="106">
        <f t="shared" si="1"/>
        <v>130222</v>
      </c>
      <c r="AA27" s="107">
        <f t="shared" si="8"/>
        <v>99.765567541063987</v>
      </c>
      <c r="AB27" s="5"/>
      <c r="AC27" s="38"/>
    </row>
    <row r="28" spans="1:29" s="11" customFormat="1" ht="12" hidden="1" customHeight="1">
      <c r="A28" s="63"/>
      <c r="B28" s="29" t="s">
        <v>79</v>
      </c>
      <c r="C28" s="46" t="s">
        <v>80</v>
      </c>
      <c r="D28" s="69">
        <v>98669</v>
      </c>
      <c r="E28" s="88">
        <f t="shared" si="2"/>
        <v>100.57796986809646</v>
      </c>
      <c r="F28" s="74"/>
      <c r="G28" s="88"/>
      <c r="H28" s="74"/>
      <c r="I28" s="88"/>
      <c r="J28" s="74">
        <v>15023</v>
      </c>
      <c r="K28" s="88">
        <f t="shared" si="3"/>
        <v>97.412786927765524</v>
      </c>
      <c r="L28" s="74"/>
      <c r="M28" s="88"/>
      <c r="N28" s="74"/>
      <c r="O28" s="88"/>
      <c r="P28" s="74"/>
      <c r="Q28" s="88"/>
      <c r="R28" s="74">
        <v>113692</v>
      </c>
      <c r="S28" s="88">
        <f t="shared" si="4"/>
        <v>100.147986328882</v>
      </c>
      <c r="T28" s="106">
        <v>39958</v>
      </c>
      <c r="U28" s="105">
        <f t="shared" si="5"/>
        <v>94.32510268636986</v>
      </c>
      <c r="V28" s="106">
        <v>52248</v>
      </c>
      <c r="W28" s="105">
        <f t="shared" si="6"/>
        <v>96.850612638330219</v>
      </c>
      <c r="X28" s="106">
        <f t="shared" si="0"/>
        <v>12290</v>
      </c>
      <c r="Y28" s="105">
        <f t="shared" si="7"/>
        <v>106.08545533016832</v>
      </c>
      <c r="Z28" s="106">
        <f t="shared" si="1"/>
        <v>125982</v>
      </c>
      <c r="AA28" s="107">
        <f t="shared" si="8"/>
        <v>100.6977915257895</v>
      </c>
      <c r="AB28" s="5"/>
      <c r="AC28" s="38"/>
    </row>
    <row r="29" spans="1:29" s="11" customFormat="1" ht="12" hidden="1" customHeight="1">
      <c r="A29" s="63"/>
      <c r="B29" s="29" t="s">
        <v>89</v>
      </c>
      <c r="C29" s="46" t="s">
        <v>90</v>
      </c>
      <c r="D29" s="69">
        <v>94080</v>
      </c>
      <c r="E29" s="88">
        <f t="shared" si="2"/>
        <v>97.011693373754866</v>
      </c>
      <c r="F29" s="74"/>
      <c r="G29" s="88"/>
      <c r="H29" s="74"/>
      <c r="I29" s="88"/>
      <c r="J29" s="74">
        <v>14422</v>
      </c>
      <c r="K29" s="88">
        <f t="shared" si="3"/>
        <v>95.61124370193582</v>
      </c>
      <c r="L29" s="74"/>
      <c r="M29" s="88"/>
      <c r="N29" s="74"/>
      <c r="O29" s="88"/>
      <c r="P29" s="74"/>
      <c r="Q29" s="88"/>
      <c r="R29" s="74">
        <v>108502</v>
      </c>
      <c r="S29" s="88">
        <f t="shared" si="4"/>
        <v>96.823187164248353</v>
      </c>
      <c r="T29" s="106">
        <v>37518</v>
      </c>
      <c r="U29" s="105">
        <f t="shared" si="5"/>
        <v>93.173069759356295</v>
      </c>
      <c r="V29" s="106">
        <v>48172</v>
      </c>
      <c r="W29" s="105">
        <f t="shared" si="6"/>
        <v>94.190798349725284</v>
      </c>
      <c r="X29" s="106">
        <f t="shared" si="0"/>
        <v>10654</v>
      </c>
      <c r="Y29" s="105">
        <f t="shared" si="7"/>
        <v>97.95880838543583</v>
      </c>
      <c r="Z29" s="106">
        <f t="shared" si="1"/>
        <v>119156</v>
      </c>
      <c r="AA29" s="107">
        <f t="shared" si="8"/>
        <v>96.92365257284159</v>
      </c>
      <c r="AB29" s="5"/>
      <c r="AC29" s="38"/>
    </row>
    <row r="30" spans="1:29" s="11" customFormat="1" ht="12" hidden="1" customHeight="1">
      <c r="A30" s="63"/>
      <c r="B30" s="29" t="s">
        <v>83</v>
      </c>
      <c r="C30" s="46" t="s">
        <v>84</v>
      </c>
      <c r="D30" s="69">
        <v>96427</v>
      </c>
      <c r="E30" s="88">
        <f t="shared" si="2"/>
        <v>101.70444357722207</v>
      </c>
      <c r="F30" s="74"/>
      <c r="G30" s="88"/>
      <c r="H30" s="74"/>
      <c r="I30" s="88"/>
      <c r="J30" s="74">
        <v>14200</v>
      </c>
      <c r="K30" s="88">
        <f t="shared" si="3"/>
        <v>99.446739967784865</v>
      </c>
      <c r="L30" s="74"/>
      <c r="M30" s="88"/>
      <c r="N30" s="74"/>
      <c r="O30" s="88"/>
      <c r="P30" s="74"/>
      <c r="Q30" s="88"/>
      <c r="R30" s="74">
        <v>110627</v>
      </c>
      <c r="S30" s="88">
        <f t="shared" si="4"/>
        <v>101.40892840773672</v>
      </c>
      <c r="T30" s="106">
        <v>37549</v>
      </c>
      <c r="U30" s="105">
        <f t="shared" si="5"/>
        <v>93.136719912689742</v>
      </c>
      <c r="V30" s="106">
        <v>48220</v>
      </c>
      <c r="W30" s="105">
        <f t="shared" si="6"/>
        <v>95.018522897454076</v>
      </c>
      <c r="X30" s="106">
        <f t="shared" si="0"/>
        <v>10671</v>
      </c>
      <c r="Y30" s="105">
        <f t="shared" si="7"/>
        <v>102.29102760736197</v>
      </c>
      <c r="Z30" s="106">
        <f t="shared" si="1"/>
        <v>121298</v>
      </c>
      <c r="AA30" s="107">
        <f t="shared" si="8"/>
        <v>101.48591891032612</v>
      </c>
      <c r="AB30" s="5"/>
      <c r="AC30" s="38"/>
    </row>
    <row r="31" spans="1:29" s="11" customFormat="1" ht="12" hidden="1" customHeight="1">
      <c r="A31" s="63"/>
      <c r="B31" s="30" t="s">
        <v>85</v>
      </c>
      <c r="C31" s="48" t="s">
        <v>86</v>
      </c>
      <c r="D31" s="70">
        <v>96470</v>
      </c>
      <c r="E31" s="91">
        <f t="shared" si="2"/>
        <v>98.331413660595075</v>
      </c>
      <c r="F31" s="77"/>
      <c r="G31" s="91"/>
      <c r="H31" s="77"/>
      <c r="I31" s="91"/>
      <c r="J31" s="75">
        <v>15449</v>
      </c>
      <c r="K31" s="91">
        <f t="shared" si="3"/>
        <v>98.577080142930058</v>
      </c>
      <c r="L31" s="78"/>
      <c r="M31" s="91"/>
      <c r="N31" s="104"/>
      <c r="O31" s="91"/>
      <c r="P31" s="104"/>
      <c r="Q31" s="91"/>
      <c r="R31" s="75">
        <v>111919</v>
      </c>
      <c r="S31" s="91">
        <f t="shared" si="4"/>
        <v>98.365251935770232</v>
      </c>
      <c r="T31" s="131">
        <v>39580</v>
      </c>
      <c r="U31" s="132">
        <f t="shared" si="5"/>
        <v>92.04651162790698</v>
      </c>
      <c r="V31" s="131">
        <v>51171</v>
      </c>
      <c r="W31" s="132">
        <f t="shared" si="6"/>
        <v>94.313992922441756</v>
      </c>
      <c r="X31" s="131">
        <f t="shared" si="0"/>
        <v>11591</v>
      </c>
      <c r="Y31" s="132">
        <f t="shared" si="7"/>
        <v>102.97619047619047</v>
      </c>
      <c r="Z31" s="131">
        <f t="shared" si="1"/>
        <v>123510</v>
      </c>
      <c r="AA31" s="133">
        <f t="shared" si="8"/>
        <v>98.780341504378782</v>
      </c>
      <c r="AB31" s="5"/>
      <c r="AC31" s="38"/>
    </row>
    <row r="32" spans="1:29" s="11" customFormat="1" ht="12" hidden="1" customHeight="1">
      <c r="A32" s="63"/>
      <c r="B32" s="28" t="s">
        <v>91</v>
      </c>
      <c r="C32" s="46" t="s">
        <v>92</v>
      </c>
      <c r="D32" s="71">
        <v>98463</v>
      </c>
      <c r="E32" s="92">
        <f t="shared" si="2"/>
        <v>98.085371320416385</v>
      </c>
      <c r="F32" s="76"/>
      <c r="G32" s="92"/>
      <c r="H32" s="76"/>
      <c r="I32" s="92"/>
      <c r="J32" s="76">
        <v>15447</v>
      </c>
      <c r="K32" s="92">
        <f t="shared" si="3"/>
        <v>98.369738266573265</v>
      </c>
      <c r="L32" s="76"/>
      <c r="M32" s="92"/>
      <c r="N32" s="76"/>
      <c r="O32" s="92"/>
      <c r="P32" s="76"/>
      <c r="Q32" s="92"/>
      <c r="R32" s="76">
        <v>113910</v>
      </c>
      <c r="S32" s="92">
        <f t="shared" si="4"/>
        <v>98.123837089104811</v>
      </c>
      <c r="T32" s="126">
        <v>39789</v>
      </c>
      <c r="U32" s="125">
        <f t="shared" si="5"/>
        <v>92.873815414779898</v>
      </c>
      <c r="V32" s="126">
        <v>51016</v>
      </c>
      <c r="W32" s="125">
        <f t="shared" si="6"/>
        <v>94.073391111930675</v>
      </c>
      <c r="X32" s="126">
        <f t="shared" si="0"/>
        <v>11227</v>
      </c>
      <c r="Y32" s="125">
        <f t="shared" si="7"/>
        <v>98.586231120477692</v>
      </c>
      <c r="Z32" s="126">
        <f t="shared" si="1"/>
        <v>125137</v>
      </c>
      <c r="AA32" s="127">
        <f t="shared" si="8"/>
        <v>98.165144811572375</v>
      </c>
      <c r="AB32" s="5"/>
      <c r="AC32" s="38"/>
    </row>
    <row r="33" spans="1:29" s="11" customFormat="1" ht="12" hidden="1" customHeight="1">
      <c r="A33" s="63"/>
      <c r="B33" s="29" t="s">
        <v>65</v>
      </c>
      <c r="C33" s="46" t="s">
        <v>66</v>
      </c>
      <c r="D33" s="69">
        <v>106018</v>
      </c>
      <c r="E33" s="88">
        <f t="shared" si="2"/>
        <v>98.397141398672801</v>
      </c>
      <c r="F33" s="74"/>
      <c r="G33" s="88"/>
      <c r="H33" s="74"/>
      <c r="I33" s="88"/>
      <c r="J33" s="74">
        <v>16372</v>
      </c>
      <c r="K33" s="88">
        <f t="shared" si="3"/>
        <v>98.324424959461894</v>
      </c>
      <c r="L33" s="74"/>
      <c r="M33" s="88"/>
      <c r="N33" s="74"/>
      <c r="O33" s="88"/>
      <c r="P33" s="74"/>
      <c r="Q33" s="88"/>
      <c r="R33" s="74">
        <v>122390</v>
      </c>
      <c r="S33" s="88">
        <f t="shared" si="4"/>
        <v>98.387407955239709</v>
      </c>
      <c r="T33" s="106">
        <v>41945</v>
      </c>
      <c r="U33" s="105">
        <f t="shared" si="5"/>
        <v>93.213182515167006</v>
      </c>
      <c r="V33" s="106">
        <v>52836</v>
      </c>
      <c r="W33" s="105">
        <f t="shared" si="6"/>
        <v>92.299629655509747</v>
      </c>
      <c r="X33" s="106">
        <f t="shared" si="0"/>
        <v>10891</v>
      </c>
      <c r="Y33" s="105">
        <f t="shared" si="7"/>
        <v>88.942425479787673</v>
      </c>
      <c r="Z33" s="106">
        <f t="shared" si="1"/>
        <v>133281</v>
      </c>
      <c r="AA33" s="107">
        <f t="shared" si="8"/>
        <v>97.541001602740025</v>
      </c>
      <c r="AB33" s="5"/>
      <c r="AC33" s="38"/>
    </row>
    <row r="34" spans="1:29" s="11" customFormat="1" ht="12" hidden="1" customHeight="1">
      <c r="A34" s="63"/>
      <c r="B34" s="29" t="s">
        <v>67</v>
      </c>
      <c r="C34" s="46" t="s">
        <v>68</v>
      </c>
      <c r="D34" s="69">
        <v>104917</v>
      </c>
      <c r="E34" s="88">
        <f t="shared" si="2"/>
        <v>96.616662522676833</v>
      </c>
      <c r="F34" s="74"/>
      <c r="G34" s="88"/>
      <c r="H34" s="74"/>
      <c r="I34" s="88"/>
      <c r="J34" s="74">
        <v>16537</v>
      </c>
      <c r="K34" s="88">
        <f t="shared" si="3"/>
        <v>100.46169734524027</v>
      </c>
      <c r="L34" s="74"/>
      <c r="M34" s="88"/>
      <c r="N34" s="74"/>
      <c r="O34" s="88"/>
      <c r="P34" s="74"/>
      <c r="Q34" s="88"/>
      <c r="R34" s="74">
        <v>121454</v>
      </c>
      <c r="S34" s="88">
        <f t="shared" si="4"/>
        <v>97.122796916482741</v>
      </c>
      <c r="T34" s="106">
        <v>42698</v>
      </c>
      <c r="U34" s="105">
        <f t="shared" si="5"/>
        <v>94.30395123351812</v>
      </c>
      <c r="V34" s="106">
        <v>54232</v>
      </c>
      <c r="W34" s="105">
        <f t="shared" si="6"/>
        <v>94.196932589929304</v>
      </c>
      <c r="X34" s="106">
        <f t="shared" si="0"/>
        <v>11534</v>
      </c>
      <c r="Y34" s="105">
        <f t="shared" si="7"/>
        <v>93.802862719583601</v>
      </c>
      <c r="Z34" s="106">
        <f t="shared" si="1"/>
        <v>132988</v>
      </c>
      <c r="AA34" s="107">
        <f t="shared" si="8"/>
        <v>96.82558173398958</v>
      </c>
      <c r="AB34" s="5"/>
      <c r="AC34" s="38"/>
    </row>
    <row r="35" spans="1:29" s="11" customFormat="1" ht="12" hidden="1" customHeight="1">
      <c r="A35" s="63"/>
      <c r="B35" s="29" t="s">
        <v>69</v>
      </c>
      <c r="C35" s="46" t="s">
        <v>70</v>
      </c>
      <c r="D35" s="69">
        <v>109127</v>
      </c>
      <c r="E35" s="88">
        <f t="shared" si="2"/>
        <v>103.94235531679811</v>
      </c>
      <c r="F35" s="74"/>
      <c r="G35" s="88"/>
      <c r="H35" s="74"/>
      <c r="I35" s="88"/>
      <c r="J35" s="74">
        <v>16854</v>
      </c>
      <c r="K35" s="88">
        <f t="shared" si="3"/>
        <v>98.365822341543137</v>
      </c>
      <c r="L35" s="74"/>
      <c r="M35" s="88"/>
      <c r="N35" s="74"/>
      <c r="O35" s="88"/>
      <c r="P35" s="74"/>
      <c r="Q35" s="88"/>
      <c r="R35" s="74">
        <v>125981</v>
      </c>
      <c r="S35" s="88">
        <f t="shared" si="4"/>
        <v>103.15995479929907</v>
      </c>
      <c r="T35" s="106">
        <v>48060</v>
      </c>
      <c r="U35" s="105">
        <f t="shared" si="5"/>
        <v>108.21886962395857</v>
      </c>
      <c r="V35" s="106">
        <v>62119</v>
      </c>
      <c r="W35" s="105">
        <f t="shared" si="6"/>
        <v>109.07063719207066</v>
      </c>
      <c r="X35" s="106">
        <f t="shared" si="0"/>
        <v>14059</v>
      </c>
      <c r="Y35" s="105">
        <f t="shared" si="7"/>
        <v>112.08642270589174</v>
      </c>
      <c r="Z35" s="106">
        <f t="shared" si="1"/>
        <v>140040</v>
      </c>
      <c r="AA35" s="107">
        <f t="shared" si="8"/>
        <v>103.99138603200535</v>
      </c>
      <c r="AB35" s="5"/>
      <c r="AC35" s="38"/>
    </row>
    <row r="36" spans="1:29" s="11" customFormat="1" ht="12" hidden="1" customHeight="1">
      <c r="A36" s="63"/>
      <c r="B36" s="29" t="s">
        <v>71</v>
      </c>
      <c r="C36" s="46" t="s">
        <v>72</v>
      </c>
      <c r="D36" s="69">
        <v>104739</v>
      </c>
      <c r="E36" s="88">
        <f t="shared" si="2"/>
        <v>101.81289733071523</v>
      </c>
      <c r="F36" s="74"/>
      <c r="G36" s="88"/>
      <c r="H36" s="74"/>
      <c r="I36" s="88"/>
      <c r="J36" s="74">
        <v>17587</v>
      </c>
      <c r="K36" s="88">
        <f t="shared" si="3"/>
        <v>98.322804271258462</v>
      </c>
      <c r="L36" s="74"/>
      <c r="M36" s="88"/>
      <c r="N36" s="74"/>
      <c r="O36" s="88"/>
      <c r="P36" s="74"/>
      <c r="Q36" s="88"/>
      <c r="R36" s="74">
        <v>122326</v>
      </c>
      <c r="S36" s="88">
        <f t="shared" si="4"/>
        <v>101.29594819519548</v>
      </c>
      <c r="T36" s="106">
        <v>47115</v>
      </c>
      <c r="U36" s="105">
        <f t="shared" si="5"/>
        <v>104.49565294535131</v>
      </c>
      <c r="V36" s="106">
        <v>60008</v>
      </c>
      <c r="W36" s="105">
        <f t="shared" si="6"/>
        <v>103.79851933854563</v>
      </c>
      <c r="X36" s="106">
        <f t="shared" si="0"/>
        <v>12893</v>
      </c>
      <c r="Y36" s="105">
        <f t="shared" si="7"/>
        <v>101.32819867966047</v>
      </c>
      <c r="Z36" s="106">
        <f t="shared" si="1"/>
        <v>135219</v>
      </c>
      <c r="AA36" s="107">
        <f t="shared" si="8"/>
        <v>101.29902236206317</v>
      </c>
      <c r="AB36" s="5"/>
      <c r="AC36" s="38"/>
    </row>
    <row r="37" spans="1:29" s="11" customFormat="1" ht="12" hidden="1" customHeight="1">
      <c r="A37" s="63"/>
      <c r="B37" s="29" t="s">
        <v>73</v>
      </c>
      <c r="C37" s="46" t="s">
        <v>74</v>
      </c>
      <c r="D37" s="69">
        <v>113758</v>
      </c>
      <c r="E37" s="88">
        <f t="shared" si="2"/>
        <v>100.56400282885431</v>
      </c>
      <c r="F37" s="74"/>
      <c r="G37" s="88"/>
      <c r="H37" s="74"/>
      <c r="I37" s="88"/>
      <c r="J37" s="74">
        <v>16828</v>
      </c>
      <c r="K37" s="88">
        <f t="shared" si="3"/>
        <v>96.81836488119211</v>
      </c>
      <c r="L37" s="74"/>
      <c r="M37" s="88"/>
      <c r="N37" s="74"/>
      <c r="O37" s="88"/>
      <c r="P37" s="74"/>
      <c r="Q37" s="88"/>
      <c r="R37" s="74">
        <v>130586</v>
      </c>
      <c r="S37" s="88">
        <f t="shared" si="4"/>
        <v>100.06513360050882</v>
      </c>
      <c r="T37" s="106">
        <v>47949</v>
      </c>
      <c r="U37" s="105">
        <f t="shared" si="5"/>
        <v>105.6331512160733</v>
      </c>
      <c r="V37" s="106">
        <v>61142</v>
      </c>
      <c r="W37" s="105">
        <f t="shared" si="6"/>
        <v>104.62354551676934</v>
      </c>
      <c r="X37" s="106">
        <f t="shared" si="0"/>
        <v>13193</v>
      </c>
      <c r="Y37" s="105">
        <f t="shared" si="7"/>
        <v>101.11128142244021</v>
      </c>
      <c r="Z37" s="106">
        <f t="shared" si="1"/>
        <v>143779</v>
      </c>
      <c r="AA37" s="107">
        <f t="shared" si="8"/>
        <v>100.16022403499851</v>
      </c>
      <c r="AB37" s="5"/>
      <c r="AC37" s="38"/>
    </row>
    <row r="38" spans="1:29" s="11" customFormat="1" ht="12" hidden="1" customHeight="1">
      <c r="A38" s="63"/>
      <c r="B38" s="29" t="s">
        <v>75</v>
      </c>
      <c r="C38" s="46" t="s">
        <v>76</v>
      </c>
      <c r="D38" s="69">
        <v>113438</v>
      </c>
      <c r="E38" s="88">
        <f t="shared" si="2"/>
        <v>102.73227012977604</v>
      </c>
      <c r="F38" s="74"/>
      <c r="G38" s="88"/>
      <c r="H38" s="74"/>
      <c r="I38" s="88"/>
      <c r="J38" s="74">
        <v>16345</v>
      </c>
      <c r="K38" s="88">
        <f t="shared" si="3"/>
        <v>96.396555791460244</v>
      </c>
      <c r="L38" s="74"/>
      <c r="M38" s="88"/>
      <c r="N38" s="74"/>
      <c r="O38" s="88"/>
      <c r="P38" s="74"/>
      <c r="Q38" s="88"/>
      <c r="R38" s="74">
        <v>129783</v>
      </c>
      <c r="S38" s="88">
        <f t="shared" si="4"/>
        <v>101.88888103817801</v>
      </c>
      <c r="T38" s="106">
        <v>47165</v>
      </c>
      <c r="U38" s="105">
        <f t="shared" si="5"/>
        <v>105.84367496241107</v>
      </c>
      <c r="V38" s="106">
        <v>61201</v>
      </c>
      <c r="W38" s="105">
        <f t="shared" si="6"/>
        <v>106.59966557514109</v>
      </c>
      <c r="X38" s="106">
        <f t="shared" si="0"/>
        <v>14036</v>
      </c>
      <c r="Y38" s="105">
        <f t="shared" si="7"/>
        <v>109.22107229009414</v>
      </c>
      <c r="Z38" s="106">
        <f t="shared" si="1"/>
        <v>143819</v>
      </c>
      <c r="AA38" s="107">
        <f t="shared" si="8"/>
        <v>102.56082950623271</v>
      </c>
      <c r="AB38" s="5"/>
      <c r="AC38" s="38"/>
    </row>
    <row r="39" spans="1:29" s="11" customFormat="1" ht="12" hidden="1" customHeight="1">
      <c r="A39" s="63"/>
      <c r="B39" s="29" t="s">
        <v>77</v>
      </c>
      <c r="C39" s="46" t="s">
        <v>78</v>
      </c>
      <c r="D39" s="69">
        <v>105040</v>
      </c>
      <c r="E39" s="88">
        <f t="shared" si="2"/>
        <v>102.33029381965552</v>
      </c>
      <c r="F39" s="74"/>
      <c r="G39" s="88"/>
      <c r="H39" s="74"/>
      <c r="I39" s="88"/>
      <c r="J39" s="74">
        <v>15406</v>
      </c>
      <c r="K39" s="88">
        <f t="shared" si="3"/>
        <v>99.657157642797074</v>
      </c>
      <c r="L39" s="74"/>
      <c r="M39" s="88"/>
      <c r="N39" s="74"/>
      <c r="O39" s="88"/>
      <c r="P39" s="74"/>
      <c r="Q39" s="88"/>
      <c r="R39" s="74">
        <v>120446</v>
      </c>
      <c r="S39" s="88">
        <f t="shared" si="4"/>
        <v>101.98040759650149</v>
      </c>
      <c r="T39" s="106">
        <v>42805</v>
      </c>
      <c r="U39" s="105">
        <f t="shared" si="5"/>
        <v>105.07130759223348</v>
      </c>
      <c r="V39" s="106">
        <v>56308</v>
      </c>
      <c r="W39" s="105">
        <f t="shared" si="6"/>
        <v>106.53498316116092</v>
      </c>
      <c r="X39" s="106">
        <f t="shared" si="0"/>
        <v>13503</v>
      </c>
      <c r="Y39" s="105">
        <f t="shared" si="7"/>
        <v>111.45687164671894</v>
      </c>
      <c r="Z39" s="106">
        <f t="shared" si="1"/>
        <v>133949</v>
      </c>
      <c r="AA39" s="107">
        <f t="shared" si="8"/>
        <v>102.86203560074334</v>
      </c>
      <c r="AB39" s="5"/>
      <c r="AC39" s="38"/>
    </row>
    <row r="40" spans="1:29" s="11" customFormat="1" ht="12" hidden="1" customHeight="1">
      <c r="A40" s="63"/>
      <c r="B40" s="29" t="s">
        <v>79</v>
      </c>
      <c r="C40" s="46" t="s">
        <v>80</v>
      </c>
      <c r="D40" s="69">
        <v>100009</v>
      </c>
      <c r="E40" s="88">
        <f t="shared" si="2"/>
        <v>101.35807599144616</v>
      </c>
      <c r="F40" s="74"/>
      <c r="G40" s="88"/>
      <c r="H40" s="74"/>
      <c r="I40" s="88"/>
      <c r="J40" s="74">
        <v>14602</v>
      </c>
      <c r="K40" s="88">
        <f t="shared" si="3"/>
        <v>97.197630300206356</v>
      </c>
      <c r="L40" s="74"/>
      <c r="M40" s="88"/>
      <c r="N40" s="74"/>
      <c r="O40" s="88"/>
      <c r="P40" s="74"/>
      <c r="Q40" s="88"/>
      <c r="R40" s="74">
        <v>114611</v>
      </c>
      <c r="S40" s="88">
        <f t="shared" si="4"/>
        <v>100.80832424444992</v>
      </c>
      <c r="T40" s="106">
        <v>43114</v>
      </c>
      <c r="U40" s="105">
        <f t="shared" si="5"/>
        <v>107.89829320786825</v>
      </c>
      <c r="V40" s="106">
        <v>56314</v>
      </c>
      <c r="W40" s="105">
        <f t="shared" si="6"/>
        <v>107.78211606185883</v>
      </c>
      <c r="X40" s="106">
        <f t="shared" si="0"/>
        <v>13200</v>
      </c>
      <c r="Y40" s="105">
        <f t="shared" si="7"/>
        <v>107.40439381611067</v>
      </c>
      <c r="Z40" s="106">
        <f t="shared" si="1"/>
        <v>127811</v>
      </c>
      <c r="AA40" s="107">
        <f t="shared" si="8"/>
        <v>101.45179470083028</v>
      </c>
      <c r="AB40" s="5"/>
      <c r="AC40" s="38"/>
    </row>
    <row r="41" spans="1:29" s="11" customFormat="1" ht="12" hidden="1" customHeight="1">
      <c r="A41" s="63"/>
      <c r="B41" s="29" t="s">
        <v>93</v>
      </c>
      <c r="C41" s="46" t="s">
        <v>94</v>
      </c>
      <c r="D41" s="69">
        <v>100634</v>
      </c>
      <c r="E41" s="88">
        <f t="shared" si="2"/>
        <v>106.96641156462586</v>
      </c>
      <c r="F41" s="74"/>
      <c r="G41" s="88"/>
      <c r="H41" s="74"/>
      <c r="I41" s="88"/>
      <c r="J41" s="74">
        <v>14028</v>
      </c>
      <c r="K41" s="88">
        <f t="shared" si="3"/>
        <v>97.268062682013593</v>
      </c>
      <c r="L41" s="74"/>
      <c r="M41" s="88"/>
      <c r="N41" s="74"/>
      <c r="O41" s="88"/>
      <c r="P41" s="74"/>
      <c r="Q41" s="88"/>
      <c r="R41" s="74">
        <v>114662</v>
      </c>
      <c r="S41" s="88">
        <f t="shared" si="4"/>
        <v>105.67731470387642</v>
      </c>
      <c r="T41" s="106">
        <v>42059</v>
      </c>
      <c r="U41" s="105">
        <f t="shared" si="5"/>
        <v>112.10352364198516</v>
      </c>
      <c r="V41" s="106">
        <v>53923</v>
      </c>
      <c r="W41" s="105">
        <f t="shared" si="6"/>
        <v>111.93847048077721</v>
      </c>
      <c r="X41" s="106">
        <f t="shared" si="0"/>
        <v>11864</v>
      </c>
      <c r="Y41" s="105">
        <f t="shared" si="7"/>
        <v>111.35723671860333</v>
      </c>
      <c r="Z41" s="106">
        <f t="shared" si="1"/>
        <v>126526</v>
      </c>
      <c r="AA41" s="107">
        <f t="shared" si="8"/>
        <v>106.18516902212225</v>
      </c>
      <c r="AB41" s="5"/>
      <c r="AC41" s="38"/>
    </row>
    <row r="42" spans="1:29" s="11" customFormat="1" ht="12" hidden="1" customHeight="1">
      <c r="A42" s="63"/>
      <c r="B42" s="29" t="s">
        <v>83</v>
      </c>
      <c r="C42" s="46" t="s">
        <v>84</v>
      </c>
      <c r="D42" s="69">
        <v>96695</v>
      </c>
      <c r="E42" s="88">
        <f t="shared" si="2"/>
        <v>100.27793045516297</v>
      </c>
      <c r="F42" s="74"/>
      <c r="G42" s="88"/>
      <c r="H42" s="74"/>
      <c r="I42" s="88"/>
      <c r="J42" s="74">
        <v>12237</v>
      </c>
      <c r="K42" s="88">
        <f t="shared" si="3"/>
        <v>86.176056338028175</v>
      </c>
      <c r="L42" s="74"/>
      <c r="M42" s="88"/>
      <c r="N42" s="74"/>
      <c r="O42" s="88"/>
      <c r="P42" s="74"/>
      <c r="Q42" s="88"/>
      <c r="R42" s="74">
        <v>108932</v>
      </c>
      <c r="S42" s="88">
        <f t="shared" si="4"/>
        <v>98.467824310520939</v>
      </c>
      <c r="T42" s="106">
        <v>40188</v>
      </c>
      <c r="U42" s="105">
        <f t="shared" si="5"/>
        <v>107.02814988415138</v>
      </c>
      <c r="V42" s="106">
        <v>50987</v>
      </c>
      <c r="W42" s="105">
        <f t="shared" si="6"/>
        <v>105.73828287017835</v>
      </c>
      <c r="X42" s="106">
        <f t="shared" si="0"/>
        <v>10799</v>
      </c>
      <c r="Y42" s="105">
        <f t="shared" si="7"/>
        <v>101.19951269796645</v>
      </c>
      <c r="Z42" s="106">
        <f t="shared" si="1"/>
        <v>119731</v>
      </c>
      <c r="AA42" s="107">
        <f t="shared" si="8"/>
        <v>98.708140282609776</v>
      </c>
      <c r="AB42" s="5"/>
      <c r="AC42" s="38"/>
    </row>
    <row r="43" spans="1:29" s="11" customFormat="1" ht="12" hidden="1" customHeight="1">
      <c r="A43" s="63"/>
      <c r="B43" s="30" t="s">
        <v>85</v>
      </c>
      <c r="C43" s="46" t="s">
        <v>86</v>
      </c>
      <c r="D43" s="70">
        <v>102821</v>
      </c>
      <c r="E43" s="91">
        <f t="shared" si="2"/>
        <v>106.58339380118171</v>
      </c>
      <c r="F43" s="77"/>
      <c r="G43" s="91"/>
      <c r="H43" s="77"/>
      <c r="I43" s="91"/>
      <c r="J43" s="75">
        <v>13511</v>
      </c>
      <c r="K43" s="91">
        <f t="shared" si="3"/>
        <v>87.455498737782378</v>
      </c>
      <c r="L43" s="78"/>
      <c r="M43" s="91"/>
      <c r="N43" s="104"/>
      <c r="O43" s="91"/>
      <c r="P43" s="104"/>
      <c r="Q43" s="91"/>
      <c r="R43" s="75">
        <v>116332</v>
      </c>
      <c r="S43" s="91">
        <f t="shared" si="4"/>
        <v>103.94303022721789</v>
      </c>
      <c r="T43" s="131">
        <v>42969</v>
      </c>
      <c r="U43" s="132">
        <f t="shared" si="5"/>
        <v>108.56240525517937</v>
      </c>
      <c r="V43" s="131">
        <v>54413</v>
      </c>
      <c r="W43" s="132">
        <f t="shared" si="6"/>
        <v>106.33561978464365</v>
      </c>
      <c r="X43" s="131">
        <f t="shared" si="0"/>
        <v>11444</v>
      </c>
      <c r="Y43" s="132">
        <f t="shared" si="7"/>
        <v>98.731774652747816</v>
      </c>
      <c r="Z43" s="131">
        <f t="shared" si="1"/>
        <v>127776</v>
      </c>
      <c r="AA43" s="133">
        <f t="shared" si="8"/>
        <v>103.45397133835317</v>
      </c>
      <c r="AB43" s="5"/>
      <c r="AC43" s="38"/>
    </row>
    <row r="44" spans="1:29" s="9" customFormat="1" ht="12" hidden="1" customHeight="1">
      <c r="A44" s="63"/>
      <c r="B44" s="28" t="s">
        <v>95</v>
      </c>
      <c r="C44" s="47" t="s">
        <v>96</v>
      </c>
      <c r="D44" s="71">
        <v>103783</v>
      </c>
      <c r="E44" s="92">
        <f t="shared" si="2"/>
        <v>105.40304479855378</v>
      </c>
      <c r="F44" s="76"/>
      <c r="G44" s="92"/>
      <c r="H44" s="76"/>
      <c r="I44" s="92"/>
      <c r="J44" s="76">
        <v>13828</v>
      </c>
      <c r="K44" s="92">
        <f t="shared" si="3"/>
        <v>89.51900045316242</v>
      </c>
      <c r="L44" s="76"/>
      <c r="M44" s="92"/>
      <c r="N44" s="76"/>
      <c r="O44" s="92"/>
      <c r="P44" s="76"/>
      <c r="Q44" s="92"/>
      <c r="R44" s="76">
        <v>117611</v>
      </c>
      <c r="S44" s="92">
        <f t="shared" si="4"/>
        <v>103.24905627249584</v>
      </c>
      <c r="T44" s="126">
        <v>42121</v>
      </c>
      <c r="U44" s="125">
        <f t="shared" si="5"/>
        <v>105.86091633366006</v>
      </c>
      <c r="V44" s="126">
        <v>53348</v>
      </c>
      <c r="W44" s="125">
        <f t="shared" si="6"/>
        <v>104.5711149443312</v>
      </c>
      <c r="X44" s="126">
        <f t="shared" si="0"/>
        <v>11227</v>
      </c>
      <c r="Y44" s="125">
        <f t="shared" si="7"/>
        <v>100</v>
      </c>
      <c r="Z44" s="126">
        <f t="shared" si="1"/>
        <v>128838</v>
      </c>
      <c r="AA44" s="127">
        <f t="shared" si="8"/>
        <v>102.95755851586661</v>
      </c>
      <c r="AB44" s="8"/>
      <c r="AC44" s="38"/>
    </row>
    <row r="45" spans="1:29" s="11" customFormat="1" ht="12" hidden="1" customHeight="1">
      <c r="A45" s="63"/>
      <c r="B45" s="29" t="s">
        <v>65</v>
      </c>
      <c r="C45" s="46" t="s">
        <v>66</v>
      </c>
      <c r="D45" s="69">
        <v>110937</v>
      </c>
      <c r="E45" s="88">
        <f t="shared" si="2"/>
        <v>104.63977815088003</v>
      </c>
      <c r="F45" s="74"/>
      <c r="G45" s="88"/>
      <c r="H45" s="74"/>
      <c r="I45" s="88"/>
      <c r="J45" s="74">
        <v>14682</v>
      </c>
      <c r="K45" s="88">
        <f t="shared" si="3"/>
        <v>89.677498167603218</v>
      </c>
      <c r="L45" s="74"/>
      <c r="M45" s="88"/>
      <c r="N45" s="74"/>
      <c r="O45" s="88"/>
      <c r="P45" s="74"/>
      <c r="Q45" s="88"/>
      <c r="R45" s="74">
        <v>125619</v>
      </c>
      <c r="S45" s="88">
        <f t="shared" si="4"/>
        <v>102.63828744178447</v>
      </c>
      <c r="T45" s="106">
        <v>43861</v>
      </c>
      <c r="U45" s="105">
        <f t="shared" si="5"/>
        <v>104.56788651805937</v>
      </c>
      <c r="V45" s="106">
        <v>55803</v>
      </c>
      <c r="W45" s="105">
        <f t="shared" si="6"/>
        <v>105.61548943901886</v>
      </c>
      <c r="X45" s="106">
        <f t="shared" si="0"/>
        <v>11942</v>
      </c>
      <c r="Y45" s="105">
        <f t="shared" si="7"/>
        <v>109.65016986502616</v>
      </c>
      <c r="Z45" s="106">
        <f t="shared" si="1"/>
        <v>137561</v>
      </c>
      <c r="AA45" s="107">
        <f t="shared" si="8"/>
        <v>103.21126041971473</v>
      </c>
      <c r="AB45" s="5"/>
      <c r="AC45" s="38"/>
    </row>
    <row r="46" spans="1:29" s="11" customFormat="1" ht="12" hidden="1" customHeight="1">
      <c r="A46" s="63"/>
      <c r="B46" s="29" t="s">
        <v>67</v>
      </c>
      <c r="C46" s="46" t="s">
        <v>68</v>
      </c>
      <c r="D46" s="69">
        <v>110785</v>
      </c>
      <c r="E46" s="88">
        <f t="shared" si="2"/>
        <v>105.59299255602048</v>
      </c>
      <c r="F46" s="74"/>
      <c r="G46" s="88"/>
      <c r="H46" s="74"/>
      <c r="I46" s="88"/>
      <c r="J46" s="74">
        <v>14343</v>
      </c>
      <c r="K46" s="88">
        <f t="shared" si="3"/>
        <v>86.732781036463692</v>
      </c>
      <c r="L46" s="74"/>
      <c r="M46" s="88"/>
      <c r="N46" s="74"/>
      <c r="O46" s="88"/>
      <c r="P46" s="74"/>
      <c r="Q46" s="88"/>
      <c r="R46" s="74">
        <v>125128</v>
      </c>
      <c r="S46" s="88">
        <f t="shared" si="4"/>
        <v>103.02501358539035</v>
      </c>
      <c r="T46" s="106">
        <v>43462</v>
      </c>
      <c r="U46" s="105">
        <f t="shared" si="5"/>
        <v>101.78931097475292</v>
      </c>
      <c r="V46" s="106">
        <v>55016</v>
      </c>
      <c r="W46" s="105">
        <f t="shared" si="6"/>
        <v>101.44564094999262</v>
      </c>
      <c r="X46" s="106">
        <f t="shared" si="0"/>
        <v>11554</v>
      </c>
      <c r="Y46" s="105">
        <f t="shared" si="7"/>
        <v>100.17340038148083</v>
      </c>
      <c r="Z46" s="106">
        <f t="shared" si="1"/>
        <v>136682</v>
      </c>
      <c r="AA46" s="107">
        <f t="shared" si="8"/>
        <v>102.77769422805065</v>
      </c>
      <c r="AB46" s="5"/>
      <c r="AC46" s="38"/>
    </row>
    <row r="47" spans="1:29" s="11" customFormat="1" ht="12" hidden="1" customHeight="1">
      <c r="A47" s="63"/>
      <c r="B47" s="29" t="s">
        <v>69</v>
      </c>
      <c r="C47" s="46" t="s">
        <v>70</v>
      </c>
      <c r="D47" s="69">
        <v>109435</v>
      </c>
      <c r="E47" s="88">
        <f t="shared" si="2"/>
        <v>100.28223995894692</v>
      </c>
      <c r="F47" s="74"/>
      <c r="G47" s="88"/>
      <c r="H47" s="74"/>
      <c r="I47" s="88"/>
      <c r="J47" s="74">
        <v>16099</v>
      </c>
      <c r="K47" s="88">
        <f t="shared" si="3"/>
        <v>95.520351251928332</v>
      </c>
      <c r="L47" s="74"/>
      <c r="M47" s="88"/>
      <c r="N47" s="74"/>
      <c r="O47" s="88"/>
      <c r="P47" s="74"/>
      <c r="Q47" s="88"/>
      <c r="R47" s="74">
        <v>125534</v>
      </c>
      <c r="S47" s="88">
        <f t="shared" si="4"/>
        <v>99.645184591327265</v>
      </c>
      <c r="T47" s="106">
        <v>44407</v>
      </c>
      <c r="U47" s="105">
        <f t="shared" si="5"/>
        <v>92.399084477736153</v>
      </c>
      <c r="V47" s="106">
        <v>60609</v>
      </c>
      <c r="W47" s="105">
        <f t="shared" si="6"/>
        <v>97.56918173183729</v>
      </c>
      <c r="X47" s="106">
        <f t="shared" si="0"/>
        <v>16202</v>
      </c>
      <c r="Y47" s="105">
        <f t="shared" si="7"/>
        <v>115.24290490077532</v>
      </c>
      <c r="Z47" s="106">
        <f t="shared" si="1"/>
        <v>141736</v>
      </c>
      <c r="AA47" s="107">
        <f t="shared" si="8"/>
        <v>101.21108254784347</v>
      </c>
      <c r="AB47" s="5"/>
      <c r="AC47" s="38"/>
    </row>
    <row r="48" spans="1:29" ht="12" hidden="1" customHeight="1">
      <c r="B48" s="29" t="s">
        <v>71</v>
      </c>
      <c r="C48" s="46" t="s">
        <v>72</v>
      </c>
      <c r="D48" s="69">
        <v>96600</v>
      </c>
      <c r="E48" s="88">
        <f t="shared" si="2"/>
        <v>92.22925557815141</v>
      </c>
      <c r="F48" s="74"/>
      <c r="G48" s="88"/>
      <c r="H48" s="74"/>
      <c r="I48" s="88"/>
      <c r="J48" s="74">
        <v>14896</v>
      </c>
      <c r="K48" s="88">
        <f t="shared" si="3"/>
        <v>84.698925342582584</v>
      </c>
      <c r="L48" s="74"/>
      <c r="M48" s="88"/>
      <c r="N48" s="74"/>
      <c r="O48" s="88"/>
      <c r="P48" s="74"/>
      <c r="Q48" s="88"/>
      <c r="R48" s="74">
        <v>111496</v>
      </c>
      <c r="S48" s="88">
        <f t="shared" si="4"/>
        <v>91.146608243545941</v>
      </c>
      <c r="T48" s="106">
        <v>40725</v>
      </c>
      <c r="U48" s="105">
        <f t="shared" si="5"/>
        <v>86.43744030563515</v>
      </c>
      <c r="V48" s="106">
        <v>55705</v>
      </c>
      <c r="W48" s="105">
        <f t="shared" si="6"/>
        <v>92.829289428076251</v>
      </c>
      <c r="X48" s="106">
        <f t="shared" si="0"/>
        <v>14980</v>
      </c>
      <c r="Y48" s="105">
        <f t="shared" si="7"/>
        <v>116.18707825952066</v>
      </c>
      <c r="Z48" s="106">
        <f t="shared" si="1"/>
        <v>126476</v>
      </c>
      <c r="AA48" s="107">
        <f t="shared" si="8"/>
        <v>93.53419268002277</v>
      </c>
      <c r="AC48" s="38"/>
    </row>
    <row r="49" spans="1:29" ht="12" hidden="1" customHeight="1">
      <c r="B49" s="29" t="s">
        <v>73</v>
      </c>
      <c r="C49" s="46" t="s">
        <v>74</v>
      </c>
      <c r="D49" s="69">
        <v>105089</v>
      </c>
      <c r="E49" s="88">
        <f t="shared" si="2"/>
        <v>92.37943705058106</v>
      </c>
      <c r="F49" s="74"/>
      <c r="G49" s="88"/>
      <c r="H49" s="74"/>
      <c r="I49" s="88"/>
      <c r="J49" s="74">
        <v>14010</v>
      </c>
      <c r="K49" s="88">
        <f t="shared" si="3"/>
        <v>83.254100309008791</v>
      </c>
      <c r="L49" s="74"/>
      <c r="M49" s="88"/>
      <c r="N49" s="74"/>
      <c r="O49" s="88"/>
      <c r="P49" s="74"/>
      <c r="Q49" s="88"/>
      <c r="R49" s="74">
        <v>119099</v>
      </c>
      <c r="S49" s="88">
        <f t="shared" si="4"/>
        <v>91.203498077895034</v>
      </c>
      <c r="T49" s="106">
        <v>42427</v>
      </c>
      <c r="U49" s="105">
        <f t="shared" si="5"/>
        <v>88.483597155310861</v>
      </c>
      <c r="V49" s="106">
        <v>55906</v>
      </c>
      <c r="W49" s="105">
        <f t="shared" si="6"/>
        <v>91.436328546661869</v>
      </c>
      <c r="X49" s="106">
        <f t="shared" si="0"/>
        <v>13479</v>
      </c>
      <c r="Y49" s="105">
        <f t="shared" si="7"/>
        <v>102.16781626620177</v>
      </c>
      <c r="Z49" s="106">
        <f t="shared" si="1"/>
        <v>132578</v>
      </c>
      <c r="AA49" s="107">
        <f t="shared" si="8"/>
        <v>92.209571634244227</v>
      </c>
      <c r="AC49" s="38"/>
    </row>
    <row r="50" spans="1:29" ht="12" hidden="1" customHeight="1">
      <c r="B50" s="29" t="s">
        <v>75</v>
      </c>
      <c r="C50" s="46" t="s">
        <v>76</v>
      </c>
      <c r="D50" s="69">
        <v>107081</v>
      </c>
      <c r="E50" s="88">
        <f t="shared" si="2"/>
        <v>94.396057758423098</v>
      </c>
      <c r="F50" s="74"/>
      <c r="G50" s="88"/>
      <c r="H50" s="74"/>
      <c r="I50" s="88"/>
      <c r="J50" s="74">
        <v>13650</v>
      </c>
      <c r="K50" s="88">
        <f t="shared" si="3"/>
        <v>83.511777301927197</v>
      </c>
      <c r="L50" s="74"/>
      <c r="M50" s="88"/>
      <c r="N50" s="74"/>
      <c r="O50" s="88"/>
      <c r="P50" s="74"/>
      <c r="Q50" s="88"/>
      <c r="R50" s="74">
        <v>120731</v>
      </c>
      <c r="S50" s="88">
        <f t="shared" si="4"/>
        <v>93.025280660795332</v>
      </c>
      <c r="T50" s="106">
        <v>41731</v>
      </c>
      <c r="U50" s="105">
        <f t="shared" si="5"/>
        <v>88.478744831972861</v>
      </c>
      <c r="V50" s="106">
        <v>53892</v>
      </c>
      <c r="W50" s="105">
        <f t="shared" si="6"/>
        <v>88.057384683256814</v>
      </c>
      <c r="X50" s="106">
        <f t="shared" si="0"/>
        <v>12161</v>
      </c>
      <c r="Y50" s="105">
        <f t="shared" si="7"/>
        <v>86.641493302935316</v>
      </c>
      <c r="Z50" s="106">
        <f t="shared" si="1"/>
        <v>132892</v>
      </c>
      <c r="AA50" s="107">
        <f t="shared" si="8"/>
        <v>92.402255612957944</v>
      </c>
      <c r="AC50" s="38"/>
    </row>
    <row r="51" spans="1:29" ht="12" hidden="1" customHeight="1">
      <c r="B51" s="29" t="s">
        <v>77</v>
      </c>
      <c r="C51" s="46" t="s">
        <v>78</v>
      </c>
      <c r="D51" s="69">
        <v>98775</v>
      </c>
      <c r="E51" s="88">
        <f t="shared" si="2"/>
        <v>94.035605483625289</v>
      </c>
      <c r="F51" s="74"/>
      <c r="G51" s="88"/>
      <c r="H51" s="74"/>
      <c r="I51" s="88"/>
      <c r="J51" s="74">
        <v>11686</v>
      </c>
      <c r="K51" s="88">
        <f t="shared" si="3"/>
        <v>75.853563546670131</v>
      </c>
      <c r="L51" s="74"/>
      <c r="M51" s="88"/>
      <c r="N51" s="74"/>
      <c r="O51" s="88"/>
      <c r="P51" s="74"/>
      <c r="Q51" s="88"/>
      <c r="R51" s="74">
        <v>110461</v>
      </c>
      <c r="S51" s="88">
        <f t="shared" si="4"/>
        <v>91.70997791541437</v>
      </c>
      <c r="T51" s="106">
        <v>40314</v>
      </c>
      <c r="U51" s="105">
        <f t="shared" si="5"/>
        <v>94.180586380095789</v>
      </c>
      <c r="V51" s="106">
        <v>50625</v>
      </c>
      <c r="W51" s="105">
        <f t="shared" si="6"/>
        <v>89.907295588548692</v>
      </c>
      <c r="X51" s="106">
        <f t="shared" si="0"/>
        <v>10311</v>
      </c>
      <c r="Y51" s="105">
        <f t="shared" si="7"/>
        <v>76.360808709175743</v>
      </c>
      <c r="Z51" s="106">
        <f t="shared" si="1"/>
        <v>120772</v>
      </c>
      <c r="AA51" s="107">
        <f t="shared" si="8"/>
        <v>90.16267385348155</v>
      </c>
      <c r="AC51" s="38"/>
    </row>
    <row r="52" spans="1:29" ht="12" hidden="1" customHeight="1">
      <c r="B52" s="29" t="s">
        <v>79</v>
      </c>
      <c r="C52" s="46" t="s">
        <v>80</v>
      </c>
      <c r="D52" s="69">
        <v>94873</v>
      </c>
      <c r="E52" s="88">
        <f t="shared" si="2"/>
        <v>94.864462198402151</v>
      </c>
      <c r="F52" s="74"/>
      <c r="G52" s="88"/>
      <c r="H52" s="74"/>
      <c r="I52" s="88"/>
      <c r="J52" s="74">
        <v>12673</v>
      </c>
      <c r="K52" s="88">
        <f t="shared" si="3"/>
        <v>86.789480893028355</v>
      </c>
      <c r="L52" s="74"/>
      <c r="M52" s="88"/>
      <c r="N52" s="74"/>
      <c r="O52" s="88"/>
      <c r="P52" s="74"/>
      <c r="Q52" s="88"/>
      <c r="R52" s="74">
        <v>107546</v>
      </c>
      <c r="S52" s="88">
        <f t="shared" si="4"/>
        <v>93.835670223625996</v>
      </c>
      <c r="T52" s="106">
        <v>38965</v>
      </c>
      <c r="U52" s="105">
        <f t="shared" si="5"/>
        <v>90.376675789766665</v>
      </c>
      <c r="V52" s="106">
        <v>49932</v>
      </c>
      <c r="W52" s="105">
        <f t="shared" si="6"/>
        <v>88.667116525197997</v>
      </c>
      <c r="X52" s="106">
        <f t="shared" si="0"/>
        <v>10967</v>
      </c>
      <c r="Y52" s="105">
        <f t="shared" si="7"/>
        <v>83.083333333333329</v>
      </c>
      <c r="Z52" s="106">
        <f t="shared" si="1"/>
        <v>118513</v>
      </c>
      <c r="AA52" s="107">
        <f t="shared" si="8"/>
        <v>92.725195796918896</v>
      </c>
      <c r="AC52" s="38"/>
    </row>
    <row r="53" spans="1:29" s="65" customFormat="1" ht="12" hidden="1" customHeight="1">
      <c r="A53" s="63"/>
      <c r="B53" s="29" t="s">
        <v>97</v>
      </c>
      <c r="C53" s="46" t="s">
        <v>98</v>
      </c>
      <c r="D53" s="68">
        <v>97367</v>
      </c>
      <c r="E53" s="90">
        <f t="shared" si="2"/>
        <v>96.753582288292222</v>
      </c>
      <c r="F53" s="86"/>
      <c r="G53" s="90"/>
      <c r="H53" s="86"/>
      <c r="I53" s="90"/>
      <c r="J53" s="86">
        <v>13221</v>
      </c>
      <c r="K53" s="90">
        <f t="shared" si="3"/>
        <v>94.247219846022247</v>
      </c>
      <c r="L53" s="86"/>
      <c r="M53" s="90"/>
      <c r="N53" s="86"/>
      <c r="O53" s="90"/>
      <c r="P53" s="86"/>
      <c r="Q53" s="90"/>
      <c r="R53" s="86">
        <v>110588</v>
      </c>
      <c r="S53" s="90">
        <f t="shared" si="4"/>
        <v>96.446948422319508</v>
      </c>
      <c r="T53" s="134">
        <v>39094</v>
      </c>
      <c r="U53" s="135">
        <f t="shared" si="5"/>
        <v>92.950379229178054</v>
      </c>
      <c r="V53" s="134">
        <v>49741</v>
      </c>
      <c r="W53" s="135">
        <f t="shared" si="6"/>
        <v>92.244496782449048</v>
      </c>
      <c r="X53" s="134">
        <f t="shared" si="0"/>
        <v>10647</v>
      </c>
      <c r="Y53" s="135">
        <f t="shared" si="7"/>
        <v>89.742076871207004</v>
      </c>
      <c r="Z53" s="134">
        <f t="shared" si="1"/>
        <v>121235</v>
      </c>
      <c r="AA53" s="136">
        <f t="shared" si="8"/>
        <v>95.818250794303154</v>
      </c>
      <c r="AB53" s="63"/>
      <c r="AC53" s="38"/>
    </row>
    <row r="54" spans="1:29" ht="12" hidden="1" customHeight="1">
      <c r="B54" s="29" t="s">
        <v>83</v>
      </c>
      <c r="C54" s="46" t="s">
        <v>84</v>
      </c>
      <c r="D54" s="69">
        <v>94792</v>
      </c>
      <c r="E54" s="88">
        <f t="shared" si="2"/>
        <v>98.031956150783401</v>
      </c>
      <c r="F54" s="74"/>
      <c r="G54" s="88"/>
      <c r="H54" s="74"/>
      <c r="I54" s="88"/>
      <c r="J54" s="74">
        <v>11171</v>
      </c>
      <c r="K54" s="88">
        <f t="shared" si="3"/>
        <v>91.288714554220803</v>
      </c>
      <c r="L54" s="74"/>
      <c r="M54" s="88"/>
      <c r="N54" s="74"/>
      <c r="O54" s="88"/>
      <c r="P54" s="74"/>
      <c r="Q54" s="88"/>
      <c r="R54" s="74">
        <v>105963</v>
      </c>
      <c r="S54" s="88">
        <f t="shared" si="4"/>
        <v>97.27444644365292</v>
      </c>
      <c r="T54" s="106">
        <v>37812</v>
      </c>
      <c r="U54" s="105">
        <f t="shared" si="5"/>
        <v>94.087787399223643</v>
      </c>
      <c r="V54" s="106">
        <v>47990</v>
      </c>
      <c r="W54" s="105">
        <f t="shared" si="6"/>
        <v>94.12203110596819</v>
      </c>
      <c r="X54" s="106">
        <f t="shared" si="0"/>
        <v>10178</v>
      </c>
      <c r="Y54" s="105">
        <f t="shared" si="7"/>
        <v>94.249467543291047</v>
      </c>
      <c r="Z54" s="106">
        <f t="shared" si="1"/>
        <v>116141</v>
      </c>
      <c r="AA54" s="107">
        <f t="shared" si="8"/>
        <v>97.001611946780699</v>
      </c>
      <c r="AC54" s="38"/>
    </row>
    <row r="55" spans="1:29" ht="12" hidden="1" customHeight="1">
      <c r="B55" s="30" t="s">
        <v>85</v>
      </c>
      <c r="C55" s="48" t="s">
        <v>86</v>
      </c>
      <c r="D55" s="70">
        <v>97903</v>
      </c>
      <c r="E55" s="91">
        <f t="shared" si="2"/>
        <v>95.216930393596641</v>
      </c>
      <c r="F55" s="77"/>
      <c r="G55" s="91"/>
      <c r="H55" s="77"/>
      <c r="I55" s="91"/>
      <c r="J55" s="75">
        <v>12832</v>
      </c>
      <c r="K55" s="91">
        <f t="shared" si="3"/>
        <v>94.974465250536596</v>
      </c>
      <c r="L55" s="78"/>
      <c r="M55" s="91"/>
      <c r="N55" s="104"/>
      <c r="O55" s="91"/>
      <c r="P55" s="104"/>
      <c r="Q55" s="91"/>
      <c r="R55" s="75">
        <v>110735</v>
      </c>
      <c r="S55" s="91">
        <f t="shared" si="4"/>
        <v>95.188770071863289</v>
      </c>
      <c r="T55" s="131">
        <v>39839</v>
      </c>
      <c r="U55" s="132">
        <f t="shared" si="5"/>
        <v>92.715678745141844</v>
      </c>
      <c r="V55" s="131">
        <v>51485</v>
      </c>
      <c r="W55" s="132">
        <f t="shared" si="6"/>
        <v>94.618932975575689</v>
      </c>
      <c r="X55" s="131">
        <f t="shared" si="0"/>
        <v>11646</v>
      </c>
      <c r="Y55" s="132">
        <f t="shared" si="7"/>
        <v>101.7651170919259</v>
      </c>
      <c r="Z55" s="131">
        <f t="shared" si="1"/>
        <v>122381</v>
      </c>
      <c r="AA55" s="133">
        <f t="shared" si="8"/>
        <v>95.777767342849984</v>
      </c>
      <c r="AC55" s="38"/>
    </row>
    <row r="56" spans="1:29" ht="12" hidden="1" customHeight="1">
      <c r="B56" s="28" t="s">
        <v>99</v>
      </c>
      <c r="C56" s="46" t="s">
        <v>100</v>
      </c>
      <c r="D56" s="71">
        <v>101033</v>
      </c>
      <c r="E56" s="92">
        <f t="shared" si="2"/>
        <v>97.350240405461392</v>
      </c>
      <c r="F56" s="76"/>
      <c r="G56" s="92"/>
      <c r="H56" s="76"/>
      <c r="I56" s="92"/>
      <c r="J56" s="76">
        <v>12859</v>
      </c>
      <c r="K56" s="92">
        <f t="shared" si="3"/>
        <v>92.992479028059009</v>
      </c>
      <c r="L56" s="76"/>
      <c r="M56" s="92"/>
      <c r="N56" s="76"/>
      <c r="O56" s="92"/>
      <c r="P56" s="76"/>
      <c r="Q56" s="92"/>
      <c r="R56" s="76">
        <v>113892</v>
      </c>
      <c r="S56" s="92">
        <f t="shared" si="4"/>
        <v>96.83788081046842</v>
      </c>
      <c r="T56" s="126">
        <v>41110</v>
      </c>
      <c r="U56" s="125">
        <f t="shared" si="5"/>
        <v>97.599772085183162</v>
      </c>
      <c r="V56" s="126">
        <v>52714</v>
      </c>
      <c r="W56" s="125">
        <f t="shared" si="6"/>
        <v>98.811576816375506</v>
      </c>
      <c r="X56" s="126">
        <f t="shared" si="0"/>
        <v>11604</v>
      </c>
      <c r="Y56" s="125">
        <f t="shared" si="7"/>
        <v>103.35797630711676</v>
      </c>
      <c r="Z56" s="126">
        <f t="shared" si="1"/>
        <v>125496</v>
      </c>
      <c r="AA56" s="127">
        <f t="shared" si="8"/>
        <v>97.406044800447077</v>
      </c>
      <c r="AC56" s="38"/>
    </row>
    <row r="57" spans="1:29" ht="12" hidden="1" customHeight="1">
      <c r="B57" s="29" t="s">
        <v>65</v>
      </c>
      <c r="C57" s="46" t="s">
        <v>66</v>
      </c>
      <c r="D57" s="69">
        <v>108144</v>
      </c>
      <c r="E57" s="88">
        <f t="shared" si="2"/>
        <v>97.482354850050029</v>
      </c>
      <c r="F57" s="74"/>
      <c r="G57" s="88"/>
      <c r="H57" s="74"/>
      <c r="I57" s="88"/>
      <c r="J57" s="74">
        <v>12893</v>
      </c>
      <c r="K57" s="88">
        <f t="shared" si="3"/>
        <v>87.815011578803976</v>
      </c>
      <c r="L57" s="74"/>
      <c r="M57" s="88"/>
      <c r="N57" s="74"/>
      <c r="O57" s="88"/>
      <c r="P57" s="74"/>
      <c r="Q57" s="88"/>
      <c r="R57" s="74">
        <v>121037</v>
      </c>
      <c r="S57" s="88">
        <f t="shared" si="4"/>
        <v>96.352462605179156</v>
      </c>
      <c r="T57" s="106">
        <v>43042</v>
      </c>
      <c r="U57" s="105">
        <f t="shared" si="5"/>
        <v>98.132737511684638</v>
      </c>
      <c r="V57" s="106">
        <v>53418</v>
      </c>
      <c r="W57" s="105">
        <f t="shared" si="6"/>
        <v>95.726036234611044</v>
      </c>
      <c r="X57" s="106">
        <f t="shared" si="0"/>
        <v>10376</v>
      </c>
      <c r="Y57" s="105">
        <f t="shared" si="7"/>
        <v>86.886618656841392</v>
      </c>
      <c r="Z57" s="106">
        <f t="shared" si="1"/>
        <v>131413</v>
      </c>
      <c r="AA57" s="107">
        <f t="shared" si="8"/>
        <v>95.530710012285454</v>
      </c>
      <c r="AC57" s="38"/>
    </row>
    <row r="58" spans="1:29" ht="12" hidden="1" customHeight="1">
      <c r="B58" s="29" t="s">
        <v>67</v>
      </c>
      <c r="C58" s="46" t="s">
        <v>68</v>
      </c>
      <c r="D58" s="69">
        <v>106050</v>
      </c>
      <c r="E58" s="88">
        <f t="shared" si="2"/>
        <v>95.725955679920574</v>
      </c>
      <c r="F58" s="74"/>
      <c r="G58" s="88"/>
      <c r="H58" s="74"/>
      <c r="I58" s="88"/>
      <c r="J58" s="74">
        <v>12831</v>
      </c>
      <c r="K58" s="88">
        <f t="shared" si="3"/>
        <v>89.458272327964863</v>
      </c>
      <c r="L58" s="74"/>
      <c r="M58" s="88"/>
      <c r="N58" s="74"/>
      <c r="O58" s="88"/>
      <c r="P58" s="74"/>
      <c r="Q58" s="88"/>
      <c r="R58" s="74">
        <v>118881</v>
      </c>
      <c r="S58" s="88">
        <f t="shared" si="4"/>
        <v>95.007512307397221</v>
      </c>
      <c r="T58" s="106">
        <v>42343</v>
      </c>
      <c r="U58" s="105">
        <f t="shared" si="5"/>
        <v>97.425337076066455</v>
      </c>
      <c r="V58" s="106">
        <v>53872</v>
      </c>
      <c r="W58" s="105">
        <f t="shared" si="6"/>
        <v>97.920604914933847</v>
      </c>
      <c r="X58" s="106">
        <f t="shared" si="0"/>
        <v>11529</v>
      </c>
      <c r="Y58" s="105">
        <f t="shared" si="7"/>
        <v>99.783624718712133</v>
      </c>
      <c r="Z58" s="106">
        <f t="shared" si="1"/>
        <v>130410</v>
      </c>
      <c r="AA58" s="107">
        <f t="shared" si="8"/>
        <v>95.411246543070789</v>
      </c>
      <c r="AC58" s="38"/>
    </row>
    <row r="59" spans="1:29" ht="12" hidden="1" customHeight="1">
      <c r="B59" s="29" t="s">
        <v>69</v>
      </c>
      <c r="C59" s="46" t="s">
        <v>70</v>
      </c>
      <c r="D59" s="69">
        <v>110264</v>
      </c>
      <c r="E59" s="88">
        <f t="shared" si="2"/>
        <v>100.75752729931008</v>
      </c>
      <c r="F59" s="74"/>
      <c r="G59" s="88"/>
      <c r="H59" s="74"/>
      <c r="I59" s="88"/>
      <c r="J59" s="74">
        <v>13573</v>
      </c>
      <c r="K59" s="88">
        <f t="shared" si="3"/>
        <v>84.309584446238901</v>
      </c>
      <c r="L59" s="74"/>
      <c r="M59" s="88"/>
      <c r="N59" s="74"/>
      <c r="O59" s="88"/>
      <c r="P59" s="74"/>
      <c r="Q59" s="88"/>
      <c r="R59" s="74">
        <v>123837</v>
      </c>
      <c r="S59" s="88">
        <f t="shared" si="4"/>
        <v>98.648174996415321</v>
      </c>
      <c r="T59" s="106">
        <v>43815</v>
      </c>
      <c r="U59" s="105">
        <f t="shared" si="5"/>
        <v>98.666876843740852</v>
      </c>
      <c r="V59" s="106">
        <v>57035</v>
      </c>
      <c r="W59" s="105">
        <f t="shared" si="6"/>
        <v>94.103185995479222</v>
      </c>
      <c r="X59" s="106">
        <f t="shared" si="0"/>
        <v>13220</v>
      </c>
      <c r="Y59" s="105">
        <f t="shared" si="7"/>
        <v>81.594864831502278</v>
      </c>
      <c r="Z59" s="106">
        <f t="shared" si="1"/>
        <v>137057</v>
      </c>
      <c r="AA59" s="107">
        <f t="shared" si="8"/>
        <v>96.698792120562175</v>
      </c>
      <c r="AC59" s="38"/>
    </row>
    <row r="60" spans="1:29" ht="12" hidden="1" customHeight="1">
      <c r="B60" s="29" t="s">
        <v>71</v>
      </c>
      <c r="C60" s="46" t="s">
        <v>72</v>
      </c>
      <c r="D60" s="69">
        <v>101745</v>
      </c>
      <c r="E60" s="88">
        <f t="shared" si="2"/>
        <v>105.32608695652175</v>
      </c>
      <c r="F60" s="74"/>
      <c r="G60" s="88"/>
      <c r="H60" s="74"/>
      <c r="I60" s="88"/>
      <c r="J60" s="74">
        <v>12956</v>
      </c>
      <c r="K60" s="88">
        <f t="shared" si="3"/>
        <v>86.97636949516648</v>
      </c>
      <c r="L60" s="74"/>
      <c r="M60" s="88"/>
      <c r="N60" s="74"/>
      <c r="O60" s="88"/>
      <c r="P60" s="74"/>
      <c r="Q60" s="88"/>
      <c r="R60" s="74">
        <v>114701</v>
      </c>
      <c r="S60" s="88">
        <f t="shared" si="4"/>
        <v>102.87454258448734</v>
      </c>
      <c r="T60" s="106">
        <v>41366</v>
      </c>
      <c r="U60" s="105">
        <f t="shared" si="5"/>
        <v>101.57397176181706</v>
      </c>
      <c r="V60" s="106">
        <v>53939</v>
      </c>
      <c r="W60" s="105">
        <f t="shared" si="6"/>
        <v>96.82972803159501</v>
      </c>
      <c r="X60" s="106">
        <f t="shared" si="0"/>
        <v>12573</v>
      </c>
      <c r="Y60" s="105">
        <f t="shared" si="7"/>
        <v>83.931909212283045</v>
      </c>
      <c r="Z60" s="106">
        <f t="shared" si="1"/>
        <v>127274</v>
      </c>
      <c r="AA60" s="107">
        <f t="shared" si="8"/>
        <v>100.63094974540626</v>
      </c>
      <c r="AC60" s="38"/>
    </row>
    <row r="61" spans="1:29" ht="12" hidden="1" customHeight="1">
      <c r="B61" s="29" t="s">
        <v>73</v>
      </c>
      <c r="C61" s="46" t="s">
        <v>74</v>
      </c>
      <c r="D61" s="69">
        <v>109719</v>
      </c>
      <c r="E61" s="88">
        <f t="shared" si="2"/>
        <v>104.40578937852678</v>
      </c>
      <c r="F61" s="74"/>
      <c r="G61" s="88"/>
      <c r="H61" s="74"/>
      <c r="I61" s="88"/>
      <c r="J61" s="74">
        <v>11194</v>
      </c>
      <c r="K61" s="88">
        <f t="shared" si="3"/>
        <v>79.900071377587437</v>
      </c>
      <c r="L61" s="74"/>
      <c r="M61" s="88"/>
      <c r="N61" s="74"/>
      <c r="O61" s="88"/>
      <c r="P61" s="74"/>
      <c r="Q61" s="88"/>
      <c r="R61" s="74">
        <v>120913</v>
      </c>
      <c r="S61" s="88">
        <f t="shared" si="4"/>
        <v>101.52310262890536</v>
      </c>
      <c r="T61" s="106">
        <v>41540</v>
      </c>
      <c r="U61" s="105">
        <f t="shared" si="5"/>
        <v>97.909350177952717</v>
      </c>
      <c r="V61" s="106">
        <v>56494</v>
      </c>
      <c r="W61" s="105">
        <f t="shared" si="6"/>
        <v>101.0517654634565</v>
      </c>
      <c r="X61" s="106">
        <f t="shared" si="0"/>
        <v>14954</v>
      </c>
      <c r="Y61" s="105">
        <f t="shared" si="7"/>
        <v>110.9429482899325</v>
      </c>
      <c r="Z61" s="106">
        <f t="shared" si="1"/>
        <v>135867</v>
      </c>
      <c r="AA61" s="107">
        <f t="shared" si="8"/>
        <v>102.48080375326222</v>
      </c>
      <c r="AC61" s="38"/>
    </row>
    <row r="62" spans="1:29" ht="12" hidden="1" customHeight="1">
      <c r="B62" s="29" t="s">
        <v>75</v>
      </c>
      <c r="C62" s="46" t="s">
        <v>76</v>
      </c>
      <c r="D62" s="69">
        <v>113832</v>
      </c>
      <c r="E62" s="88">
        <f t="shared" si="2"/>
        <v>106.30457317357889</v>
      </c>
      <c r="F62" s="74"/>
      <c r="G62" s="88"/>
      <c r="H62" s="74"/>
      <c r="I62" s="88"/>
      <c r="J62" s="74">
        <v>10758</v>
      </c>
      <c r="K62" s="88">
        <f t="shared" si="3"/>
        <v>78.813186813186803</v>
      </c>
      <c r="L62" s="74"/>
      <c r="M62" s="88"/>
      <c r="N62" s="74"/>
      <c r="O62" s="88"/>
      <c r="P62" s="74"/>
      <c r="Q62" s="88"/>
      <c r="R62" s="74">
        <v>124590</v>
      </c>
      <c r="S62" s="88">
        <f t="shared" si="4"/>
        <v>103.19636216050559</v>
      </c>
      <c r="T62" s="106">
        <v>42612</v>
      </c>
      <c r="U62" s="105">
        <f t="shared" si="5"/>
        <v>102.1111403992236</v>
      </c>
      <c r="V62" s="106">
        <v>58074</v>
      </c>
      <c r="W62" s="105">
        <f t="shared" si="6"/>
        <v>107.75996437319083</v>
      </c>
      <c r="X62" s="106">
        <f t="shared" si="0"/>
        <v>15462</v>
      </c>
      <c r="Y62" s="105">
        <f t="shared" si="7"/>
        <v>127.14414932982486</v>
      </c>
      <c r="Z62" s="106">
        <f t="shared" si="1"/>
        <v>140052</v>
      </c>
      <c r="AA62" s="107">
        <f t="shared" si="8"/>
        <v>105.38783372964514</v>
      </c>
      <c r="AC62" s="38"/>
    </row>
    <row r="63" spans="1:29" ht="12" hidden="1" customHeight="1">
      <c r="B63" s="29" t="s">
        <v>77</v>
      </c>
      <c r="C63" s="46" t="s">
        <v>78</v>
      </c>
      <c r="D63" s="69">
        <v>104724</v>
      </c>
      <c r="E63" s="88">
        <f t="shared" si="2"/>
        <v>106.0227790432802</v>
      </c>
      <c r="F63" s="74"/>
      <c r="G63" s="88"/>
      <c r="H63" s="74"/>
      <c r="I63" s="88"/>
      <c r="J63" s="74">
        <v>8338</v>
      </c>
      <c r="K63" s="88">
        <f t="shared" si="3"/>
        <v>71.350333732671572</v>
      </c>
      <c r="L63" s="74"/>
      <c r="M63" s="88"/>
      <c r="N63" s="74"/>
      <c r="O63" s="88"/>
      <c r="P63" s="74"/>
      <c r="Q63" s="88"/>
      <c r="R63" s="74">
        <v>113062</v>
      </c>
      <c r="S63" s="88">
        <f t="shared" si="4"/>
        <v>102.35467721639311</v>
      </c>
      <c r="T63" s="106">
        <v>38219</v>
      </c>
      <c r="U63" s="105">
        <f t="shared" si="5"/>
        <v>94.803294140993202</v>
      </c>
      <c r="V63" s="106">
        <v>52435</v>
      </c>
      <c r="W63" s="105">
        <f t="shared" si="6"/>
        <v>103.57530864197531</v>
      </c>
      <c r="X63" s="106">
        <f t="shared" si="0"/>
        <v>14216</v>
      </c>
      <c r="Y63" s="105">
        <f t="shared" si="7"/>
        <v>137.87217534671709</v>
      </c>
      <c r="Z63" s="106">
        <f t="shared" si="1"/>
        <v>127278</v>
      </c>
      <c r="AA63" s="107">
        <f t="shared" si="8"/>
        <v>105.38701023416024</v>
      </c>
      <c r="AC63" s="38"/>
    </row>
    <row r="64" spans="1:29" ht="12" hidden="1" customHeight="1">
      <c r="B64" s="29" t="s">
        <v>79</v>
      </c>
      <c r="C64" s="46" t="s">
        <v>80</v>
      </c>
      <c r="D64" s="69">
        <v>97951</v>
      </c>
      <c r="E64" s="88">
        <f t="shared" si="2"/>
        <v>103.24433716652788</v>
      </c>
      <c r="F64" s="74"/>
      <c r="G64" s="88"/>
      <c r="H64" s="74"/>
      <c r="I64" s="88"/>
      <c r="J64" s="74">
        <v>8864</v>
      </c>
      <c r="K64" s="88">
        <f t="shared" si="3"/>
        <v>69.943975380730677</v>
      </c>
      <c r="L64" s="74"/>
      <c r="M64" s="88"/>
      <c r="N64" s="74"/>
      <c r="O64" s="88"/>
      <c r="P64" s="74"/>
      <c r="Q64" s="88"/>
      <c r="R64" s="74">
        <v>106815</v>
      </c>
      <c r="S64" s="88">
        <f t="shared" si="4"/>
        <v>99.320290852286462</v>
      </c>
      <c r="T64" s="106">
        <v>36733</v>
      </c>
      <c r="U64" s="105">
        <f t="shared" si="5"/>
        <v>94.271782368792515</v>
      </c>
      <c r="V64" s="106">
        <v>51827</v>
      </c>
      <c r="W64" s="105">
        <f t="shared" si="6"/>
        <v>103.79516141953056</v>
      </c>
      <c r="X64" s="106">
        <f t="shared" si="0"/>
        <v>15094</v>
      </c>
      <c r="Y64" s="105">
        <f t="shared" si="7"/>
        <v>137.63107504331177</v>
      </c>
      <c r="Z64" s="106">
        <f t="shared" si="1"/>
        <v>121909</v>
      </c>
      <c r="AA64" s="107">
        <f t="shared" si="8"/>
        <v>102.86550842523606</v>
      </c>
      <c r="AC64" s="38"/>
    </row>
    <row r="65" spans="2:29" ht="12" hidden="1" customHeight="1">
      <c r="B65" s="29" t="s">
        <v>101</v>
      </c>
      <c r="C65" s="46" t="s">
        <v>102</v>
      </c>
      <c r="D65" s="69">
        <v>102364</v>
      </c>
      <c r="E65" s="88">
        <f t="shared" si="2"/>
        <v>105.13212895539556</v>
      </c>
      <c r="F65" s="74"/>
      <c r="G65" s="88"/>
      <c r="H65" s="74"/>
      <c r="I65" s="88"/>
      <c r="J65" s="74">
        <v>9433</v>
      </c>
      <c r="K65" s="88">
        <f t="shared" si="3"/>
        <v>71.348612056576656</v>
      </c>
      <c r="L65" s="74"/>
      <c r="M65" s="88"/>
      <c r="N65" s="74"/>
      <c r="O65" s="88"/>
      <c r="P65" s="74"/>
      <c r="Q65" s="88"/>
      <c r="R65" s="74">
        <v>111797</v>
      </c>
      <c r="S65" s="88">
        <f t="shared" si="4"/>
        <v>101.09324700690851</v>
      </c>
      <c r="T65" s="106">
        <v>38431</v>
      </c>
      <c r="U65" s="105">
        <f t="shared" si="5"/>
        <v>98.304087583772443</v>
      </c>
      <c r="V65" s="106">
        <v>51125</v>
      </c>
      <c r="W65" s="105">
        <f t="shared" si="6"/>
        <v>102.78241289881586</v>
      </c>
      <c r="X65" s="106">
        <f t="shared" si="0"/>
        <v>12694</v>
      </c>
      <c r="Y65" s="105">
        <f t="shared" si="7"/>
        <v>119.22607307222692</v>
      </c>
      <c r="Z65" s="106">
        <f t="shared" si="1"/>
        <v>124491</v>
      </c>
      <c r="AA65" s="107">
        <f t="shared" si="8"/>
        <v>102.685693075432</v>
      </c>
      <c r="AC65" s="38"/>
    </row>
    <row r="66" spans="2:29" ht="12" hidden="1" customHeight="1">
      <c r="B66" s="29" t="s">
        <v>83</v>
      </c>
      <c r="C66" s="46" t="s">
        <v>84</v>
      </c>
      <c r="D66" s="69">
        <v>97210</v>
      </c>
      <c r="E66" s="88">
        <f t="shared" si="2"/>
        <v>102.5508481728416</v>
      </c>
      <c r="F66" s="74"/>
      <c r="G66" s="88"/>
      <c r="H66" s="74"/>
      <c r="I66" s="88"/>
      <c r="J66" s="74">
        <v>8509</v>
      </c>
      <c r="K66" s="88">
        <f t="shared" si="3"/>
        <v>76.170441321278318</v>
      </c>
      <c r="L66" s="74"/>
      <c r="M66" s="88"/>
      <c r="N66" s="74"/>
      <c r="O66" s="88"/>
      <c r="P66" s="74"/>
      <c r="Q66" s="88"/>
      <c r="R66" s="74">
        <v>105719</v>
      </c>
      <c r="S66" s="88">
        <f t="shared" si="4"/>
        <v>99.769730943820008</v>
      </c>
      <c r="T66" s="106">
        <v>36158</v>
      </c>
      <c r="U66" s="105">
        <f t="shared" si="5"/>
        <v>95.625727282344229</v>
      </c>
      <c r="V66" s="106">
        <v>48065</v>
      </c>
      <c r="W66" s="105">
        <f t="shared" si="6"/>
        <v>100.15628255886644</v>
      </c>
      <c r="X66" s="106">
        <f t="shared" si="0"/>
        <v>11907</v>
      </c>
      <c r="Y66" s="105">
        <f t="shared" si="7"/>
        <v>116.9876203576341</v>
      </c>
      <c r="Z66" s="106">
        <f t="shared" si="1"/>
        <v>117626</v>
      </c>
      <c r="AA66" s="107">
        <f t="shared" si="8"/>
        <v>101.27861823128784</v>
      </c>
      <c r="AC66" s="38"/>
    </row>
    <row r="67" spans="2:29" ht="12" hidden="1" customHeight="1">
      <c r="B67" s="30" t="s">
        <v>85</v>
      </c>
      <c r="C67" s="46" t="s">
        <v>86</v>
      </c>
      <c r="D67" s="70">
        <v>101157</v>
      </c>
      <c r="E67" s="91">
        <f t="shared" si="2"/>
        <v>103.32369794592606</v>
      </c>
      <c r="F67" s="77"/>
      <c r="G67" s="91"/>
      <c r="H67" s="77"/>
      <c r="I67" s="91"/>
      <c r="J67" s="75">
        <v>9593</v>
      </c>
      <c r="K67" s="91">
        <f t="shared" si="3"/>
        <v>74.758416458852878</v>
      </c>
      <c r="L67" s="78"/>
      <c r="M67" s="91"/>
      <c r="N67" s="104"/>
      <c r="O67" s="91"/>
      <c r="P67" s="104"/>
      <c r="Q67" s="91"/>
      <c r="R67" s="75">
        <v>110750</v>
      </c>
      <c r="S67" s="91">
        <f t="shared" si="4"/>
        <v>100.01354585271143</v>
      </c>
      <c r="T67" s="131">
        <v>38234</v>
      </c>
      <c r="U67" s="132">
        <f t="shared" si="5"/>
        <v>95.971284419789654</v>
      </c>
      <c r="V67" s="131">
        <v>51732</v>
      </c>
      <c r="W67" s="132">
        <f t="shared" si="6"/>
        <v>100.47975138389822</v>
      </c>
      <c r="X67" s="131">
        <f t="shared" si="0"/>
        <v>13498</v>
      </c>
      <c r="Y67" s="132">
        <f t="shared" si="7"/>
        <v>115.90245577880818</v>
      </c>
      <c r="Z67" s="131">
        <f t="shared" si="1"/>
        <v>124248</v>
      </c>
      <c r="AA67" s="133">
        <f t="shared" si="8"/>
        <v>101.52556360873011</v>
      </c>
      <c r="AC67" s="38"/>
    </row>
    <row r="68" spans="2:29" ht="12" hidden="1" customHeight="1">
      <c r="B68" s="28" t="s">
        <v>103</v>
      </c>
      <c r="C68" s="47" t="s">
        <v>104</v>
      </c>
      <c r="D68" s="71">
        <v>105125</v>
      </c>
      <c r="E68" s="92">
        <f t="shared" si="2"/>
        <v>104.05016182831352</v>
      </c>
      <c r="F68" s="76">
        <v>9361</v>
      </c>
      <c r="G68" s="76" t="s">
        <v>30</v>
      </c>
      <c r="H68" s="76"/>
      <c r="I68" s="92"/>
      <c r="J68" s="76">
        <v>11669</v>
      </c>
      <c r="K68" s="92">
        <f t="shared" si="3"/>
        <v>90.745781164942841</v>
      </c>
      <c r="L68" s="76">
        <v>1235</v>
      </c>
      <c r="M68" s="76" t="s">
        <v>30</v>
      </c>
      <c r="N68" s="76">
        <f>J68-P68</f>
        <v>8243</v>
      </c>
      <c r="O68" s="76" t="s">
        <v>30</v>
      </c>
      <c r="P68" s="76">
        <v>3426</v>
      </c>
      <c r="Q68" s="76" t="s">
        <v>30</v>
      </c>
      <c r="R68" s="76">
        <v>116794</v>
      </c>
      <c r="S68" s="92">
        <f t="shared" si="4"/>
        <v>102.54802795630948</v>
      </c>
      <c r="T68" s="126">
        <v>37917</v>
      </c>
      <c r="U68" s="125">
        <f t="shared" si="5"/>
        <v>92.233033325225009</v>
      </c>
      <c r="V68" s="126">
        <v>51381</v>
      </c>
      <c r="W68" s="125">
        <f t="shared" si="6"/>
        <v>97.471260006829311</v>
      </c>
      <c r="X68" s="126">
        <f t="shared" si="0"/>
        <v>13464</v>
      </c>
      <c r="Y68" s="125">
        <f t="shared" si="7"/>
        <v>116.02895553257497</v>
      </c>
      <c r="Z68" s="126">
        <f t="shared" si="1"/>
        <v>130258</v>
      </c>
      <c r="AA68" s="127">
        <f t="shared" si="8"/>
        <v>103.79454325237458</v>
      </c>
      <c r="AC68" s="38"/>
    </row>
    <row r="69" spans="2:29" ht="12" hidden="1" customHeight="1">
      <c r="B69" s="29" t="s">
        <v>65</v>
      </c>
      <c r="C69" s="46" t="s">
        <v>66</v>
      </c>
      <c r="D69" s="69">
        <v>110587</v>
      </c>
      <c r="E69" s="88">
        <f t="shared" si="2"/>
        <v>102.25902500369877</v>
      </c>
      <c r="F69" s="74">
        <v>8139</v>
      </c>
      <c r="G69" s="74" t="s">
        <v>30</v>
      </c>
      <c r="H69" s="74"/>
      <c r="I69" s="88"/>
      <c r="J69" s="74">
        <v>11914</v>
      </c>
      <c r="K69" s="88">
        <f t="shared" si="3"/>
        <v>92.406732335375779</v>
      </c>
      <c r="L69" s="74">
        <v>1165</v>
      </c>
      <c r="M69" s="74" t="s">
        <v>30</v>
      </c>
      <c r="N69" s="74">
        <f t="shared" ref="N69:N79" si="9">J69-P69</f>
        <v>8446</v>
      </c>
      <c r="O69" s="74" t="s">
        <v>30</v>
      </c>
      <c r="P69" s="74">
        <v>3468</v>
      </c>
      <c r="Q69" s="74" t="s">
        <v>30</v>
      </c>
      <c r="R69" s="74">
        <v>122501</v>
      </c>
      <c r="S69" s="88">
        <f t="shared" si="4"/>
        <v>101.20954749374158</v>
      </c>
      <c r="T69" s="106">
        <v>39107</v>
      </c>
      <c r="U69" s="105">
        <f t="shared" si="5"/>
        <v>90.857766832396265</v>
      </c>
      <c r="V69" s="106">
        <v>52535</v>
      </c>
      <c r="W69" s="105">
        <f t="shared" si="6"/>
        <v>98.346999138867048</v>
      </c>
      <c r="X69" s="106">
        <f t="shared" si="0"/>
        <v>13428</v>
      </c>
      <c r="Y69" s="105">
        <f t="shared" si="7"/>
        <v>129.41403238242097</v>
      </c>
      <c r="Z69" s="106">
        <f t="shared" si="1"/>
        <v>135929</v>
      </c>
      <c r="AA69" s="107">
        <f t="shared" si="8"/>
        <v>103.43649410636695</v>
      </c>
      <c r="AC69" s="38"/>
    </row>
    <row r="70" spans="2:29" ht="12" hidden="1" customHeight="1">
      <c r="B70" s="29" t="s">
        <v>67</v>
      </c>
      <c r="C70" s="46" t="s">
        <v>68</v>
      </c>
      <c r="D70" s="69">
        <v>110959</v>
      </c>
      <c r="E70" s="88">
        <f t="shared" si="2"/>
        <v>104.62894860914662</v>
      </c>
      <c r="F70" s="74">
        <v>8314</v>
      </c>
      <c r="G70" s="74" t="s">
        <v>30</v>
      </c>
      <c r="H70" s="74"/>
      <c r="I70" s="88"/>
      <c r="J70" s="74">
        <v>12084</v>
      </c>
      <c r="K70" s="88">
        <f t="shared" si="3"/>
        <v>94.178162263268646</v>
      </c>
      <c r="L70" s="74">
        <v>1115</v>
      </c>
      <c r="M70" s="74" t="s">
        <v>30</v>
      </c>
      <c r="N70" s="74">
        <f t="shared" si="9"/>
        <v>8757</v>
      </c>
      <c r="O70" s="74" t="s">
        <v>30</v>
      </c>
      <c r="P70" s="74">
        <v>3327</v>
      </c>
      <c r="Q70" s="74" t="s">
        <v>30</v>
      </c>
      <c r="R70" s="74">
        <v>123043</v>
      </c>
      <c r="S70" s="88">
        <f t="shared" si="4"/>
        <v>103.5009799715682</v>
      </c>
      <c r="T70" s="106">
        <v>39891</v>
      </c>
      <c r="U70" s="105">
        <f t="shared" si="5"/>
        <v>94.20919632524857</v>
      </c>
      <c r="V70" s="106">
        <v>54388</v>
      </c>
      <c r="W70" s="105">
        <f t="shared" si="6"/>
        <v>100.95782595782596</v>
      </c>
      <c r="X70" s="106">
        <f t="shared" si="0"/>
        <v>14497</v>
      </c>
      <c r="Y70" s="105">
        <f t="shared" si="7"/>
        <v>125.74377656344868</v>
      </c>
      <c r="Z70" s="106">
        <f t="shared" si="1"/>
        <v>137540</v>
      </c>
      <c r="AA70" s="107">
        <f t="shared" si="8"/>
        <v>105.46737213403881</v>
      </c>
      <c r="AC70" s="38"/>
    </row>
    <row r="71" spans="2:29" ht="12" hidden="1" customHeight="1">
      <c r="B71" s="29" t="s">
        <v>69</v>
      </c>
      <c r="C71" s="46" t="s">
        <v>70</v>
      </c>
      <c r="D71" s="69">
        <v>102630</v>
      </c>
      <c r="E71" s="88">
        <f t="shared" si="2"/>
        <v>93.076616121308859</v>
      </c>
      <c r="F71" s="74">
        <v>8451</v>
      </c>
      <c r="G71" s="74" t="s">
        <v>30</v>
      </c>
      <c r="H71" s="74"/>
      <c r="I71" s="88"/>
      <c r="J71" s="74">
        <v>11867</v>
      </c>
      <c r="K71" s="88">
        <f t="shared" si="3"/>
        <v>87.430929050320501</v>
      </c>
      <c r="L71" s="74">
        <v>1078</v>
      </c>
      <c r="M71" s="74" t="s">
        <v>30</v>
      </c>
      <c r="N71" s="74">
        <f t="shared" si="9"/>
        <v>8448</v>
      </c>
      <c r="O71" s="74" t="s">
        <v>30</v>
      </c>
      <c r="P71" s="74">
        <v>3419</v>
      </c>
      <c r="Q71" s="74" t="s">
        <v>30</v>
      </c>
      <c r="R71" s="74">
        <v>114497</v>
      </c>
      <c r="S71" s="88">
        <f t="shared" si="4"/>
        <v>92.45782762825327</v>
      </c>
      <c r="T71" s="106">
        <v>37423</v>
      </c>
      <c r="U71" s="105">
        <f t="shared" si="5"/>
        <v>85.411388793792071</v>
      </c>
      <c r="V71" s="106">
        <v>52598</v>
      </c>
      <c r="W71" s="105">
        <f t="shared" si="6"/>
        <v>92.220566318926984</v>
      </c>
      <c r="X71" s="106">
        <f t="shared" si="0"/>
        <v>15175</v>
      </c>
      <c r="Y71" s="105">
        <f t="shared" si="7"/>
        <v>114.78819969742813</v>
      </c>
      <c r="Z71" s="106">
        <f t="shared" si="1"/>
        <v>129672</v>
      </c>
      <c r="AA71" s="107">
        <f t="shared" si="8"/>
        <v>94.611730885689894</v>
      </c>
      <c r="AC71" s="38"/>
    </row>
    <row r="72" spans="2:29" ht="12" hidden="1" customHeight="1">
      <c r="B72" s="29" t="s">
        <v>71</v>
      </c>
      <c r="C72" s="46" t="s">
        <v>72</v>
      </c>
      <c r="D72" s="69">
        <v>98935</v>
      </c>
      <c r="E72" s="88">
        <f t="shared" si="2"/>
        <v>97.238193523023241</v>
      </c>
      <c r="F72" s="74">
        <v>9058</v>
      </c>
      <c r="G72" s="74" t="s">
        <v>30</v>
      </c>
      <c r="H72" s="74"/>
      <c r="I72" s="88"/>
      <c r="J72" s="74">
        <v>11849</v>
      </c>
      <c r="K72" s="88">
        <f t="shared" si="3"/>
        <v>91.455696202531641</v>
      </c>
      <c r="L72" s="74">
        <v>1113</v>
      </c>
      <c r="M72" s="74" t="s">
        <v>30</v>
      </c>
      <c r="N72" s="74">
        <f t="shared" si="9"/>
        <v>8347</v>
      </c>
      <c r="O72" s="74" t="s">
        <v>30</v>
      </c>
      <c r="P72" s="74">
        <v>3502</v>
      </c>
      <c r="Q72" s="74" t="s">
        <v>30</v>
      </c>
      <c r="R72" s="74">
        <v>110784</v>
      </c>
      <c r="S72" s="88">
        <f t="shared" si="4"/>
        <v>96.585034132222034</v>
      </c>
      <c r="T72" s="106">
        <v>36276</v>
      </c>
      <c r="U72" s="105">
        <f t="shared" si="5"/>
        <v>87.695208625441182</v>
      </c>
      <c r="V72" s="106">
        <v>50854</v>
      </c>
      <c r="W72" s="105">
        <f t="shared" si="6"/>
        <v>94.280576206455436</v>
      </c>
      <c r="X72" s="106">
        <f t="shared" si="0"/>
        <v>14578</v>
      </c>
      <c r="Y72" s="105">
        <f t="shared" si="7"/>
        <v>115.94687027757892</v>
      </c>
      <c r="Z72" s="106">
        <f t="shared" si="1"/>
        <v>125362</v>
      </c>
      <c r="AA72" s="107">
        <f t="shared" si="8"/>
        <v>98.497729308421199</v>
      </c>
      <c r="AC72" s="38"/>
    </row>
    <row r="73" spans="2:29" ht="12" hidden="1" customHeight="1">
      <c r="B73" s="29" t="s">
        <v>73</v>
      </c>
      <c r="C73" s="46" t="s">
        <v>74</v>
      </c>
      <c r="D73" s="69">
        <v>109079</v>
      </c>
      <c r="E73" s="88">
        <f t="shared" si="2"/>
        <v>99.416691730693856</v>
      </c>
      <c r="F73" s="74">
        <v>9439</v>
      </c>
      <c r="G73" s="74" t="s">
        <v>30</v>
      </c>
      <c r="H73" s="74"/>
      <c r="I73" s="88"/>
      <c r="J73" s="74">
        <v>11673</v>
      </c>
      <c r="K73" s="88">
        <f t="shared" si="3"/>
        <v>104.27907807754153</v>
      </c>
      <c r="L73" s="74">
        <v>838</v>
      </c>
      <c r="M73" s="74" t="s">
        <v>30</v>
      </c>
      <c r="N73" s="74">
        <f t="shared" si="9"/>
        <v>8078</v>
      </c>
      <c r="O73" s="74" t="s">
        <v>30</v>
      </c>
      <c r="P73" s="74">
        <v>3595</v>
      </c>
      <c r="Q73" s="74" t="s">
        <v>30</v>
      </c>
      <c r="R73" s="74">
        <v>120752</v>
      </c>
      <c r="S73" s="88">
        <f t="shared" si="4"/>
        <v>99.866846410228831</v>
      </c>
      <c r="T73" s="106">
        <v>37125</v>
      </c>
      <c r="U73" s="105">
        <f t="shared" si="5"/>
        <v>89.371689937409727</v>
      </c>
      <c r="V73" s="106">
        <v>53030</v>
      </c>
      <c r="W73" s="105">
        <f t="shared" si="6"/>
        <v>93.868375402697637</v>
      </c>
      <c r="X73" s="106">
        <f t="shared" ref="X73:X136" si="10">V73-T73</f>
        <v>15905</v>
      </c>
      <c r="Y73" s="105">
        <f t="shared" si="7"/>
        <v>106.35950247425438</v>
      </c>
      <c r="Z73" s="106">
        <f t="shared" ref="Z73:Z136" si="11">R73+X73</f>
        <v>136657</v>
      </c>
      <c r="AA73" s="107">
        <f t="shared" si="8"/>
        <v>100.58145097779445</v>
      </c>
      <c r="AC73" s="38"/>
    </row>
    <row r="74" spans="2:29" ht="12" hidden="1" customHeight="1">
      <c r="B74" s="29" t="s">
        <v>75</v>
      </c>
      <c r="C74" s="46" t="s">
        <v>76</v>
      </c>
      <c r="D74" s="69">
        <v>109247</v>
      </c>
      <c r="E74" s="88">
        <f t="shared" si="2"/>
        <v>95.972134373462652</v>
      </c>
      <c r="F74" s="74">
        <v>11223</v>
      </c>
      <c r="G74" s="74" t="s">
        <v>30</v>
      </c>
      <c r="H74" s="74"/>
      <c r="I74" s="88"/>
      <c r="J74" s="74">
        <v>11445</v>
      </c>
      <c r="K74" s="88">
        <f t="shared" si="3"/>
        <v>106.38594534300057</v>
      </c>
      <c r="L74" s="74">
        <v>1235</v>
      </c>
      <c r="M74" s="74" t="s">
        <v>30</v>
      </c>
      <c r="N74" s="74">
        <f t="shared" si="9"/>
        <v>8085</v>
      </c>
      <c r="O74" s="74" t="s">
        <v>30</v>
      </c>
      <c r="P74" s="74">
        <v>3360</v>
      </c>
      <c r="Q74" s="74" t="s">
        <v>30</v>
      </c>
      <c r="R74" s="74">
        <v>120692</v>
      </c>
      <c r="S74" s="88">
        <f t="shared" si="4"/>
        <v>96.871337988602619</v>
      </c>
      <c r="T74" s="106">
        <v>37762</v>
      </c>
      <c r="U74" s="105">
        <f t="shared" si="5"/>
        <v>88.618229606683556</v>
      </c>
      <c r="V74" s="106">
        <v>52724</v>
      </c>
      <c r="W74" s="105">
        <f t="shared" si="6"/>
        <v>90.787615800530347</v>
      </c>
      <c r="X74" s="106">
        <f t="shared" si="10"/>
        <v>14962</v>
      </c>
      <c r="Y74" s="105">
        <f t="shared" si="7"/>
        <v>96.766265683611437</v>
      </c>
      <c r="Z74" s="106">
        <f t="shared" si="11"/>
        <v>135654</v>
      </c>
      <c r="AA74" s="107">
        <f t="shared" si="8"/>
        <v>96.859737811669959</v>
      </c>
      <c r="AC74" s="38"/>
    </row>
    <row r="75" spans="2:29" ht="12" hidden="1" customHeight="1">
      <c r="B75" s="29" t="s">
        <v>77</v>
      </c>
      <c r="C75" s="46" t="s">
        <v>78</v>
      </c>
      <c r="D75" s="69">
        <v>101727</v>
      </c>
      <c r="E75" s="88">
        <f t="shared" si="2"/>
        <v>97.13819181849432</v>
      </c>
      <c r="F75" s="74">
        <v>10251</v>
      </c>
      <c r="G75" s="74" t="s">
        <v>30</v>
      </c>
      <c r="H75" s="74"/>
      <c r="I75" s="88"/>
      <c r="J75" s="74">
        <v>10713</v>
      </c>
      <c r="K75" s="88">
        <f t="shared" si="3"/>
        <v>128.48404893259774</v>
      </c>
      <c r="L75" s="74">
        <v>1201</v>
      </c>
      <c r="M75" s="74" t="s">
        <v>30</v>
      </c>
      <c r="N75" s="74">
        <f t="shared" si="9"/>
        <v>7702</v>
      </c>
      <c r="O75" s="74" t="s">
        <v>30</v>
      </c>
      <c r="P75" s="74">
        <v>3011</v>
      </c>
      <c r="Q75" s="74" t="s">
        <v>30</v>
      </c>
      <c r="R75" s="74">
        <v>112440</v>
      </c>
      <c r="S75" s="88">
        <f t="shared" si="4"/>
        <v>99.449859369195664</v>
      </c>
      <c r="T75" s="106">
        <v>33834</v>
      </c>
      <c r="U75" s="105">
        <f t="shared" si="5"/>
        <v>88.526649048902385</v>
      </c>
      <c r="V75" s="106">
        <v>47333</v>
      </c>
      <c r="W75" s="105">
        <f t="shared" si="6"/>
        <v>90.269857919328686</v>
      </c>
      <c r="X75" s="106">
        <f t="shared" si="10"/>
        <v>13499</v>
      </c>
      <c r="Y75" s="105">
        <f t="shared" si="7"/>
        <v>94.956387169386602</v>
      </c>
      <c r="Z75" s="106">
        <f t="shared" si="11"/>
        <v>125939</v>
      </c>
      <c r="AA75" s="107">
        <f t="shared" si="8"/>
        <v>98.947972155439274</v>
      </c>
      <c r="AC75" s="38"/>
    </row>
    <row r="76" spans="2:29" ht="12" hidden="1" customHeight="1">
      <c r="B76" s="29" t="s">
        <v>79</v>
      </c>
      <c r="C76" s="46" t="s">
        <v>80</v>
      </c>
      <c r="D76" s="69">
        <v>98500</v>
      </c>
      <c r="E76" s="88">
        <f t="shared" si="2"/>
        <v>100.56048432379454</v>
      </c>
      <c r="F76" s="74">
        <v>9306</v>
      </c>
      <c r="G76" s="74" t="s">
        <v>30</v>
      </c>
      <c r="H76" s="74"/>
      <c r="I76" s="88"/>
      <c r="J76" s="74">
        <v>10596</v>
      </c>
      <c r="K76" s="88">
        <f t="shared" si="3"/>
        <v>119.53971119133573</v>
      </c>
      <c r="L76" s="74">
        <v>1331</v>
      </c>
      <c r="M76" s="74" t="s">
        <v>30</v>
      </c>
      <c r="N76" s="74">
        <f t="shared" si="9"/>
        <v>7605</v>
      </c>
      <c r="O76" s="74" t="s">
        <v>30</v>
      </c>
      <c r="P76" s="74">
        <v>2991</v>
      </c>
      <c r="Q76" s="74" t="s">
        <v>30</v>
      </c>
      <c r="R76" s="74">
        <v>109096</v>
      </c>
      <c r="S76" s="88">
        <f t="shared" si="4"/>
        <v>102.13546786500022</v>
      </c>
      <c r="T76" s="106">
        <v>34756</v>
      </c>
      <c r="U76" s="105">
        <f t="shared" si="5"/>
        <v>94.617918492908288</v>
      </c>
      <c r="V76" s="106">
        <v>47952</v>
      </c>
      <c r="W76" s="105">
        <f t="shared" si="6"/>
        <v>92.5232021919077</v>
      </c>
      <c r="X76" s="106">
        <f t="shared" si="10"/>
        <v>13196</v>
      </c>
      <c r="Y76" s="105">
        <f t="shared" si="7"/>
        <v>87.425467073009145</v>
      </c>
      <c r="Z76" s="106">
        <f t="shared" si="11"/>
        <v>122292</v>
      </c>
      <c r="AA76" s="107">
        <f t="shared" si="8"/>
        <v>100.31416876522653</v>
      </c>
      <c r="AC76" s="38"/>
    </row>
    <row r="77" spans="2:29" ht="12" hidden="1" customHeight="1">
      <c r="B77" s="29" t="s">
        <v>105</v>
      </c>
      <c r="C77" s="46" t="s">
        <v>106</v>
      </c>
      <c r="D77" s="69">
        <v>101500</v>
      </c>
      <c r="E77" s="88">
        <f t="shared" si="2"/>
        <v>99.155953264819658</v>
      </c>
      <c r="F77" s="74">
        <v>9735</v>
      </c>
      <c r="G77" s="74" t="s">
        <v>30</v>
      </c>
      <c r="H77" s="74"/>
      <c r="I77" s="88"/>
      <c r="J77" s="74">
        <v>11403</v>
      </c>
      <c r="K77" s="88">
        <f t="shared" si="3"/>
        <v>120.88413018127848</v>
      </c>
      <c r="L77" s="74">
        <v>929</v>
      </c>
      <c r="M77" s="74" t="s">
        <v>30</v>
      </c>
      <c r="N77" s="74">
        <f t="shared" si="9"/>
        <v>8336</v>
      </c>
      <c r="O77" s="74" t="s">
        <v>30</v>
      </c>
      <c r="P77" s="79">
        <v>3067</v>
      </c>
      <c r="Q77" s="74" t="s">
        <v>30</v>
      </c>
      <c r="R77" s="74">
        <v>112903</v>
      </c>
      <c r="S77" s="88">
        <f t="shared" si="4"/>
        <v>100.98929309373239</v>
      </c>
      <c r="T77" s="106">
        <v>34963</v>
      </c>
      <c r="U77" s="105">
        <f t="shared" si="5"/>
        <v>90.976034971767589</v>
      </c>
      <c r="V77" s="106">
        <v>47952</v>
      </c>
      <c r="W77" s="105">
        <f t="shared" si="6"/>
        <v>93.793643031784839</v>
      </c>
      <c r="X77" s="106">
        <f t="shared" si="10"/>
        <v>12989</v>
      </c>
      <c r="Y77" s="105">
        <f t="shared" si="7"/>
        <v>102.3239325665669</v>
      </c>
      <c r="Z77" s="106">
        <f t="shared" si="11"/>
        <v>125892</v>
      </c>
      <c r="AA77" s="107">
        <f t="shared" si="8"/>
        <v>101.12538255777525</v>
      </c>
      <c r="AC77" s="38"/>
    </row>
    <row r="78" spans="2:29" ht="12" hidden="1" customHeight="1">
      <c r="B78" s="29" t="s">
        <v>83</v>
      </c>
      <c r="C78" s="46" t="s">
        <v>84</v>
      </c>
      <c r="D78" s="69">
        <v>100629</v>
      </c>
      <c r="E78" s="88">
        <f t="shared" si="2"/>
        <v>103.51712786750333</v>
      </c>
      <c r="F78" s="74">
        <v>9150</v>
      </c>
      <c r="G78" s="74" t="s">
        <v>30</v>
      </c>
      <c r="H78" s="74"/>
      <c r="I78" s="88"/>
      <c r="J78" s="74">
        <v>11187</v>
      </c>
      <c r="K78" s="88">
        <f t="shared" si="3"/>
        <v>131.472558467505</v>
      </c>
      <c r="L78" s="74">
        <v>994</v>
      </c>
      <c r="M78" s="74" t="s">
        <v>30</v>
      </c>
      <c r="N78" s="74">
        <f t="shared" si="9"/>
        <v>8390</v>
      </c>
      <c r="O78" s="74" t="s">
        <v>30</v>
      </c>
      <c r="P78" s="79">
        <v>2797</v>
      </c>
      <c r="Q78" s="74" t="s">
        <v>30</v>
      </c>
      <c r="R78" s="74">
        <v>111816</v>
      </c>
      <c r="S78" s="88">
        <f t="shared" si="4"/>
        <v>105.76717524759032</v>
      </c>
      <c r="T78" s="106">
        <v>34353</v>
      </c>
      <c r="U78" s="105">
        <f t="shared" si="5"/>
        <v>95.00802035510813</v>
      </c>
      <c r="V78" s="106">
        <v>47509</v>
      </c>
      <c r="W78" s="105">
        <f t="shared" si="6"/>
        <v>98.843233121814208</v>
      </c>
      <c r="X78" s="106">
        <f t="shared" si="10"/>
        <v>13156</v>
      </c>
      <c r="Y78" s="105">
        <f t="shared" si="7"/>
        <v>110.48962794994542</v>
      </c>
      <c r="Z78" s="106">
        <f t="shared" si="11"/>
        <v>124972</v>
      </c>
      <c r="AA78" s="107">
        <f t="shared" si="8"/>
        <v>106.24521789400303</v>
      </c>
      <c r="AC78" s="38"/>
    </row>
    <row r="79" spans="2:29" ht="12" hidden="1" customHeight="1">
      <c r="B79" s="30" t="s">
        <v>85</v>
      </c>
      <c r="C79" s="48" t="s">
        <v>86</v>
      </c>
      <c r="D79" s="70">
        <v>101872</v>
      </c>
      <c r="E79" s="91">
        <f t="shared" si="2"/>
        <v>100.70682206866555</v>
      </c>
      <c r="F79" s="77">
        <v>9739</v>
      </c>
      <c r="G79" s="74" t="s">
        <v>30</v>
      </c>
      <c r="H79" s="77"/>
      <c r="I79" s="91"/>
      <c r="J79" s="75">
        <v>12377</v>
      </c>
      <c r="K79" s="91">
        <f t="shared" si="3"/>
        <v>129.02116126342125</v>
      </c>
      <c r="L79" s="78">
        <v>1184</v>
      </c>
      <c r="M79" s="74" t="s">
        <v>30</v>
      </c>
      <c r="N79" s="74">
        <f t="shared" si="9"/>
        <v>9146</v>
      </c>
      <c r="O79" s="74" t="s">
        <v>30</v>
      </c>
      <c r="P79" s="80">
        <v>3231</v>
      </c>
      <c r="Q79" s="74" t="s">
        <v>30</v>
      </c>
      <c r="R79" s="75">
        <v>114249</v>
      </c>
      <c r="S79" s="91">
        <f t="shared" si="4"/>
        <v>103.15936794582392</v>
      </c>
      <c r="T79" s="131">
        <v>34517</v>
      </c>
      <c r="U79" s="132">
        <f t="shared" si="5"/>
        <v>90.278286341999276</v>
      </c>
      <c r="V79" s="131">
        <v>48726</v>
      </c>
      <c r="W79" s="132">
        <f t="shared" si="6"/>
        <v>94.189283228949193</v>
      </c>
      <c r="X79" s="131">
        <f t="shared" si="10"/>
        <v>14209</v>
      </c>
      <c r="Y79" s="132">
        <f t="shared" si="7"/>
        <v>105.26744702918951</v>
      </c>
      <c r="Z79" s="131">
        <f t="shared" si="11"/>
        <v>128458</v>
      </c>
      <c r="AA79" s="133">
        <f t="shared" si="8"/>
        <v>103.38838452128003</v>
      </c>
      <c r="AC79" s="38"/>
    </row>
    <row r="80" spans="2:29" ht="12" hidden="1" customHeight="1">
      <c r="B80" s="28" t="s">
        <v>107</v>
      </c>
      <c r="C80" s="46" t="s">
        <v>108</v>
      </c>
      <c r="D80" s="71">
        <v>103018</v>
      </c>
      <c r="E80" s="92">
        <f t="shared" si="2"/>
        <v>97.99571938168846</v>
      </c>
      <c r="F80" s="74">
        <v>9110</v>
      </c>
      <c r="G80" s="92">
        <f>F80/F68*100</f>
        <v>97.318662536053836</v>
      </c>
      <c r="H80" s="76"/>
      <c r="I80" s="92"/>
      <c r="J80" s="76">
        <v>12633</v>
      </c>
      <c r="K80" s="92">
        <f t="shared" si="3"/>
        <v>108.26120490187677</v>
      </c>
      <c r="L80" s="76">
        <v>958</v>
      </c>
      <c r="M80" s="92">
        <f>L80/L68*100</f>
        <v>77.570850202429156</v>
      </c>
      <c r="N80" s="76">
        <f>J80-P80</f>
        <v>8952</v>
      </c>
      <c r="O80" s="92">
        <f t="shared" ref="O80:O91" si="12">N80/N68*100</f>
        <v>108.60123741356303</v>
      </c>
      <c r="P80" s="81">
        <v>3681</v>
      </c>
      <c r="Q80" s="92">
        <f t="shared" ref="Q80:Q91" si="13">P80/P68*100</f>
        <v>107.4430823117338</v>
      </c>
      <c r="R80" s="76">
        <v>115651</v>
      </c>
      <c r="S80" s="92">
        <f t="shared" si="4"/>
        <v>99.021353836669689</v>
      </c>
      <c r="T80" s="126">
        <v>36077</v>
      </c>
      <c r="U80" s="125">
        <f t="shared" si="5"/>
        <v>95.147295408392011</v>
      </c>
      <c r="V80" s="126">
        <v>50614</v>
      </c>
      <c r="W80" s="125">
        <f t="shared" si="6"/>
        <v>98.507230299137817</v>
      </c>
      <c r="X80" s="126">
        <f t="shared" si="10"/>
        <v>14537</v>
      </c>
      <c r="Y80" s="125">
        <f t="shared" si="7"/>
        <v>107.96939988116459</v>
      </c>
      <c r="Z80" s="126">
        <f t="shared" si="11"/>
        <v>130188</v>
      </c>
      <c r="AA80" s="127">
        <f t="shared" si="8"/>
        <v>99.946260498395489</v>
      </c>
      <c r="AB80" s="39"/>
      <c r="AC80" s="38"/>
    </row>
    <row r="81" spans="1:45" ht="12" hidden="1" customHeight="1">
      <c r="B81" s="29" t="s">
        <v>65</v>
      </c>
      <c r="C81" s="46" t="s">
        <v>14</v>
      </c>
      <c r="D81" s="69">
        <v>108801</v>
      </c>
      <c r="E81" s="88">
        <f t="shared" si="2"/>
        <v>98.384981959904877</v>
      </c>
      <c r="F81" s="74">
        <v>8775</v>
      </c>
      <c r="G81" s="88">
        <f t="shared" ref="G81:G91" si="14">F81/F69*100</f>
        <v>107.81422779211205</v>
      </c>
      <c r="H81" s="74"/>
      <c r="I81" s="88"/>
      <c r="J81" s="74">
        <v>13340</v>
      </c>
      <c r="K81" s="88">
        <f t="shared" si="3"/>
        <v>111.96911196911196</v>
      </c>
      <c r="L81" s="74">
        <v>1038</v>
      </c>
      <c r="M81" s="88">
        <f t="shared" ref="M81:M91" si="15">L81/L69*100</f>
        <v>89.098712446351939</v>
      </c>
      <c r="N81" s="74">
        <f t="shared" ref="N81:N144" si="16">J81-P81</f>
        <v>9063</v>
      </c>
      <c r="O81" s="88">
        <f t="shared" si="12"/>
        <v>107.30523324650723</v>
      </c>
      <c r="P81" s="79">
        <v>4277</v>
      </c>
      <c r="Q81" s="88">
        <f t="shared" si="13"/>
        <v>123.3275663206459</v>
      </c>
      <c r="R81" s="74">
        <v>122141</v>
      </c>
      <c r="S81" s="88">
        <f t="shared" si="4"/>
        <v>99.706124847960425</v>
      </c>
      <c r="T81" s="106">
        <v>36132</v>
      </c>
      <c r="U81" s="105">
        <f t="shared" si="5"/>
        <v>92.392666274579994</v>
      </c>
      <c r="V81" s="106">
        <v>50952</v>
      </c>
      <c r="W81" s="105">
        <f t="shared" si="6"/>
        <v>96.986770724279054</v>
      </c>
      <c r="X81" s="106">
        <f t="shared" si="10"/>
        <v>14820</v>
      </c>
      <c r="Y81" s="105">
        <f t="shared" si="7"/>
        <v>110.36639857015192</v>
      </c>
      <c r="Z81" s="106">
        <f t="shared" si="11"/>
        <v>136961</v>
      </c>
      <c r="AA81" s="107">
        <f t="shared" si="8"/>
        <v>100.7592198868527</v>
      </c>
      <c r="AB81" s="39"/>
      <c r="AC81" s="38"/>
    </row>
    <row r="82" spans="1:45" ht="12" hidden="1" customHeight="1">
      <c r="B82" s="29" t="s">
        <v>67</v>
      </c>
      <c r="C82" s="46" t="s">
        <v>6</v>
      </c>
      <c r="D82" s="69">
        <v>112010</v>
      </c>
      <c r="E82" s="88">
        <f t="shared" si="2"/>
        <v>100.94719671229915</v>
      </c>
      <c r="F82" s="74">
        <v>7861</v>
      </c>
      <c r="G82" s="88">
        <f t="shared" si="14"/>
        <v>94.551359153235509</v>
      </c>
      <c r="H82" s="74"/>
      <c r="I82" s="88"/>
      <c r="J82" s="74">
        <v>13591</v>
      </c>
      <c r="K82" s="88">
        <f t="shared" si="3"/>
        <v>112.47103608076796</v>
      </c>
      <c r="L82" s="74">
        <v>939</v>
      </c>
      <c r="M82" s="88">
        <f t="shared" si="15"/>
        <v>84.215246636771298</v>
      </c>
      <c r="N82" s="74">
        <f t="shared" si="16"/>
        <v>9235</v>
      </c>
      <c r="O82" s="88">
        <f t="shared" si="12"/>
        <v>105.45849035057668</v>
      </c>
      <c r="P82" s="79">
        <v>4356</v>
      </c>
      <c r="Q82" s="88">
        <f t="shared" si="13"/>
        <v>130.92876465284041</v>
      </c>
      <c r="R82" s="74">
        <v>125601</v>
      </c>
      <c r="S82" s="88">
        <f t="shared" si="4"/>
        <v>102.07894801004527</v>
      </c>
      <c r="T82" s="106">
        <v>36069</v>
      </c>
      <c r="U82" s="105">
        <f t="shared" si="5"/>
        <v>90.418891479281044</v>
      </c>
      <c r="V82" s="106">
        <v>50644</v>
      </c>
      <c r="W82" s="105">
        <f t="shared" si="6"/>
        <v>93.116128557770097</v>
      </c>
      <c r="X82" s="106">
        <f t="shared" si="10"/>
        <v>14575</v>
      </c>
      <c r="Y82" s="105">
        <f t="shared" si="7"/>
        <v>100.53804235359041</v>
      </c>
      <c r="Z82" s="106">
        <f t="shared" si="11"/>
        <v>140176</v>
      </c>
      <c r="AA82" s="107">
        <f t="shared" si="8"/>
        <v>101.91653337210992</v>
      </c>
      <c r="AB82" s="39"/>
      <c r="AC82" s="38"/>
    </row>
    <row r="83" spans="1:45" ht="12" hidden="1" customHeight="1">
      <c r="B83" s="29" t="s">
        <v>69</v>
      </c>
      <c r="C83" s="46" t="s">
        <v>7</v>
      </c>
      <c r="D83" s="69">
        <v>109568</v>
      </c>
      <c r="E83" s="88">
        <f t="shared" si="2"/>
        <v>106.76020656728052</v>
      </c>
      <c r="F83" s="74">
        <v>8167</v>
      </c>
      <c r="G83" s="88">
        <f t="shared" si="14"/>
        <v>96.639450952549993</v>
      </c>
      <c r="H83" s="74"/>
      <c r="I83" s="88"/>
      <c r="J83" s="74">
        <v>14147</v>
      </c>
      <c r="K83" s="88">
        <f t="shared" si="3"/>
        <v>119.21294345664448</v>
      </c>
      <c r="L83" s="74">
        <v>755</v>
      </c>
      <c r="M83" s="88">
        <f t="shared" si="15"/>
        <v>70.037105751391465</v>
      </c>
      <c r="N83" s="74">
        <f t="shared" si="16"/>
        <v>9709</v>
      </c>
      <c r="O83" s="88">
        <f t="shared" si="12"/>
        <v>114.92660984848484</v>
      </c>
      <c r="P83" s="79">
        <v>4438</v>
      </c>
      <c r="Q83" s="88">
        <f t="shared" si="13"/>
        <v>129.8040362679146</v>
      </c>
      <c r="R83" s="74">
        <v>123715</v>
      </c>
      <c r="S83" s="88">
        <f t="shared" si="4"/>
        <v>108.05086596155358</v>
      </c>
      <c r="T83" s="106">
        <v>36748</v>
      </c>
      <c r="U83" s="105">
        <f t="shared" si="5"/>
        <v>98.196296395264952</v>
      </c>
      <c r="V83" s="106">
        <v>53490</v>
      </c>
      <c r="W83" s="105">
        <f t="shared" si="6"/>
        <v>101.69588197269859</v>
      </c>
      <c r="X83" s="106">
        <f t="shared" si="10"/>
        <v>16742</v>
      </c>
      <c r="Y83" s="105">
        <f t="shared" si="7"/>
        <v>110.32619439868205</v>
      </c>
      <c r="Z83" s="106">
        <f t="shared" si="11"/>
        <v>140457</v>
      </c>
      <c r="AA83" s="107">
        <f t="shared" si="8"/>
        <v>108.31713862668889</v>
      </c>
      <c r="AB83" s="39"/>
      <c r="AC83" s="38"/>
    </row>
    <row r="84" spans="1:45" ht="12" hidden="1" customHeight="1">
      <c r="B84" s="29" t="s">
        <v>71</v>
      </c>
      <c r="C84" s="46" t="s">
        <v>8</v>
      </c>
      <c r="D84" s="69">
        <v>99322</v>
      </c>
      <c r="E84" s="88">
        <f t="shared" si="2"/>
        <v>100.39116591701622</v>
      </c>
      <c r="F84" s="74">
        <v>8834</v>
      </c>
      <c r="G84" s="88">
        <f t="shared" si="14"/>
        <v>97.52704791344668</v>
      </c>
      <c r="H84" s="74"/>
      <c r="I84" s="88"/>
      <c r="J84" s="74">
        <v>13610</v>
      </c>
      <c r="K84" s="88">
        <f t="shared" si="3"/>
        <v>114.86201367203984</v>
      </c>
      <c r="L84" s="74">
        <v>897</v>
      </c>
      <c r="M84" s="88">
        <f t="shared" si="15"/>
        <v>80.59299191374663</v>
      </c>
      <c r="N84" s="74">
        <f t="shared" si="16"/>
        <v>9289</v>
      </c>
      <c r="O84" s="88">
        <f t="shared" si="12"/>
        <v>111.28549179345872</v>
      </c>
      <c r="P84" s="79">
        <v>4321</v>
      </c>
      <c r="Q84" s="88">
        <f t="shared" si="13"/>
        <v>123.38663620788122</v>
      </c>
      <c r="R84" s="74">
        <v>112932</v>
      </c>
      <c r="S84" s="88">
        <f t="shared" si="4"/>
        <v>101.9389081455806</v>
      </c>
      <c r="T84" s="106">
        <v>34804</v>
      </c>
      <c r="U84" s="105">
        <f t="shared" si="5"/>
        <v>95.942220752012346</v>
      </c>
      <c r="V84" s="106">
        <v>50226</v>
      </c>
      <c r="W84" s="105">
        <f t="shared" si="6"/>
        <v>98.765092224800412</v>
      </c>
      <c r="X84" s="106">
        <f t="shared" si="10"/>
        <v>15422</v>
      </c>
      <c r="Y84" s="105">
        <f t="shared" si="7"/>
        <v>105.78954589106873</v>
      </c>
      <c r="Z84" s="106">
        <f t="shared" si="11"/>
        <v>128354</v>
      </c>
      <c r="AA84" s="107">
        <f t="shared" si="8"/>
        <v>102.38668815111438</v>
      </c>
      <c r="AB84" s="39"/>
      <c r="AC84" s="38"/>
    </row>
    <row r="85" spans="1:45" ht="12" hidden="1" customHeight="1">
      <c r="B85" s="29" t="s">
        <v>73</v>
      </c>
      <c r="C85" s="46" t="s">
        <v>9</v>
      </c>
      <c r="D85" s="69">
        <v>111139</v>
      </c>
      <c r="E85" s="88">
        <f t="shared" ref="E85:G100" si="17">D85/D73*100</f>
        <v>101.8885394988953</v>
      </c>
      <c r="F85" s="74">
        <v>10117</v>
      </c>
      <c r="G85" s="88">
        <f t="shared" si="14"/>
        <v>107.18296429706538</v>
      </c>
      <c r="H85" s="74"/>
      <c r="I85" s="88"/>
      <c r="J85" s="74">
        <v>13726</v>
      </c>
      <c r="K85" s="88">
        <f t="shared" ref="K85:K148" si="18">J85/J73*100</f>
        <v>117.58759530540563</v>
      </c>
      <c r="L85" s="74">
        <v>1063</v>
      </c>
      <c r="M85" s="88">
        <f t="shared" si="15"/>
        <v>126.84964200477327</v>
      </c>
      <c r="N85" s="74">
        <f t="shared" si="16"/>
        <v>9401</v>
      </c>
      <c r="O85" s="88">
        <f t="shared" si="12"/>
        <v>116.37781629116117</v>
      </c>
      <c r="P85" s="79">
        <v>4325</v>
      </c>
      <c r="Q85" s="88">
        <f t="shared" si="13"/>
        <v>120.30598052851182</v>
      </c>
      <c r="R85" s="74">
        <v>124865</v>
      </c>
      <c r="S85" s="88">
        <f t="shared" ref="S85:S148" si="19">R85/R73*100</f>
        <v>103.40615476348218</v>
      </c>
      <c r="T85" s="106">
        <v>36557</v>
      </c>
      <c r="U85" s="105">
        <f t="shared" ref="U85:U148" si="20">T85/T73*100</f>
        <v>98.470033670033672</v>
      </c>
      <c r="V85" s="106">
        <v>53356</v>
      </c>
      <c r="W85" s="105">
        <f t="shared" ref="W85:W148" si="21">V85/V73*100</f>
        <v>100.61474636997924</v>
      </c>
      <c r="X85" s="106">
        <f t="shared" si="10"/>
        <v>16799</v>
      </c>
      <c r="Y85" s="105">
        <f t="shared" ref="Y85:Y148" si="22">X85/X73*100</f>
        <v>105.6208739390129</v>
      </c>
      <c r="Z85" s="106">
        <f t="shared" si="11"/>
        <v>141664</v>
      </c>
      <c r="AA85" s="107">
        <f t="shared" ref="AA85:AA148" si="23">Z85/Z73*100</f>
        <v>103.66391769173917</v>
      </c>
      <c r="AB85" s="39"/>
      <c r="AC85" s="38"/>
    </row>
    <row r="86" spans="1:45" ht="12" hidden="1" customHeight="1">
      <c r="B86" s="29" t="s">
        <v>75</v>
      </c>
      <c r="C86" s="46" t="s">
        <v>10</v>
      </c>
      <c r="D86" s="69">
        <v>107236</v>
      </c>
      <c r="E86" s="88">
        <f t="shared" si="17"/>
        <v>98.159217186741969</v>
      </c>
      <c r="F86" s="74">
        <v>9330</v>
      </c>
      <c r="G86" s="88">
        <f t="shared" si="14"/>
        <v>83.132852178561876</v>
      </c>
      <c r="H86" s="74"/>
      <c r="I86" s="88"/>
      <c r="J86" s="74">
        <v>12936</v>
      </c>
      <c r="K86" s="88">
        <f t="shared" si="18"/>
        <v>113.02752293577983</v>
      </c>
      <c r="L86" s="74">
        <v>1102</v>
      </c>
      <c r="M86" s="88">
        <f t="shared" si="15"/>
        <v>89.230769230769241</v>
      </c>
      <c r="N86" s="74">
        <f t="shared" si="16"/>
        <v>9112</v>
      </c>
      <c r="O86" s="88">
        <f t="shared" si="12"/>
        <v>112.70253555967842</v>
      </c>
      <c r="P86" s="79">
        <v>3824</v>
      </c>
      <c r="Q86" s="88">
        <f t="shared" si="13"/>
        <v>113.80952380952381</v>
      </c>
      <c r="R86" s="74">
        <v>120172</v>
      </c>
      <c r="S86" s="88">
        <f t="shared" si="19"/>
        <v>99.569151227918994</v>
      </c>
      <c r="T86" s="106">
        <v>35459</v>
      </c>
      <c r="U86" s="105">
        <f t="shared" si="20"/>
        <v>93.901276415444102</v>
      </c>
      <c r="V86" s="106">
        <v>50225</v>
      </c>
      <c r="W86" s="105">
        <f t="shared" si="21"/>
        <v>95.260223048327148</v>
      </c>
      <c r="X86" s="106">
        <f t="shared" si="10"/>
        <v>14766</v>
      </c>
      <c r="Y86" s="105">
        <f t="shared" si="22"/>
        <v>98.690014703916589</v>
      </c>
      <c r="Z86" s="106">
        <f t="shared" si="11"/>
        <v>134938</v>
      </c>
      <c r="AA86" s="107">
        <f t="shared" si="23"/>
        <v>99.472186592359975</v>
      </c>
      <c r="AB86" s="39"/>
      <c r="AC86" s="38"/>
    </row>
    <row r="87" spans="1:45" ht="12" hidden="1" customHeight="1">
      <c r="B87" s="29" t="s">
        <v>77</v>
      </c>
      <c r="C87" s="46" t="s">
        <v>11</v>
      </c>
      <c r="D87" s="69">
        <v>102983</v>
      </c>
      <c r="E87" s="88">
        <f t="shared" si="17"/>
        <v>101.2346771260334</v>
      </c>
      <c r="F87" s="74">
        <v>9650</v>
      </c>
      <c r="G87" s="88">
        <f t="shared" si="14"/>
        <v>94.137157350502392</v>
      </c>
      <c r="H87" s="74"/>
      <c r="I87" s="88"/>
      <c r="J87" s="74">
        <v>12500</v>
      </c>
      <c r="K87" s="88">
        <f t="shared" si="18"/>
        <v>116.6806683468683</v>
      </c>
      <c r="L87" s="74">
        <v>1118</v>
      </c>
      <c r="M87" s="88">
        <f t="shared" si="15"/>
        <v>93.089092422980841</v>
      </c>
      <c r="N87" s="74">
        <f t="shared" si="16"/>
        <v>8798</v>
      </c>
      <c r="O87" s="88">
        <f t="shared" si="12"/>
        <v>114.23007011165932</v>
      </c>
      <c r="P87" s="79">
        <v>3702</v>
      </c>
      <c r="Q87" s="88">
        <f t="shared" si="13"/>
        <v>122.94918631683827</v>
      </c>
      <c r="R87" s="74">
        <v>115483</v>
      </c>
      <c r="S87" s="88">
        <f t="shared" si="19"/>
        <v>102.70633226609746</v>
      </c>
      <c r="T87" s="106">
        <v>33938</v>
      </c>
      <c r="U87" s="105">
        <f t="shared" si="20"/>
        <v>100.3073831057516</v>
      </c>
      <c r="V87" s="106">
        <v>48392</v>
      </c>
      <c r="W87" s="105">
        <f t="shared" si="21"/>
        <v>102.23733969957536</v>
      </c>
      <c r="X87" s="106">
        <f t="shared" si="10"/>
        <v>14454</v>
      </c>
      <c r="Y87" s="105">
        <f t="shared" si="22"/>
        <v>107.07459811837914</v>
      </c>
      <c r="Z87" s="106">
        <f t="shared" si="11"/>
        <v>129937</v>
      </c>
      <c r="AA87" s="107">
        <f t="shared" si="23"/>
        <v>103.17455275966935</v>
      </c>
      <c r="AB87" s="39"/>
      <c r="AC87" s="38"/>
    </row>
    <row r="88" spans="1:45" ht="12" hidden="1" customHeight="1">
      <c r="B88" s="29" t="s">
        <v>79</v>
      </c>
      <c r="C88" s="46" t="s">
        <v>12</v>
      </c>
      <c r="D88" s="69">
        <v>97473</v>
      </c>
      <c r="E88" s="88">
        <f t="shared" si="17"/>
        <v>98.957360406091368</v>
      </c>
      <c r="F88" s="74">
        <v>9765</v>
      </c>
      <c r="G88" s="88">
        <f t="shared" si="14"/>
        <v>104.93230174081238</v>
      </c>
      <c r="H88" s="74"/>
      <c r="I88" s="88"/>
      <c r="J88" s="74">
        <v>12117</v>
      </c>
      <c r="K88" s="88">
        <f t="shared" si="18"/>
        <v>114.35447338618347</v>
      </c>
      <c r="L88" s="74">
        <v>1394</v>
      </c>
      <c r="M88" s="88">
        <f t="shared" si="15"/>
        <v>104.73328324567994</v>
      </c>
      <c r="N88" s="74">
        <f t="shared" si="16"/>
        <v>8528</v>
      </c>
      <c r="O88" s="88">
        <f t="shared" si="12"/>
        <v>112.13675213675214</v>
      </c>
      <c r="P88" s="79">
        <v>3589</v>
      </c>
      <c r="Q88" s="88">
        <f t="shared" si="13"/>
        <v>119.99331327315279</v>
      </c>
      <c r="R88" s="74">
        <v>109590</v>
      </c>
      <c r="S88" s="88">
        <f t="shared" si="19"/>
        <v>100.45281220209723</v>
      </c>
      <c r="T88" s="106">
        <v>33543</v>
      </c>
      <c r="U88" s="105">
        <f t="shared" si="20"/>
        <v>96.509955115663487</v>
      </c>
      <c r="V88" s="106">
        <v>47652</v>
      </c>
      <c r="W88" s="105">
        <f t="shared" si="21"/>
        <v>99.374374374374369</v>
      </c>
      <c r="X88" s="106">
        <f t="shared" si="10"/>
        <v>14109</v>
      </c>
      <c r="Y88" s="105">
        <f t="shared" si="22"/>
        <v>106.91876326159442</v>
      </c>
      <c r="Z88" s="106">
        <f t="shared" si="11"/>
        <v>123699</v>
      </c>
      <c r="AA88" s="107">
        <f t="shared" si="23"/>
        <v>101.15052497301539</v>
      </c>
      <c r="AB88" s="39"/>
      <c r="AC88" s="38"/>
    </row>
    <row r="89" spans="1:45" ht="12" hidden="1" customHeight="1">
      <c r="B89" s="29" t="s">
        <v>109</v>
      </c>
      <c r="C89" s="46" t="s">
        <v>110</v>
      </c>
      <c r="D89" s="69">
        <v>98270</v>
      </c>
      <c r="E89" s="88">
        <f t="shared" si="17"/>
        <v>96.817733990147786</v>
      </c>
      <c r="F89" s="74">
        <v>8357</v>
      </c>
      <c r="G89" s="88">
        <f t="shared" si="14"/>
        <v>85.844889573703128</v>
      </c>
      <c r="H89" s="74"/>
      <c r="I89" s="88"/>
      <c r="J89" s="74">
        <v>11846</v>
      </c>
      <c r="K89" s="88">
        <f t="shared" si="18"/>
        <v>103.88494255897571</v>
      </c>
      <c r="L89" s="74">
        <v>1035</v>
      </c>
      <c r="M89" s="88">
        <f t="shared" si="15"/>
        <v>111.41011840688913</v>
      </c>
      <c r="N89" s="74">
        <f t="shared" si="16"/>
        <v>8368</v>
      </c>
      <c r="O89" s="88">
        <f t="shared" si="12"/>
        <v>100.38387715930904</v>
      </c>
      <c r="P89" s="74">
        <v>3478</v>
      </c>
      <c r="Q89" s="88">
        <f t="shared" si="13"/>
        <v>113.40071731333549</v>
      </c>
      <c r="R89" s="74">
        <v>110116</v>
      </c>
      <c r="S89" s="88">
        <f t="shared" si="19"/>
        <v>97.531509348732982</v>
      </c>
      <c r="T89" s="106">
        <v>33437</v>
      </c>
      <c r="U89" s="105">
        <f t="shared" si="20"/>
        <v>95.635385979464004</v>
      </c>
      <c r="V89" s="106">
        <v>47302</v>
      </c>
      <c r="W89" s="105">
        <f t="shared" si="21"/>
        <v>98.644477811144483</v>
      </c>
      <c r="X89" s="106">
        <f t="shared" si="10"/>
        <v>13865</v>
      </c>
      <c r="Y89" s="105">
        <f t="shared" si="22"/>
        <v>106.74416814227423</v>
      </c>
      <c r="Z89" s="106">
        <f t="shared" si="11"/>
        <v>123981</v>
      </c>
      <c r="AA89" s="107">
        <f t="shared" si="23"/>
        <v>98.482032218091703</v>
      </c>
      <c r="AB89" s="39"/>
      <c r="AC89" s="38"/>
    </row>
    <row r="90" spans="1:45" ht="12" hidden="1" customHeight="1">
      <c r="B90" s="29" t="s">
        <v>83</v>
      </c>
      <c r="C90" s="46" t="s">
        <v>15</v>
      </c>
      <c r="D90" s="69">
        <v>93944</v>
      </c>
      <c r="E90" s="88">
        <f t="shared" si="17"/>
        <v>93.356785817209754</v>
      </c>
      <c r="F90" s="79">
        <v>8025</v>
      </c>
      <c r="G90" s="88">
        <f t="shared" si="14"/>
        <v>87.704918032786878</v>
      </c>
      <c r="H90" s="74"/>
      <c r="I90" s="88"/>
      <c r="J90" s="74">
        <v>9956</v>
      </c>
      <c r="K90" s="88">
        <f t="shared" si="18"/>
        <v>88.996156252793426</v>
      </c>
      <c r="L90" s="74">
        <v>970</v>
      </c>
      <c r="M90" s="88">
        <f t="shared" si="15"/>
        <v>97.585513078470825</v>
      </c>
      <c r="N90" s="74">
        <f t="shared" si="16"/>
        <v>6843</v>
      </c>
      <c r="O90" s="88">
        <f t="shared" si="12"/>
        <v>81.561382598331349</v>
      </c>
      <c r="P90" s="74">
        <v>3113</v>
      </c>
      <c r="Q90" s="88">
        <f t="shared" si="13"/>
        <v>111.29781909188416</v>
      </c>
      <c r="R90" s="74">
        <v>103900</v>
      </c>
      <c r="S90" s="88">
        <f t="shared" si="19"/>
        <v>92.920512270158113</v>
      </c>
      <c r="T90" s="106">
        <v>31350</v>
      </c>
      <c r="U90" s="105">
        <f t="shared" si="20"/>
        <v>91.258405379442848</v>
      </c>
      <c r="V90" s="106">
        <v>44302</v>
      </c>
      <c r="W90" s="105">
        <f t="shared" si="21"/>
        <v>93.249700056831344</v>
      </c>
      <c r="X90" s="106">
        <f t="shared" si="10"/>
        <v>12952</v>
      </c>
      <c r="Y90" s="105">
        <f t="shared" si="22"/>
        <v>98.44937671024627</v>
      </c>
      <c r="Z90" s="106">
        <f t="shared" si="11"/>
        <v>116852</v>
      </c>
      <c r="AA90" s="107">
        <f t="shared" si="23"/>
        <v>93.502544569983684</v>
      </c>
      <c r="AB90" s="39"/>
      <c r="AC90" s="38"/>
    </row>
    <row r="91" spans="1:45" ht="12" hidden="1" customHeight="1">
      <c r="B91" s="30" t="s">
        <v>85</v>
      </c>
      <c r="C91" s="46" t="s">
        <v>16</v>
      </c>
      <c r="D91" s="70">
        <v>98365</v>
      </c>
      <c r="E91" s="91">
        <f t="shared" si="17"/>
        <v>96.557444636406473</v>
      </c>
      <c r="F91" s="74">
        <v>8960</v>
      </c>
      <c r="G91" s="91">
        <f t="shared" si="14"/>
        <v>92.001232159359276</v>
      </c>
      <c r="H91" s="77"/>
      <c r="I91" s="91"/>
      <c r="J91" s="82">
        <v>12336</v>
      </c>
      <c r="K91" s="91">
        <f t="shared" si="18"/>
        <v>99.668740405591024</v>
      </c>
      <c r="L91" s="80">
        <v>1410</v>
      </c>
      <c r="M91" s="91">
        <f t="shared" si="15"/>
        <v>119.08783783783782</v>
      </c>
      <c r="N91" s="74">
        <f t="shared" si="16"/>
        <v>8751</v>
      </c>
      <c r="O91" s="91">
        <f t="shared" si="12"/>
        <v>95.681172097091633</v>
      </c>
      <c r="P91" s="83">
        <v>3585</v>
      </c>
      <c r="Q91" s="91">
        <f t="shared" si="13"/>
        <v>110.95636025998144</v>
      </c>
      <c r="R91" s="83">
        <v>110701</v>
      </c>
      <c r="S91" s="91">
        <f t="shared" si="19"/>
        <v>96.894502358882789</v>
      </c>
      <c r="T91" s="131">
        <v>34352</v>
      </c>
      <c r="U91" s="132">
        <f t="shared" si="20"/>
        <v>99.521974679143611</v>
      </c>
      <c r="V91" s="131">
        <v>47736</v>
      </c>
      <c r="W91" s="132">
        <f t="shared" si="21"/>
        <v>97.968230513483562</v>
      </c>
      <c r="X91" s="131">
        <f t="shared" si="10"/>
        <v>13384</v>
      </c>
      <c r="Y91" s="132">
        <f t="shared" si="22"/>
        <v>94.193820817791547</v>
      </c>
      <c r="Z91" s="131">
        <f t="shared" si="11"/>
        <v>124085</v>
      </c>
      <c r="AA91" s="133">
        <f t="shared" si="23"/>
        <v>96.595774494387271</v>
      </c>
      <c r="AB91" s="39"/>
      <c r="AC91" s="39"/>
      <c r="AD91" s="39"/>
      <c r="AE91" s="39"/>
      <c r="AF91" s="39"/>
      <c r="AG91" s="39"/>
      <c r="AH91" s="39"/>
      <c r="AI91" s="39"/>
      <c r="AJ91" s="39"/>
      <c r="AK91" s="39"/>
      <c r="AL91" s="39"/>
      <c r="AM91" s="39"/>
      <c r="AN91" s="39"/>
      <c r="AO91" s="39"/>
      <c r="AP91" s="39"/>
      <c r="AQ91" s="39"/>
      <c r="AR91" s="39"/>
      <c r="AS91" s="39"/>
    </row>
    <row r="92" spans="1:45" ht="12" hidden="1" customHeight="1">
      <c r="B92" s="28" t="s">
        <v>111</v>
      </c>
      <c r="C92" s="47" t="s">
        <v>112</v>
      </c>
      <c r="D92" s="71">
        <v>98655</v>
      </c>
      <c r="E92" s="92">
        <f t="shared" si="17"/>
        <v>95.764817798831274</v>
      </c>
      <c r="F92" s="76">
        <v>7978</v>
      </c>
      <c r="G92" s="92">
        <f t="shared" si="17"/>
        <v>87.574094401756312</v>
      </c>
      <c r="H92" s="76"/>
      <c r="I92" s="92"/>
      <c r="J92" s="76">
        <v>12571</v>
      </c>
      <c r="K92" s="92">
        <f t="shared" si="18"/>
        <v>99.509221879205256</v>
      </c>
      <c r="L92" s="76">
        <v>1183</v>
      </c>
      <c r="M92" s="92">
        <f>L92/L80*100</f>
        <v>123.48643006263048</v>
      </c>
      <c r="N92" s="76">
        <f t="shared" si="16"/>
        <v>8915</v>
      </c>
      <c r="O92" s="92">
        <f t="shared" ref="O92:O155" si="24">N92/N80*100</f>
        <v>99.586684539767646</v>
      </c>
      <c r="P92" s="76">
        <v>3656</v>
      </c>
      <c r="Q92" s="92">
        <f t="shared" ref="M92:Q155" si="25">P92/P80*100</f>
        <v>99.32083672914969</v>
      </c>
      <c r="R92" s="76">
        <v>111226</v>
      </c>
      <c r="S92" s="92">
        <f t="shared" si="19"/>
        <v>96.173833343421151</v>
      </c>
      <c r="T92" s="126">
        <v>34675</v>
      </c>
      <c r="U92" s="125">
        <f t="shared" si="20"/>
        <v>96.113867561049986</v>
      </c>
      <c r="V92" s="126">
        <v>49175</v>
      </c>
      <c r="W92" s="125">
        <f t="shared" si="21"/>
        <v>97.156913107045483</v>
      </c>
      <c r="X92" s="126">
        <f t="shared" si="10"/>
        <v>14500</v>
      </c>
      <c r="Y92" s="125">
        <f t="shared" si="22"/>
        <v>99.745477058540274</v>
      </c>
      <c r="Z92" s="126">
        <f t="shared" si="11"/>
        <v>125726</v>
      </c>
      <c r="AA92" s="127">
        <f t="shared" si="23"/>
        <v>96.572648784834243</v>
      </c>
      <c r="AB92" s="39"/>
      <c r="AC92" s="38"/>
    </row>
    <row r="93" spans="1:45" ht="12" hidden="1" customHeight="1">
      <c r="B93" s="29" t="s">
        <v>65</v>
      </c>
      <c r="C93" s="46" t="s">
        <v>14</v>
      </c>
      <c r="D93" s="69">
        <v>104658</v>
      </c>
      <c r="E93" s="88">
        <f t="shared" si="17"/>
        <v>96.192130587035038</v>
      </c>
      <c r="F93" s="74">
        <v>7433</v>
      </c>
      <c r="G93" s="88">
        <f t="shared" si="17"/>
        <v>84.706552706552714</v>
      </c>
      <c r="H93" s="74"/>
      <c r="I93" s="88"/>
      <c r="J93" s="74">
        <v>12988</v>
      </c>
      <c r="K93" s="88">
        <f t="shared" si="18"/>
        <v>97.361319340329828</v>
      </c>
      <c r="L93" s="74">
        <v>1103</v>
      </c>
      <c r="M93" s="88">
        <f t="shared" si="25"/>
        <v>106.26204238921002</v>
      </c>
      <c r="N93" s="74">
        <f t="shared" si="16"/>
        <v>8940</v>
      </c>
      <c r="O93" s="88">
        <f t="shared" si="24"/>
        <v>98.642833498841441</v>
      </c>
      <c r="P93" s="74">
        <v>4048</v>
      </c>
      <c r="Q93" s="88">
        <f t="shared" si="25"/>
        <v>94.645779752162724</v>
      </c>
      <c r="R93" s="74">
        <v>117646</v>
      </c>
      <c r="S93" s="88">
        <f t="shared" si="19"/>
        <v>96.319827085090182</v>
      </c>
      <c r="T93" s="106">
        <v>34238</v>
      </c>
      <c r="U93" s="105">
        <f t="shared" si="20"/>
        <v>94.758109155319374</v>
      </c>
      <c r="V93" s="106">
        <v>48815</v>
      </c>
      <c r="W93" s="105">
        <f t="shared" si="21"/>
        <v>95.80585649238499</v>
      </c>
      <c r="X93" s="106">
        <f t="shared" si="10"/>
        <v>14577</v>
      </c>
      <c r="Y93" s="105">
        <f t="shared" si="22"/>
        <v>98.360323886639677</v>
      </c>
      <c r="Z93" s="106">
        <f t="shared" si="11"/>
        <v>132223</v>
      </c>
      <c r="AA93" s="107">
        <f t="shared" si="23"/>
        <v>96.540621052708431</v>
      </c>
      <c r="AB93" s="39"/>
      <c r="AC93" s="38"/>
    </row>
    <row r="94" spans="1:45" ht="12" hidden="1" customHeight="1">
      <c r="B94" s="29" t="s">
        <v>67</v>
      </c>
      <c r="C94" s="46" t="s">
        <v>6</v>
      </c>
      <c r="D94" s="69">
        <v>106351</v>
      </c>
      <c r="E94" s="88">
        <f t="shared" si="17"/>
        <v>94.947772520310693</v>
      </c>
      <c r="F94" s="74">
        <v>7246</v>
      </c>
      <c r="G94" s="88">
        <f t="shared" si="17"/>
        <v>92.176567866683627</v>
      </c>
      <c r="H94" s="74"/>
      <c r="I94" s="88"/>
      <c r="J94" s="74">
        <v>12872</v>
      </c>
      <c r="K94" s="88">
        <f t="shared" si="18"/>
        <v>94.709734383047604</v>
      </c>
      <c r="L94" s="74">
        <v>1090</v>
      </c>
      <c r="M94" s="88">
        <f t="shared" si="25"/>
        <v>116.08093716719914</v>
      </c>
      <c r="N94" s="74">
        <f t="shared" si="16"/>
        <v>8904</v>
      </c>
      <c r="O94" s="88">
        <f t="shared" si="24"/>
        <v>96.41580942068218</v>
      </c>
      <c r="P94" s="74">
        <v>3968</v>
      </c>
      <c r="Q94" s="88">
        <f t="shared" si="25"/>
        <v>91.092745638200185</v>
      </c>
      <c r="R94" s="74">
        <v>119223</v>
      </c>
      <c r="S94" s="88">
        <f t="shared" si="19"/>
        <v>94.92201495211026</v>
      </c>
      <c r="T94" s="106">
        <v>34875</v>
      </c>
      <c r="U94" s="105">
        <f t="shared" si="20"/>
        <v>96.689678116942517</v>
      </c>
      <c r="V94" s="106">
        <v>49440</v>
      </c>
      <c r="W94" s="105">
        <f t="shared" si="21"/>
        <v>97.622620646078502</v>
      </c>
      <c r="X94" s="106">
        <f t="shared" si="10"/>
        <v>14565</v>
      </c>
      <c r="Y94" s="105">
        <f t="shared" si="22"/>
        <v>99.931389365351635</v>
      </c>
      <c r="Z94" s="106">
        <f t="shared" si="11"/>
        <v>133788</v>
      </c>
      <c r="AA94" s="107">
        <f t="shared" si="23"/>
        <v>95.442871818285582</v>
      </c>
      <c r="AB94" s="39"/>
      <c r="AC94" s="38"/>
    </row>
    <row r="95" spans="1:45" ht="12" hidden="1" customHeight="1">
      <c r="B95" s="29" t="s">
        <v>69</v>
      </c>
      <c r="C95" s="46" t="s">
        <v>7</v>
      </c>
      <c r="D95" s="69">
        <v>100576</v>
      </c>
      <c r="E95" s="88">
        <f t="shared" si="17"/>
        <v>91.793224299065429</v>
      </c>
      <c r="F95" s="74">
        <v>6881</v>
      </c>
      <c r="G95" s="88">
        <f t="shared" si="17"/>
        <v>84.25370393045182</v>
      </c>
      <c r="H95" s="74"/>
      <c r="I95" s="88"/>
      <c r="J95" s="74">
        <v>13365</v>
      </c>
      <c r="K95" s="88">
        <f t="shared" si="18"/>
        <v>94.472326288258984</v>
      </c>
      <c r="L95" s="74">
        <v>1114</v>
      </c>
      <c r="M95" s="88">
        <f t="shared" si="25"/>
        <v>147.54966887417217</v>
      </c>
      <c r="N95" s="74">
        <f t="shared" si="16"/>
        <v>9341</v>
      </c>
      <c r="O95" s="88">
        <f t="shared" si="24"/>
        <v>96.209702338036877</v>
      </c>
      <c r="P95" s="74">
        <v>4024</v>
      </c>
      <c r="Q95" s="88">
        <f t="shared" si="25"/>
        <v>90.671473636773328</v>
      </c>
      <c r="R95" s="74">
        <v>113941</v>
      </c>
      <c r="S95" s="88">
        <f t="shared" si="19"/>
        <v>92.099583720648255</v>
      </c>
      <c r="T95" s="106">
        <v>34212</v>
      </c>
      <c r="U95" s="105">
        <f t="shared" si="20"/>
        <v>93.098944160226409</v>
      </c>
      <c r="V95" s="106">
        <v>48326</v>
      </c>
      <c r="W95" s="105">
        <f t="shared" si="21"/>
        <v>90.345859039072735</v>
      </c>
      <c r="X95" s="106">
        <f t="shared" si="10"/>
        <v>14114</v>
      </c>
      <c r="Y95" s="105">
        <f t="shared" si="22"/>
        <v>84.30295066300323</v>
      </c>
      <c r="Z95" s="106">
        <f t="shared" si="11"/>
        <v>128055</v>
      </c>
      <c r="AA95" s="107">
        <f t="shared" si="23"/>
        <v>91.170251393664969</v>
      </c>
      <c r="AB95" s="39"/>
      <c r="AC95" s="38"/>
    </row>
    <row r="96" spans="1:45" s="11" customFormat="1" ht="12" hidden="1" customHeight="1">
      <c r="A96" s="63"/>
      <c r="B96" s="29" t="s">
        <v>71</v>
      </c>
      <c r="C96" s="46" t="s">
        <v>8</v>
      </c>
      <c r="D96" s="69">
        <v>95236</v>
      </c>
      <c r="E96" s="88">
        <f t="shared" si="17"/>
        <v>95.886107810958293</v>
      </c>
      <c r="F96" s="74">
        <v>8045</v>
      </c>
      <c r="G96" s="88">
        <f t="shared" si="17"/>
        <v>91.06859859633235</v>
      </c>
      <c r="H96" s="74"/>
      <c r="I96" s="88"/>
      <c r="J96" s="74">
        <v>13455</v>
      </c>
      <c r="K96" s="88">
        <f t="shared" si="18"/>
        <v>98.861131520940475</v>
      </c>
      <c r="L96" s="74">
        <v>1216</v>
      </c>
      <c r="M96" s="88">
        <f t="shared" si="25"/>
        <v>135.56298773690079</v>
      </c>
      <c r="N96" s="74">
        <f t="shared" si="16"/>
        <v>9640</v>
      </c>
      <c r="O96" s="88">
        <f t="shared" si="24"/>
        <v>103.77866293465389</v>
      </c>
      <c r="P96" s="74">
        <v>3815</v>
      </c>
      <c r="Q96" s="88">
        <f t="shared" si="25"/>
        <v>88.289747743577877</v>
      </c>
      <c r="R96" s="74">
        <v>108691</v>
      </c>
      <c r="S96" s="88">
        <f t="shared" si="19"/>
        <v>96.244642793893675</v>
      </c>
      <c r="T96" s="106">
        <v>31420</v>
      </c>
      <c r="U96" s="105">
        <f t="shared" si="20"/>
        <v>90.276979657510637</v>
      </c>
      <c r="V96" s="106">
        <v>46698</v>
      </c>
      <c r="W96" s="105">
        <f t="shared" si="21"/>
        <v>92.975749611754864</v>
      </c>
      <c r="X96" s="106">
        <f t="shared" si="10"/>
        <v>15278</v>
      </c>
      <c r="Y96" s="105">
        <f t="shared" si="22"/>
        <v>99.066268966411613</v>
      </c>
      <c r="Z96" s="106">
        <f t="shared" si="11"/>
        <v>123969</v>
      </c>
      <c r="AA96" s="107">
        <f t="shared" si="23"/>
        <v>96.583667045826388</v>
      </c>
      <c r="AB96" s="39"/>
      <c r="AC96" s="38"/>
    </row>
    <row r="97" spans="1:45" s="11" customFormat="1" ht="12" hidden="1" customHeight="1">
      <c r="A97" s="63"/>
      <c r="B97" s="29" t="s">
        <v>73</v>
      </c>
      <c r="C97" s="46" t="s">
        <v>9</v>
      </c>
      <c r="D97" s="69">
        <v>105378</v>
      </c>
      <c r="E97" s="88">
        <f t="shared" si="17"/>
        <v>94.816401083328088</v>
      </c>
      <c r="F97" s="74">
        <v>8594</v>
      </c>
      <c r="G97" s="88">
        <f t="shared" si="17"/>
        <v>84.946130275773442</v>
      </c>
      <c r="H97" s="74"/>
      <c r="I97" s="88"/>
      <c r="J97" s="74">
        <v>13646</v>
      </c>
      <c r="K97" s="88">
        <f t="shared" si="18"/>
        <v>99.417164505318382</v>
      </c>
      <c r="L97" s="74">
        <v>1253</v>
      </c>
      <c r="M97" s="88">
        <f t="shared" si="25"/>
        <v>117.87394167450611</v>
      </c>
      <c r="N97" s="74">
        <f t="shared" si="16"/>
        <v>9849</v>
      </c>
      <c r="O97" s="88">
        <f t="shared" si="24"/>
        <v>104.76545048399106</v>
      </c>
      <c r="P97" s="74">
        <v>3797</v>
      </c>
      <c r="Q97" s="88">
        <f t="shared" si="25"/>
        <v>87.791907514450855</v>
      </c>
      <c r="R97" s="74">
        <v>119024</v>
      </c>
      <c r="S97" s="88">
        <f t="shared" si="19"/>
        <v>95.322147919753334</v>
      </c>
      <c r="T97" s="106">
        <v>33474</v>
      </c>
      <c r="U97" s="105">
        <f t="shared" si="20"/>
        <v>91.566594633038818</v>
      </c>
      <c r="V97" s="106">
        <v>48536</v>
      </c>
      <c r="W97" s="105">
        <f t="shared" si="21"/>
        <v>90.966339305795046</v>
      </c>
      <c r="X97" s="106">
        <f t="shared" si="10"/>
        <v>15062</v>
      </c>
      <c r="Y97" s="105">
        <f t="shared" si="22"/>
        <v>89.660098815405675</v>
      </c>
      <c r="Z97" s="106">
        <f t="shared" si="11"/>
        <v>134086</v>
      </c>
      <c r="AA97" s="107">
        <f t="shared" si="23"/>
        <v>94.65072283713576</v>
      </c>
      <c r="AB97" s="39"/>
    </row>
    <row r="98" spans="1:45" s="11" customFormat="1" ht="12" hidden="1" customHeight="1">
      <c r="A98" s="63"/>
      <c r="B98" s="29" t="s">
        <v>75</v>
      </c>
      <c r="C98" s="46" t="s">
        <v>10</v>
      </c>
      <c r="D98" s="69">
        <v>104654</v>
      </c>
      <c r="E98" s="88">
        <f t="shared" si="17"/>
        <v>97.59222649110373</v>
      </c>
      <c r="F98" s="74">
        <v>9342</v>
      </c>
      <c r="G98" s="88">
        <f t="shared" si="17"/>
        <v>100.12861736334403</v>
      </c>
      <c r="H98" s="74"/>
      <c r="I98" s="88"/>
      <c r="J98" s="74">
        <v>13456</v>
      </c>
      <c r="K98" s="88">
        <f t="shared" si="18"/>
        <v>104.01978973407545</v>
      </c>
      <c r="L98" s="74">
        <v>1236</v>
      </c>
      <c r="M98" s="88">
        <f t="shared" si="25"/>
        <v>112.15970961887479</v>
      </c>
      <c r="N98" s="74">
        <f t="shared" si="16"/>
        <v>9468</v>
      </c>
      <c r="O98" s="88">
        <f t="shared" si="24"/>
        <v>103.90693590869185</v>
      </c>
      <c r="P98" s="74">
        <v>3988</v>
      </c>
      <c r="Q98" s="88">
        <f t="shared" si="25"/>
        <v>104.28870292887029</v>
      </c>
      <c r="R98" s="74">
        <v>118110</v>
      </c>
      <c r="S98" s="88">
        <f t="shared" si="19"/>
        <v>98.284126085943484</v>
      </c>
      <c r="T98" s="106">
        <v>33876</v>
      </c>
      <c r="U98" s="105">
        <f t="shared" si="20"/>
        <v>95.535689105727741</v>
      </c>
      <c r="V98" s="106">
        <v>49491</v>
      </c>
      <c r="W98" s="105">
        <f t="shared" si="21"/>
        <v>98.538576406172226</v>
      </c>
      <c r="X98" s="106">
        <f t="shared" si="10"/>
        <v>15615</v>
      </c>
      <c r="Y98" s="105">
        <f t="shared" si="22"/>
        <v>105.74969524583501</v>
      </c>
      <c r="Z98" s="106">
        <f t="shared" si="11"/>
        <v>133725</v>
      </c>
      <c r="AA98" s="107">
        <f t="shared" si="23"/>
        <v>99.101068638930471</v>
      </c>
      <c r="AB98" s="39"/>
    </row>
    <row r="99" spans="1:45" s="11" customFormat="1" ht="12" hidden="1" customHeight="1">
      <c r="A99" s="63"/>
      <c r="B99" s="29" t="s">
        <v>77</v>
      </c>
      <c r="C99" s="46" t="s">
        <v>11</v>
      </c>
      <c r="D99" s="69">
        <v>97597</v>
      </c>
      <c r="E99" s="88">
        <f t="shared" si="17"/>
        <v>94.770010584271191</v>
      </c>
      <c r="F99" s="74">
        <v>9191</v>
      </c>
      <c r="G99" s="88">
        <f t="shared" si="17"/>
        <v>95.243523316062166</v>
      </c>
      <c r="H99" s="74"/>
      <c r="I99" s="88"/>
      <c r="J99" s="74">
        <v>12160</v>
      </c>
      <c r="K99" s="88">
        <f t="shared" si="18"/>
        <v>97.28</v>
      </c>
      <c r="L99" s="74">
        <v>1239</v>
      </c>
      <c r="M99" s="88">
        <f t="shared" si="25"/>
        <v>110.82289803220036</v>
      </c>
      <c r="N99" s="74">
        <f t="shared" si="16"/>
        <v>8686</v>
      </c>
      <c r="O99" s="88">
        <f t="shared" si="24"/>
        <v>98.726983405319388</v>
      </c>
      <c r="P99" s="74">
        <v>3474</v>
      </c>
      <c r="Q99" s="88">
        <f t="shared" si="25"/>
        <v>93.841166936790927</v>
      </c>
      <c r="R99" s="74">
        <v>109757</v>
      </c>
      <c r="S99" s="88">
        <f t="shared" si="19"/>
        <v>95.041694448533548</v>
      </c>
      <c r="T99" s="106">
        <v>31860</v>
      </c>
      <c r="U99" s="105">
        <f t="shared" si="20"/>
        <v>93.877069951087279</v>
      </c>
      <c r="V99" s="106">
        <v>46081</v>
      </c>
      <c r="W99" s="105">
        <f t="shared" si="21"/>
        <v>95.22441725905108</v>
      </c>
      <c r="X99" s="106">
        <f t="shared" si="10"/>
        <v>14221</v>
      </c>
      <c r="Y99" s="105">
        <f t="shared" si="22"/>
        <v>98.387989483879892</v>
      </c>
      <c r="Z99" s="106">
        <f t="shared" si="11"/>
        <v>123978</v>
      </c>
      <c r="AA99" s="107">
        <f t="shared" si="23"/>
        <v>95.413931366739263</v>
      </c>
      <c r="AB99" s="39"/>
    </row>
    <row r="100" spans="1:45" s="11" customFormat="1" ht="12" hidden="1" customHeight="1">
      <c r="A100" s="63"/>
      <c r="B100" s="29" t="s">
        <v>79</v>
      </c>
      <c r="C100" s="46" t="s">
        <v>12</v>
      </c>
      <c r="D100" s="69">
        <v>93178</v>
      </c>
      <c r="E100" s="88">
        <f t="shared" si="17"/>
        <v>95.59365157530803</v>
      </c>
      <c r="F100" s="74">
        <v>9478</v>
      </c>
      <c r="G100" s="88">
        <f t="shared" si="17"/>
        <v>97.060931899641574</v>
      </c>
      <c r="H100" s="74"/>
      <c r="I100" s="88"/>
      <c r="J100" s="74">
        <v>11778</v>
      </c>
      <c r="K100" s="88">
        <f t="shared" si="18"/>
        <v>97.202277791532552</v>
      </c>
      <c r="L100" s="74">
        <v>1490</v>
      </c>
      <c r="M100" s="88">
        <f t="shared" si="25"/>
        <v>106.88665710186514</v>
      </c>
      <c r="N100" s="74">
        <f t="shared" si="16"/>
        <v>8411</v>
      </c>
      <c r="O100" s="88">
        <f t="shared" si="24"/>
        <v>98.628048780487802</v>
      </c>
      <c r="P100" s="74">
        <v>3367</v>
      </c>
      <c r="Q100" s="88">
        <f t="shared" si="25"/>
        <v>93.814432989690715</v>
      </c>
      <c r="R100" s="74">
        <v>104956</v>
      </c>
      <c r="S100" s="88">
        <f t="shared" si="19"/>
        <v>95.771511999270004</v>
      </c>
      <c r="T100" s="106">
        <v>31276</v>
      </c>
      <c r="U100" s="105">
        <f t="shared" si="20"/>
        <v>93.24151089646125</v>
      </c>
      <c r="V100" s="106">
        <v>46261</v>
      </c>
      <c r="W100" s="105">
        <f t="shared" si="21"/>
        <v>97.080920003357676</v>
      </c>
      <c r="X100" s="106">
        <f t="shared" si="10"/>
        <v>14985</v>
      </c>
      <c r="Y100" s="105">
        <f t="shared" si="22"/>
        <v>106.20880289177121</v>
      </c>
      <c r="Z100" s="106">
        <f t="shared" si="11"/>
        <v>119941</v>
      </c>
      <c r="AA100" s="107">
        <f t="shared" si="23"/>
        <v>96.961980290867345</v>
      </c>
      <c r="AB100" s="39"/>
    </row>
    <row r="101" spans="1:45" s="11" customFormat="1" ht="12" hidden="1" customHeight="1">
      <c r="A101" s="63"/>
      <c r="B101" s="29" t="s">
        <v>113</v>
      </c>
      <c r="C101" s="46" t="s">
        <v>114</v>
      </c>
      <c r="D101" s="69">
        <v>94138</v>
      </c>
      <c r="E101" s="88">
        <f t="shared" ref="E101:G116" si="26">D101/D89*100</f>
        <v>95.79525796275567</v>
      </c>
      <c r="F101" s="74">
        <v>8618</v>
      </c>
      <c r="G101" s="88">
        <f t="shared" si="26"/>
        <v>103.12313030991982</v>
      </c>
      <c r="H101" s="74"/>
      <c r="I101" s="88"/>
      <c r="J101" s="74">
        <v>11684</v>
      </c>
      <c r="K101" s="88">
        <f t="shared" si="18"/>
        <v>98.632449772074963</v>
      </c>
      <c r="L101" s="74">
        <v>1030</v>
      </c>
      <c r="M101" s="88">
        <f t="shared" si="25"/>
        <v>99.516908212560381</v>
      </c>
      <c r="N101" s="74">
        <f t="shared" si="16"/>
        <v>8144</v>
      </c>
      <c r="O101" s="88">
        <f t="shared" si="24"/>
        <v>97.323135755258122</v>
      </c>
      <c r="P101" s="74">
        <v>3540</v>
      </c>
      <c r="Q101" s="88">
        <f t="shared" si="25"/>
        <v>101.78263369752732</v>
      </c>
      <c r="R101" s="74">
        <v>105822</v>
      </c>
      <c r="S101" s="88">
        <f t="shared" si="19"/>
        <v>96.100475861818452</v>
      </c>
      <c r="T101" s="106">
        <v>31133</v>
      </c>
      <c r="U101" s="105">
        <f t="shared" si="20"/>
        <v>93.109429673714743</v>
      </c>
      <c r="V101" s="106">
        <v>45306</v>
      </c>
      <c r="W101" s="105">
        <f t="shared" si="21"/>
        <v>95.780305272504336</v>
      </c>
      <c r="X101" s="106">
        <f t="shared" si="10"/>
        <v>14173</v>
      </c>
      <c r="Y101" s="105">
        <f t="shared" si="22"/>
        <v>102.22142084385142</v>
      </c>
      <c r="Z101" s="106">
        <f t="shared" si="11"/>
        <v>119995</v>
      </c>
      <c r="AA101" s="107">
        <f t="shared" si="23"/>
        <v>96.784991248659068</v>
      </c>
      <c r="AB101" s="39"/>
    </row>
    <row r="102" spans="1:45" s="11" customFormat="1" ht="12" hidden="1" customHeight="1">
      <c r="A102" s="63"/>
      <c r="B102" s="29" t="s">
        <v>83</v>
      </c>
      <c r="C102" s="46" t="s">
        <v>84</v>
      </c>
      <c r="D102" s="69">
        <v>90076</v>
      </c>
      <c r="E102" s="88">
        <f t="shared" si="26"/>
        <v>95.882653495699572</v>
      </c>
      <c r="F102" s="79">
        <v>7741</v>
      </c>
      <c r="G102" s="88">
        <f t="shared" si="26"/>
        <v>96.46105919003115</v>
      </c>
      <c r="H102" s="74"/>
      <c r="I102" s="88"/>
      <c r="J102" s="74">
        <v>10830</v>
      </c>
      <c r="K102" s="88">
        <f t="shared" si="18"/>
        <v>108.77862595419847</v>
      </c>
      <c r="L102" s="74">
        <v>1105</v>
      </c>
      <c r="M102" s="88">
        <f t="shared" si="25"/>
        <v>113.91752577319588</v>
      </c>
      <c r="N102" s="74">
        <f t="shared" si="16"/>
        <v>7642</v>
      </c>
      <c r="O102" s="88">
        <f t="shared" si="24"/>
        <v>111.67616542452141</v>
      </c>
      <c r="P102" s="74">
        <v>3188</v>
      </c>
      <c r="Q102" s="88">
        <f t="shared" si="25"/>
        <v>102.40925152585929</v>
      </c>
      <c r="R102" s="74">
        <v>100906</v>
      </c>
      <c r="S102" s="88">
        <f t="shared" si="19"/>
        <v>97.118383060635225</v>
      </c>
      <c r="T102" s="106">
        <v>29970</v>
      </c>
      <c r="U102" s="105">
        <f t="shared" si="20"/>
        <v>95.598086124401917</v>
      </c>
      <c r="V102" s="106">
        <v>43486</v>
      </c>
      <c r="W102" s="105">
        <f t="shared" si="21"/>
        <v>98.158096699923263</v>
      </c>
      <c r="X102" s="106">
        <f t="shared" si="10"/>
        <v>13516</v>
      </c>
      <c r="Y102" s="105">
        <f t="shared" si="22"/>
        <v>104.35453983940704</v>
      </c>
      <c r="Z102" s="106">
        <f t="shared" si="11"/>
        <v>114422</v>
      </c>
      <c r="AA102" s="107">
        <f t="shared" si="23"/>
        <v>97.920446376613157</v>
      </c>
      <c r="AB102" s="39"/>
    </row>
    <row r="103" spans="1:45" s="11" customFormat="1" ht="12" hidden="1" customHeight="1">
      <c r="A103" s="63"/>
      <c r="B103" s="30" t="s">
        <v>85</v>
      </c>
      <c r="C103" s="48" t="s">
        <v>16</v>
      </c>
      <c r="D103" s="70">
        <v>93243</v>
      </c>
      <c r="E103" s="91">
        <f t="shared" si="26"/>
        <v>94.792863315203576</v>
      </c>
      <c r="F103" s="82">
        <v>8970</v>
      </c>
      <c r="G103" s="88">
        <f t="shared" si="26"/>
        <v>100.11160714285714</v>
      </c>
      <c r="H103" s="77"/>
      <c r="I103" s="91"/>
      <c r="J103" s="82">
        <v>12206</v>
      </c>
      <c r="K103" s="91">
        <f t="shared" si="18"/>
        <v>98.946173800259402</v>
      </c>
      <c r="L103" s="80">
        <v>1592</v>
      </c>
      <c r="M103" s="91">
        <f t="shared" si="25"/>
        <v>112.90780141843972</v>
      </c>
      <c r="N103" s="75">
        <f t="shared" si="16"/>
        <v>8945</v>
      </c>
      <c r="O103" s="91">
        <f t="shared" si="24"/>
        <v>102.21688949834305</v>
      </c>
      <c r="P103" s="83">
        <v>3261</v>
      </c>
      <c r="Q103" s="91">
        <f t="shared" si="25"/>
        <v>90.962343096234306</v>
      </c>
      <c r="R103" s="83">
        <v>105449</v>
      </c>
      <c r="S103" s="91">
        <f t="shared" si="19"/>
        <v>95.255688747165792</v>
      </c>
      <c r="T103" s="131">
        <v>31537</v>
      </c>
      <c r="U103" s="132">
        <f t="shared" si="20"/>
        <v>91.805426176059626</v>
      </c>
      <c r="V103" s="131">
        <v>45869</v>
      </c>
      <c r="W103" s="132">
        <f t="shared" si="21"/>
        <v>96.088905647729177</v>
      </c>
      <c r="X103" s="131">
        <f t="shared" si="10"/>
        <v>14332</v>
      </c>
      <c r="Y103" s="132">
        <f t="shared" si="22"/>
        <v>107.08308427973701</v>
      </c>
      <c r="Z103" s="131">
        <f t="shared" si="11"/>
        <v>119781</v>
      </c>
      <c r="AA103" s="133">
        <f t="shared" si="23"/>
        <v>96.531409920618927</v>
      </c>
      <c r="AB103" s="39"/>
      <c r="AC103" s="39"/>
      <c r="AD103" s="39"/>
      <c r="AE103" s="39"/>
      <c r="AF103" s="39"/>
      <c r="AG103" s="39"/>
      <c r="AH103" s="39"/>
      <c r="AI103" s="39"/>
      <c r="AJ103" s="39"/>
      <c r="AK103" s="39"/>
      <c r="AL103" s="39"/>
      <c r="AM103" s="39"/>
      <c r="AN103" s="39"/>
      <c r="AO103" s="39"/>
      <c r="AP103" s="39"/>
      <c r="AQ103" s="39"/>
      <c r="AR103" s="39"/>
      <c r="AS103" s="39"/>
    </row>
    <row r="104" spans="1:45" s="11" customFormat="1" ht="12" hidden="1" customHeight="1">
      <c r="A104" s="63"/>
      <c r="B104" s="28" t="s">
        <v>115</v>
      </c>
      <c r="C104" s="46" t="s">
        <v>116</v>
      </c>
      <c r="D104" s="71">
        <v>94972</v>
      </c>
      <c r="E104" s="92">
        <f t="shared" si="26"/>
        <v>96.266788302670932</v>
      </c>
      <c r="F104" s="76">
        <v>8364</v>
      </c>
      <c r="G104" s="92">
        <f t="shared" si="26"/>
        <v>104.83830533968413</v>
      </c>
      <c r="H104" s="76"/>
      <c r="I104" s="92"/>
      <c r="J104" s="76">
        <v>12031</v>
      </c>
      <c r="K104" s="92">
        <f t="shared" si="18"/>
        <v>95.704399013602739</v>
      </c>
      <c r="L104" s="76">
        <v>1230</v>
      </c>
      <c r="M104" s="92">
        <f t="shared" si="25"/>
        <v>103.97295012679628</v>
      </c>
      <c r="N104" s="74">
        <f t="shared" si="16"/>
        <v>8641</v>
      </c>
      <c r="O104" s="92">
        <f t="shared" si="24"/>
        <v>96.926528323051045</v>
      </c>
      <c r="P104" s="76">
        <v>3390</v>
      </c>
      <c r="Q104" s="92">
        <f t="shared" si="25"/>
        <v>92.724288840262574</v>
      </c>
      <c r="R104" s="76">
        <v>107003</v>
      </c>
      <c r="S104" s="92">
        <f t="shared" si="19"/>
        <v>96.203225864456158</v>
      </c>
      <c r="T104" s="126">
        <v>32206</v>
      </c>
      <c r="U104" s="125">
        <f t="shared" si="20"/>
        <v>92.87959625090123</v>
      </c>
      <c r="V104" s="126">
        <v>46237</v>
      </c>
      <c r="W104" s="125">
        <f t="shared" si="21"/>
        <v>94.025419420437217</v>
      </c>
      <c r="X104" s="126">
        <f t="shared" si="10"/>
        <v>14031</v>
      </c>
      <c r="Y104" s="125">
        <f t="shared" si="22"/>
        <v>96.7655172413793</v>
      </c>
      <c r="Z104" s="126">
        <f t="shared" si="11"/>
        <v>121034</v>
      </c>
      <c r="AA104" s="127">
        <f t="shared" si="23"/>
        <v>96.268075020282197</v>
      </c>
      <c r="AB104" s="39"/>
    </row>
    <row r="105" spans="1:45" s="11" customFormat="1" ht="12" hidden="1" customHeight="1">
      <c r="A105" s="63"/>
      <c r="B105" s="29" t="s">
        <v>65</v>
      </c>
      <c r="C105" s="46" t="s">
        <v>14</v>
      </c>
      <c r="D105" s="69">
        <v>99852</v>
      </c>
      <c r="E105" s="88">
        <f t="shared" si="26"/>
        <v>95.40790001719887</v>
      </c>
      <c r="F105" s="74">
        <v>7219</v>
      </c>
      <c r="G105" s="88">
        <f t="shared" si="26"/>
        <v>97.120947127673887</v>
      </c>
      <c r="H105" s="74"/>
      <c r="I105" s="88"/>
      <c r="J105" s="74">
        <v>12842</v>
      </c>
      <c r="K105" s="88">
        <f t="shared" si="18"/>
        <v>98.875885432707108</v>
      </c>
      <c r="L105" s="74">
        <v>1405</v>
      </c>
      <c r="M105" s="88">
        <f t="shared" si="25"/>
        <v>127.37987307343607</v>
      </c>
      <c r="N105" s="74">
        <f t="shared" si="16"/>
        <v>9559</v>
      </c>
      <c r="O105" s="88">
        <f t="shared" si="24"/>
        <v>106.92393736017898</v>
      </c>
      <c r="P105" s="74">
        <v>3283</v>
      </c>
      <c r="Q105" s="88">
        <f t="shared" si="25"/>
        <v>81.101778656126484</v>
      </c>
      <c r="R105" s="74">
        <v>112694</v>
      </c>
      <c r="S105" s="88">
        <f t="shared" si="19"/>
        <v>95.790762116859057</v>
      </c>
      <c r="T105" s="106">
        <v>33735</v>
      </c>
      <c r="U105" s="105">
        <f t="shared" si="20"/>
        <v>98.530872130381454</v>
      </c>
      <c r="V105" s="106">
        <v>47611</v>
      </c>
      <c r="W105" s="105">
        <f t="shared" si="21"/>
        <v>97.533545016900547</v>
      </c>
      <c r="X105" s="106">
        <f t="shared" si="10"/>
        <v>13876</v>
      </c>
      <c r="Y105" s="105">
        <f t="shared" si="22"/>
        <v>95.191054400768337</v>
      </c>
      <c r="Z105" s="106">
        <f t="shared" si="11"/>
        <v>126570</v>
      </c>
      <c r="AA105" s="107">
        <f t="shared" si="23"/>
        <v>95.724646997874814</v>
      </c>
      <c r="AB105" s="39"/>
    </row>
    <row r="106" spans="1:45" s="11" customFormat="1" ht="12" hidden="1" customHeight="1">
      <c r="A106" s="63"/>
      <c r="B106" s="29" t="s">
        <v>67</v>
      </c>
      <c r="C106" s="46" t="s">
        <v>6</v>
      </c>
      <c r="D106" s="69">
        <v>100031</v>
      </c>
      <c r="E106" s="88">
        <f t="shared" si="26"/>
        <v>94.057413658545769</v>
      </c>
      <c r="F106" s="74">
        <v>6747</v>
      </c>
      <c r="G106" s="88">
        <f t="shared" si="26"/>
        <v>93.113441898978749</v>
      </c>
      <c r="H106" s="74"/>
      <c r="I106" s="88"/>
      <c r="J106" s="74">
        <v>12718</v>
      </c>
      <c r="K106" s="88">
        <f t="shared" si="18"/>
        <v>98.803604723430709</v>
      </c>
      <c r="L106" s="74">
        <v>1272</v>
      </c>
      <c r="M106" s="88">
        <f t="shared" si="25"/>
        <v>116.69724770642202</v>
      </c>
      <c r="N106" s="74">
        <f t="shared" si="16"/>
        <v>9202</v>
      </c>
      <c r="O106" s="88">
        <f t="shared" si="24"/>
        <v>103.3468104222821</v>
      </c>
      <c r="P106" s="74">
        <v>3516</v>
      </c>
      <c r="Q106" s="88">
        <f t="shared" si="25"/>
        <v>88.608870967741936</v>
      </c>
      <c r="R106" s="74">
        <v>112749</v>
      </c>
      <c r="S106" s="88">
        <f t="shared" si="19"/>
        <v>94.569839712136087</v>
      </c>
      <c r="T106" s="106">
        <v>33954</v>
      </c>
      <c r="U106" s="105">
        <f t="shared" si="20"/>
        <v>97.359139784946237</v>
      </c>
      <c r="V106" s="106">
        <v>47489</v>
      </c>
      <c r="W106" s="105">
        <f t="shared" si="21"/>
        <v>96.05380258899676</v>
      </c>
      <c r="X106" s="106">
        <f t="shared" si="10"/>
        <v>13535</v>
      </c>
      <c r="Y106" s="105">
        <f t="shared" si="22"/>
        <v>92.928252660487459</v>
      </c>
      <c r="Z106" s="106">
        <f t="shared" si="11"/>
        <v>126284</v>
      </c>
      <c r="AA106" s="107">
        <f t="shared" si="23"/>
        <v>94.391126259455262</v>
      </c>
      <c r="AB106" s="39"/>
    </row>
    <row r="107" spans="1:45" s="11" customFormat="1" ht="12" hidden="1" customHeight="1">
      <c r="A107" s="63"/>
      <c r="B107" s="29" t="s">
        <v>69</v>
      </c>
      <c r="C107" s="46" t="s">
        <v>70</v>
      </c>
      <c r="D107" s="69">
        <v>98649</v>
      </c>
      <c r="E107" s="88">
        <f t="shared" si="26"/>
        <v>98.084035952911236</v>
      </c>
      <c r="F107" s="74">
        <v>7631</v>
      </c>
      <c r="G107" s="88">
        <f t="shared" si="26"/>
        <v>110.89957854962942</v>
      </c>
      <c r="H107" s="84"/>
      <c r="I107" s="88"/>
      <c r="J107" s="74">
        <v>13746</v>
      </c>
      <c r="K107" s="88">
        <f t="shared" si="18"/>
        <v>102.85072951739618</v>
      </c>
      <c r="L107" s="74">
        <v>1366</v>
      </c>
      <c r="M107" s="88">
        <f t="shared" si="25"/>
        <v>122.62118491921005</v>
      </c>
      <c r="N107" s="74">
        <f t="shared" si="16"/>
        <v>9983</v>
      </c>
      <c r="O107" s="88">
        <f t="shared" si="24"/>
        <v>106.87292581094101</v>
      </c>
      <c r="P107" s="74">
        <v>3763</v>
      </c>
      <c r="Q107" s="88">
        <f t="shared" si="25"/>
        <v>93.513916500994029</v>
      </c>
      <c r="R107" s="74">
        <v>112395</v>
      </c>
      <c r="S107" s="88">
        <f t="shared" si="19"/>
        <v>98.64315742357887</v>
      </c>
      <c r="T107" s="106">
        <v>34541</v>
      </c>
      <c r="U107" s="105">
        <f t="shared" si="20"/>
        <v>100.96165088273122</v>
      </c>
      <c r="V107" s="106">
        <v>49071</v>
      </c>
      <c r="W107" s="105">
        <f t="shared" si="21"/>
        <v>101.54161321028019</v>
      </c>
      <c r="X107" s="106">
        <f t="shared" si="10"/>
        <v>14530</v>
      </c>
      <c r="Y107" s="105">
        <f t="shared" si="22"/>
        <v>102.94742808558878</v>
      </c>
      <c r="Z107" s="106">
        <f t="shared" si="11"/>
        <v>126925</v>
      </c>
      <c r="AA107" s="107">
        <f t="shared" si="23"/>
        <v>99.11756667057125</v>
      </c>
      <c r="AB107" s="39"/>
    </row>
    <row r="108" spans="1:45" s="11" customFormat="1" ht="12" hidden="1" customHeight="1">
      <c r="A108" s="63"/>
      <c r="B108" s="29" t="s">
        <v>71</v>
      </c>
      <c r="C108" s="46" t="s">
        <v>72</v>
      </c>
      <c r="D108" s="69">
        <v>93616</v>
      </c>
      <c r="E108" s="88">
        <f t="shared" si="26"/>
        <v>98.298962577176695</v>
      </c>
      <c r="F108" s="74">
        <v>8029</v>
      </c>
      <c r="G108" s="88">
        <f t="shared" si="26"/>
        <v>99.801118707271598</v>
      </c>
      <c r="H108" s="84"/>
      <c r="I108" s="88"/>
      <c r="J108" s="74">
        <v>13475</v>
      </c>
      <c r="K108" s="88">
        <f t="shared" si="18"/>
        <v>100.1486436269045</v>
      </c>
      <c r="L108" s="74">
        <v>1241</v>
      </c>
      <c r="M108" s="88">
        <f t="shared" si="25"/>
        <v>102.05592105263158</v>
      </c>
      <c r="N108" s="74">
        <f t="shared" si="16"/>
        <v>9763</v>
      </c>
      <c r="O108" s="88">
        <f t="shared" si="24"/>
        <v>101.2759336099585</v>
      </c>
      <c r="P108" s="74">
        <v>3712</v>
      </c>
      <c r="Q108" s="88">
        <f t="shared" si="25"/>
        <v>97.300131061598947</v>
      </c>
      <c r="R108" s="74">
        <v>107091</v>
      </c>
      <c r="S108" s="88">
        <f t="shared" si="19"/>
        <v>98.527936995703413</v>
      </c>
      <c r="T108" s="106">
        <v>33247</v>
      </c>
      <c r="U108" s="105">
        <f t="shared" si="20"/>
        <v>105.81476766390834</v>
      </c>
      <c r="V108" s="106">
        <v>47699</v>
      </c>
      <c r="W108" s="105">
        <f t="shared" si="21"/>
        <v>102.14356075206648</v>
      </c>
      <c r="X108" s="106">
        <f t="shared" si="10"/>
        <v>14452</v>
      </c>
      <c r="Y108" s="105">
        <f t="shared" si="22"/>
        <v>94.593533184971861</v>
      </c>
      <c r="Z108" s="106">
        <f t="shared" si="11"/>
        <v>121543</v>
      </c>
      <c r="AA108" s="107">
        <f t="shared" si="23"/>
        <v>98.043059151884748</v>
      </c>
      <c r="AB108" s="39"/>
    </row>
    <row r="109" spans="1:45" s="11" customFormat="1" ht="12" hidden="1" customHeight="1">
      <c r="A109" s="63"/>
      <c r="B109" s="29" t="s">
        <v>73</v>
      </c>
      <c r="C109" s="46" t="s">
        <v>9</v>
      </c>
      <c r="D109" s="69">
        <v>103385</v>
      </c>
      <c r="E109" s="88">
        <f t="shared" si="26"/>
        <v>98.108713393687481</v>
      </c>
      <c r="F109" s="74">
        <v>9330</v>
      </c>
      <c r="G109" s="88">
        <f t="shared" si="26"/>
        <v>108.56411449848731</v>
      </c>
      <c r="H109" s="84"/>
      <c r="I109" s="88"/>
      <c r="J109" s="74">
        <v>13450</v>
      </c>
      <c r="K109" s="88">
        <f t="shared" si="18"/>
        <v>98.563681664956761</v>
      </c>
      <c r="L109" s="74">
        <v>1461</v>
      </c>
      <c r="M109" s="88">
        <f t="shared" si="25"/>
        <v>116.60015961691938</v>
      </c>
      <c r="N109" s="74">
        <f t="shared" si="16"/>
        <v>9546</v>
      </c>
      <c r="O109" s="88">
        <f t="shared" si="24"/>
        <v>96.923545537618025</v>
      </c>
      <c r="P109" s="74">
        <v>3904</v>
      </c>
      <c r="Q109" s="88">
        <f t="shared" si="25"/>
        <v>102.81801422175401</v>
      </c>
      <c r="R109" s="74">
        <v>116835</v>
      </c>
      <c r="S109" s="88">
        <f t="shared" si="19"/>
        <v>98.160875117623334</v>
      </c>
      <c r="T109" s="106">
        <v>35924</v>
      </c>
      <c r="U109" s="105">
        <f t="shared" si="20"/>
        <v>107.31911334169804</v>
      </c>
      <c r="V109" s="106">
        <v>50351</v>
      </c>
      <c r="W109" s="105">
        <f t="shared" si="21"/>
        <v>103.73949233558595</v>
      </c>
      <c r="X109" s="106">
        <f t="shared" si="10"/>
        <v>14427</v>
      </c>
      <c r="Y109" s="105">
        <f t="shared" si="22"/>
        <v>95.784092418005571</v>
      </c>
      <c r="Z109" s="106">
        <f t="shared" si="11"/>
        <v>131262</v>
      </c>
      <c r="AA109" s="107">
        <f t="shared" si="23"/>
        <v>97.893888996614109</v>
      </c>
      <c r="AB109" s="39"/>
    </row>
    <row r="110" spans="1:45" s="11" customFormat="1" ht="12" hidden="1" customHeight="1">
      <c r="A110" s="63"/>
      <c r="B110" s="29" t="s">
        <v>75</v>
      </c>
      <c r="C110" s="46" t="s">
        <v>10</v>
      </c>
      <c r="D110" s="69">
        <v>103362</v>
      </c>
      <c r="E110" s="88">
        <f t="shared" si="26"/>
        <v>98.765455692090114</v>
      </c>
      <c r="F110" s="74">
        <v>9416</v>
      </c>
      <c r="G110" s="88">
        <f t="shared" si="26"/>
        <v>100.79212160137017</v>
      </c>
      <c r="H110" s="84"/>
      <c r="I110" s="88"/>
      <c r="J110" s="74">
        <v>13802</v>
      </c>
      <c r="K110" s="88">
        <f t="shared" si="18"/>
        <v>102.57134363852556</v>
      </c>
      <c r="L110" s="74">
        <v>1518</v>
      </c>
      <c r="M110" s="88">
        <f t="shared" si="25"/>
        <v>122.81553398058252</v>
      </c>
      <c r="N110" s="74">
        <f t="shared" si="16"/>
        <v>9597</v>
      </c>
      <c r="O110" s="88">
        <f t="shared" si="24"/>
        <v>101.36248415716096</v>
      </c>
      <c r="P110" s="74">
        <v>4205</v>
      </c>
      <c r="Q110" s="88">
        <f t="shared" si="25"/>
        <v>105.44132397191575</v>
      </c>
      <c r="R110" s="74">
        <v>117164</v>
      </c>
      <c r="S110" s="88">
        <f t="shared" si="19"/>
        <v>99.199051731436796</v>
      </c>
      <c r="T110" s="106">
        <v>35920</v>
      </c>
      <c r="U110" s="105">
        <f t="shared" si="20"/>
        <v>106.03377022080529</v>
      </c>
      <c r="V110" s="106">
        <v>50604</v>
      </c>
      <c r="W110" s="105">
        <f t="shared" si="21"/>
        <v>102.24889373825543</v>
      </c>
      <c r="X110" s="106">
        <f t="shared" si="10"/>
        <v>14684</v>
      </c>
      <c r="Y110" s="105">
        <f t="shared" si="22"/>
        <v>94.037784181876404</v>
      </c>
      <c r="Z110" s="106">
        <f t="shared" si="11"/>
        <v>131848</v>
      </c>
      <c r="AA110" s="107">
        <f t="shared" si="23"/>
        <v>98.59637315386054</v>
      </c>
      <c r="AB110" s="39"/>
    </row>
    <row r="111" spans="1:45" s="11" customFormat="1" ht="12" hidden="1" customHeight="1">
      <c r="A111" s="63"/>
      <c r="B111" s="29" t="s">
        <v>77</v>
      </c>
      <c r="C111" s="46" t="s">
        <v>11</v>
      </c>
      <c r="D111" s="69">
        <v>95542</v>
      </c>
      <c r="E111" s="88">
        <f t="shared" si="26"/>
        <v>97.894402491879873</v>
      </c>
      <c r="F111" s="74">
        <v>9957</v>
      </c>
      <c r="G111" s="88">
        <f t="shared" si="26"/>
        <v>108.33424001740835</v>
      </c>
      <c r="H111" s="84"/>
      <c r="I111" s="88"/>
      <c r="J111" s="74">
        <v>12893</v>
      </c>
      <c r="K111" s="88">
        <f t="shared" si="18"/>
        <v>106.02796052631578</v>
      </c>
      <c r="L111" s="74">
        <v>1583</v>
      </c>
      <c r="M111" s="88">
        <f t="shared" si="25"/>
        <v>127.76432606941081</v>
      </c>
      <c r="N111" s="74">
        <f t="shared" si="16"/>
        <v>9116</v>
      </c>
      <c r="O111" s="88">
        <f t="shared" si="24"/>
        <v>104.95049504950495</v>
      </c>
      <c r="P111" s="74">
        <v>3777</v>
      </c>
      <c r="Q111" s="88">
        <f t="shared" si="25"/>
        <v>108.72193436960276</v>
      </c>
      <c r="R111" s="74">
        <v>108435</v>
      </c>
      <c r="S111" s="88">
        <f t="shared" si="19"/>
        <v>98.795521014604986</v>
      </c>
      <c r="T111" s="106">
        <v>33239</v>
      </c>
      <c r="U111" s="105">
        <f t="shared" si="20"/>
        <v>104.32831136220966</v>
      </c>
      <c r="V111" s="106">
        <v>47194</v>
      </c>
      <c r="W111" s="105">
        <f t="shared" si="21"/>
        <v>102.4153121677047</v>
      </c>
      <c r="X111" s="106">
        <f t="shared" si="10"/>
        <v>13955</v>
      </c>
      <c r="Y111" s="105">
        <f t="shared" si="22"/>
        <v>98.129526756205607</v>
      </c>
      <c r="Z111" s="106">
        <f t="shared" si="11"/>
        <v>122390</v>
      </c>
      <c r="AA111" s="107">
        <f t="shared" si="23"/>
        <v>98.719127587152556</v>
      </c>
      <c r="AB111" s="39"/>
    </row>
    <row r="112" spans="1:45" s="9" customFormat="1" ht="12" hidden="1" customHeight="1">
      <c r="A112" s="63"/>
      <c r="B112" s="29" t="s">
        <v>79</v>
      </c>
      <c r="C112" s="46" t="s">
        <v>12</v>
      </c>
      <c r="D112" s="69">
        <v>89148</v>
      </c>
      <c r="E112" s="88">
        <f t="shared" si="26"/>
        <v>95.674944729442572</v>
      </c>
      <c r="F112" s="74">
        <v>9218</v>
      </c>
      <c r="G112" s="88">
        <f t="shared" si="26"/>
        <v>97.256805233171548</v>
      </c>
      <c r="H112" s="84"/>
      <c r="I112" s="88"/>
      <c r="J112" s="74">
        <v>12511</v>
      </c>
      <c r="K112" s="88">
        <f t="shared" si="18"/>
        <v>106.22346748174563</v>
      </c>
      <c r="L112" s="74">
        <v>1707</v>
      </c>
      <c r="M112" s="88">
        <f t="shared" si="25"/>
        <v>114.56375838926174</v>
      </c>
      <c r="N112" s="74">
        <f t="shared" si="16"/>
        <v>8990</v>
      </c>
      <c r="O112" s="88">
        <f t="shared" si="24"/>
        <v>106.88384258708834</v>
      </c>
      <c r="P112" s="74">
        <v>3521</v>
      </c>
      <c r="Q112" s="88">
        <f t="shared" si="25"/>
        <v>104.57380457380457</v>
      </c>
      <c r="R112" s="74">
        <v>101659</v>
      </c>
      <c r="S112" s="88">
        <f t="shared" si="19"/>
        <v>96.858683638858196</v>
      </c>
      <c r="T112" s="106">
        <v>31660</v>
      </c>
      <c r="U112" s="105">
        <f t="shared" si="20"/>
        <v>101.22777848829773</v>
      </c>
      <c r="V112" s="106">
        <v>46392</v>
      </c>
      <c r="W112" s="105">
        <f t="shared" si="21"/>
        <v>100.28317589330105</v>
      </c>
      <c r="X112" s="106">
        <f t="shared" si="10"/>
        <v>14732</v>
      </c>
      <c r="Y112" s="105">
        <f t="shared" si="22"/>
        <v>98.311644978311648</v>
      </c>
      <c r="Z112" s="106">
        <f t="shared" si="11"/>
        <v>116391</v>
      </c>
      <c r="AA112" s="107">
        <f t="shared" si="23"/>
        <v>97.040211437289997</v>
      </c>
      <c r="AB112" s="39"/>
    </row>
    <row r="113" spans="1:48" s="9" customFormat="1" ht="12" hidden="1" customHeight="1">
      <c r="A113" s="63"/>
      <c r="B113" s="29" t="s">
        <v>117</v>
      </c>
      <c r="C113" s="46" t="s">
        <v>118</v>
      </c>
      <c r="D113" s="69">
        <v>91560</v>
      </c>
      <c r="E113" s="88">
        <f t="shared" si="26"/>
        <v>97.261467207716336</v>
      </c>
      <c r="F113" s="74">
        <v>8946</v>
      </c>
      <c r="G113" s="88">
        <f t="shared" si="26"/>
        <v>103.80598746809004</v>
      </c>
      <c r="H113" s="84">
        <v>9639</v>
      </c>
      <c r="I113" s="74" t="s">
        <v>64</v>
      </c>
      <c r="J113" s="74">
        <v>12597</v>
      </c>
      <c r="K113" s="88">
        <f t="shared" si="18"/>
        <v>107.81410475864431</v>
      </c>
      <c r="L113" s="74">
        <v>2143</v>
      </c>
      <c r="M113" s="88">
        <f t="shared" si="25"/>
        <v>208.05825242718447</v>
      </c>
      <c r="N113" s="74">
        <f t="shared" si="16"/>
        <v>9081</v>
      </c>
      <c r="O113" s="88">
        <f t="shared" si="24"/>
        <v>111.50540275049117</v>
      </c>
      <c r="P113" s="74">
        <v>3516</v>
      </c>
      <c r="Q113" s="88">
        <f t="shared" si="25"/>
        <v>99.322033898305079</v>
      </c>
      <c r="R113" s="74">
        <v>104157</v>
      </c>
      <c r="S113" s="88">
        <f t="shared" si="19"/>
        <v>98.426603163803378</v>
      </c>
      <c r="T113" s="106">
        <v>37233</v>
      </c>
      <c r="U113" s="105">
        <f t="shared" si="20"/>
        <v>119.59335753059455</v>
      </c>
      <c r="V113" s="106">
        <v>54829</v>
      </c>
      <c r="W113" s="105">
        <f t="shared" si="21"/>
        <v>121.01929104312894</v>
      </c>
      <c r="X113" s="106">
        <f t="shared" si="10"/>
        <v>17596</v>
      </c>
      <c r="Y113" s="105">
        <f t="shared" si="22"/>
        <v>124.15155577506528</v>
      </c>
      <c r="Z113" s="106">
        <f t="shared" si="11"/>
        <v>121753</v>
      </c>
      <c r="AA113" s="107">
        <f t="shared" si="23"/>
        <v>101.46506104421019</v>
      </c>
      <c r="AB113" s="39"/>
    </row>
    <row r="114" spans="1:48" s="9" customFormat="1" ht="12" hidden="1" customHeight="1">
      <c r="A114" s="63"/>
      <c r="B114" s="29" t="s">
        <v>83</v>
      </c>
      <c r="C114" s="46" t="s">
        <v>84</v>
      </c>
      <c r="D114" s="69">
        <v>87165</v>
      </c>
      <c r="E114" s="88">
        <f t="shared" si="26"/>
        <v>96.768284559705137</v>
      </c>
      <c r="F114" s="74">
        <v>8605</v>
      </c>
      <c r="G114" s="88">
        <f t="shared" si="26"/>
        <v>111.16134866296343</v>
      </c>
      <c r="H114" s="84">
        <v>10812</v>
      </c>
      <c r="I114" s="74" t="s">
        <v>64</v>
      </c>
      <c r="J114" s="74">
        <v>11804</v>
      </c>
      <c r="K114" s="88">
        <f t="shared" si="18"/>
        <v>108.99353647276084</v>
      </c>
      <c r="L114" s="74">
        <v>2145</v>
      </c>
      <c r="M114" s="88">
        <f t="shared" si="25"/>
        <v>194.11764705882354</v>
      </c>
      <c r="N114" s="74">
        <f t="shared" si="16"/>
        <v>8549</v>
      </c>
      <c r="O114" s="88">
        <f t="shared" si="24"/>
        <v>111.86862077990054</v>
      </c>
      <c r="P114" s="74">
        <v>3255</v>
      </c>
      <c r="Q114" s="88">
        <f t="shared" si="25"/>
        <v>102.10163111668757</v>
      </c>
      <c r="R114" s="74">
        <v>98969</v>
      </c>
      <c r="S114" s="88">
        <f t="shared" si="19"/>
        <v>98.080391651636177</v>
      </c>
      <c r="T114" s="106">
        <v>39176</v>
      </c>
      <c r="U114" s="105">
        <f t="shared" si="20"/>
        <v>130.71738405071738</v>
      </c>
      <c r="V114" s="106">
        <v>55831</v>
      </c>
      <c r="W114" s="105">
        <f t="shared" si="21"/>
        <v>128.38844685645955</v>
      </c>
      <c r="X114" s="106">
        <f t="shared" si="10"/>
        <v>16655</v>
      </c>
      <c r="Y114" s="105">
        <f t="shared" si="22"/>
        <v>123.22432672388281</v>
      </c>
      <c r="Z114" s="106">
        <f t="shared" si="11"/>
        <v>115624</v>
      </c>
      <c r="AA114" s="107">
        <f t="shared" si="23"/>
        <v>101.05049728199123</v>
      </c>
      <c r="AB114" s="39"/>
    </row>
    <row r="115" spans="1:48" s="9" customFormat="1" ht="12" hidden="1" customHeight="1">
      <c r="A115" s="63"/>
      <c r="B115" s="30" t="s">
        <v>85</v>
      </c>
      <c r="C115" s="46" t="s">
        <v>16</v>
      </c>
      <c r="D115" s="70">
        <v>90683</v>
      </c>
      <c r="E115" s="91">
        <f t="shared" si="26"/>
        <v>97.254485591411694</v>
      </c>
      <c r="F115" s="82">
        <v>9413</v>
      </c>
      <c r="G115" s="88">
        <f t="shared" si="26"/>
        <v>104.9386845039019</v>
      </c>
      <c r="H115" s="82">
        <v>8799</v>
      </c>
      <c r="I115" s="75" t="s">
        <v>64</v>
      </c>
      <c r="J115" s="83">
        <v>13135</v>
      </c>
      <c r="K115" s="91">
        <f t="shared" si="18"/>
        <v>107.61101097820745</v>
      </c>
      <c r="L115" s="82">
        <v>2487</v>
      </c>
      <c r="M115" s="91">
        <f t="shared" si="25"/>
        <v>156.21859296482413</v>
      </c>
      <c r="N115" s="74">
        <f t="shared" si="16"/>
        <v>9541</v>
      </c>
      <c r="O115" s="91">
        <f t="shared" si="24"/>
        <v>106.66294019005032</v>
      </c>
      <c r="P115" s="80">
        <v>3594</v>
      </c>
      <c r="Q115" s="91">
        <f t="shared" si="25"/>
        <v>110.21159153633855</v>
      </c>
      <c r="R115" s="83">
        <v>103818</v>
      </c>
      <c r="S115" s="91">
        <f t="shared" si="19"/>
        <v>98.453280732866119</v>
      </c>
      <c r="T115" s="131">
        <v>41802</v>
      </c>
      <c r="U115" s="132">
        <f t="shared" si="20"/>
        <v>132.54906934711607</v>
      </c>
      <c r="V115" s="131">
        <v>60568</v>
      </c>
      <c r="W115" s="132">
        <f t="shared" si="21"/>
        <v>132.04560814493448</v>
      </c>
      <c r="X115" s="131">
        <f t="shared" si="10"/>
        <v>18766</v>
      </c>
      <c r="Y115" s="132">
        <f t="shared" si="22"/>
        <v>130.93776165224673</v>
      </c>
      <c r="Z115" s="131">
        <f t="shared" si="11"/>
        <v>122584</v>
      </c>
      <c r="AA115" s="133">
        <f t="shared" si="23"/>
        <v>102.34010402317564</v>
      </c>
      <c r="AB115" s="39"/>
      <c r="AC115" s="39"/>
      <c r="AD115" s="39"/>
      <c r="AE115" s="39"/>
      <c r="AF115" s="39"/>
      <c r="AG115" s="39"/>
      <c r="AH115" s="39"/>
      <c r="AI115" s="39"/>
      <c r="AJ115" s="39"/>
      <c r="AK115" s="39"/>
      <c r="AL115" s="39"/>
      <c r="AM115" s="39"/>
      <c r="AN115" s="39"/>
      <c r="AO115" s="39"/>
      <c r="AP115" s="39"/>
      <c r="AQ115" s="39"/>
      <c r="AR115" s="39"/>
      <c r="AS115" s="39"/>
    </row>
    <row r="116" spans="1:48" s="9" customFormat="1" ht="12" hidden="1" customHeight="1">
      <c r="A116" s="63"/>
      <c r="B116" s="28" t="s">
        <v>119</v>
      </c>
      <c r="C116" s="47" t="s">
        <v>120</v>
      </c>
      <c r="D116" s="71">
        <v>91028</v>
      </c>
      <c r="E116" s="92">
        <f t="shared" si="26"/>
        <v>95.847197068609688</v>
      </c>
      <c r="F116" s="76">
        <v>8952</v>
      </c>
      <c r="G116" s="92">
        <f t="shared" si="26"/>
        <v>107.03012912482066</v>
      </c>
      <c r="H116" s="85">
        <v>8234</v>
      </c>
      <c r="I116" s="74" t="s">
        <v>64</v>
      </c>
      <c r="J116" s="76">
        <v>12785</v>
      </c>
      <c r="K116" s="92">
        <f t="shared" si="18"/>
        <v>106.26714321336547</v>
      </c>
      <c r="L116" s="76">
        <v>2245</v>
      </c>
      <c r="M116" s="92">
        <f t="shared" si="25"/>
        <v>182.52032520325204</v>
      </c>
      <c r="N116" s="76">
        <f t="shared" si="16"/>
        <v>9326</v>
      </c>
      <c r="O116" s="92">
        <f t="shared" si="24"/>
        <v>107.92732322647842</v>
      </c>
      <c r="P116" s="76">
        <v>3459</v>
      </c>
      <c r="Q116" s="92">
        <f t="shared" si="25"/>
        <v>102.03539823008849</v>
      </c>
      <c r="R116" s="76">
        <v>103813</v>
      </c>
      <c r="S116" s="92">
        <f t="shared" si="19"/>
        <v>97.018775174527818</v>
      </c>
      <c r="T116" s="126">
        <v>42722</v>
      </c>
      <c r="U116" s="125">
        <f t="shared" si="20"/>
        <v>132.65230081351299</v>
      </c>
      <c r="V116" s="126">
        <v>60736</v>
      </c>
      <c r="W116" s="125">
        <f t="shared" si="21"/>
        <v>131.35800333066592</v>
      </c>
      <c r="X116" s="126">
        <f t="shared" si="10"/>
        <v>18014</v>
      </c>
      <c r="Y116" s="125">
        <f t="shared" si="22"/>
        <v>128.38714275532749</v>
      </c>
      <c r="Z116" s="126">
        <f t="shared" si="11"/>
        <v>121827</v>
      </c>
      <c r="AA116" s="127">
        <f t="shared" si="23"/>
        <v>100.65518779846985</v>
      </c>
      <c r="AB116" s="39"/>
    </row>
    <row r="117" spans="1:48" s="9" customFormat="1" ht="12" hidden="1" customHeight="1">
      <c r="A117" s="63"/>
      <c r="B117" s="29" t="s">
        <v>65</v>
      </c>
      <c r="C117" s="46" t="s">
        <v>14</v>
      </c>
      <c r="D117" s="69">
        <v>98378</v>
      </c>
      <c r="E117" s="88">
        <f t="shared" ref="E117:G132" si="27">D117/D105*100</f>
        <v>98.523815246564922</v>
      </c>
      <c r="F117" s="74">
        <v>8527</v>
      </c>
      <c r="G117" s="88">
        <f t="shared" si="27"/>
        <v>118.11885302673501</v>
      </c>
      <c r="H117" s="84">
        <v>11815</v>
      </c>
      <c r="I117" s="74" t="s">
        <v>64</v>
      </c>
      <c r="J117" s="74">
        <v>13863</v>
      </c>
      <c r="K117" s="88">
        <f t="shared" si="18"/>
        <v>107.95047500389347</v>
      </c>
      <c r="L117" s="74">
        <v>2347</v>
      </c>
      <c r="M117" s="88">
        <f t="shared" si="25"/>
        <v>167.04626334519571</v>
      </c>
      <c r="N117" s="74">
        <f t="shared" si="16"/>
        <v>9790</v>
      </c>
      <c r="O117" s="88">
        <f t="shared" si="24"/>
        <v>102.41657077100115</v>
      </c>
      <c r="P117" s="74">
        <v>4073</v>
      </c>
      <c r="Q117" s="88">
        <f t="shared" si="25"/>
        <v>124.06335668595796</v>
      </c>
      <c r="R117" s="74">
        <v>112241</v>
      </c>
      <c r="S117" s="88">
        <f t="shared" si="19"/>
        <v>99.598026514277606</v>
      </c>
      <c r="T117" s="106">
        <v>45078</v>
      </c>
      <c r="U117" s="105">
        <f t="shared" si="20"/>
        <v>133.62383281458426</v>
      </c>
      <c r="V117" s="106">
        <v>64200</v>
      </c>
      <c r="W117" s="105">
        <f t="shared" si="21"/>
        <v>134.84278843124488</v>
      </c>
      <c r="X117" s="106">
        <f t="shared" si="10"/>
        <v>19122</v>
      </c>
      <c r="Y117" s="105">
        <f t="shared" si="22"/>
        <v>137.80628423176708</v>
      </c>
      <c r="Z117" s="106">
        <f t="shared" si="11"/>
        <v>131363</v>
      </c>
      <c r="AA117" s="107">
        <f t="shared" si="23"/>
        <v>103.78683732322035</v>
      </c>
      <c r="AB117" s="39"/>
    </row>
    <row r="118" spans="1:48" s="9" customFormat="1" ht="12" hidden="1" customHeight="1">
      <c r="A118" s="63"/>
      <c r="B118" s="29" t="s">
        <v>67</v>
      </c>
      <c r="C118" s="46" t="s">
        <v>6</v>
      </c>
      <c r="D118" s="69">
        <v>98310</v>
      </c>
      <c r="E118" s="88">
        <f t="shared" si="27"/>
        <v>98.27953334466315</v>
      </c>
      <c r="F118" s="74">
        <v>7827</v>
      </c>
      <c r="G118" s="88">
        <f t="shared" si="27"/>
        <v>116.00711427301023</v>
      </c>
      <c r="H118" s="84">
        <v>11815</v>
      </c>
      <c r="I118" s="74" t="s">
        <v>64</v>
      </c>
      <c r="J118" s="74">
        <v>13567</v>
      </c>
      <c r="K118" s="88">
        <f t="shared" si="18"/>
        <v>106.67557792105677</v>
      </c>
      <c r="L118" s="74">
        <v>1755</v>
      </c>
      <c r="M118" s="88">
        <f t="shared" si="25"/>
        <v>137.97169811320757</v>
      </c>
      <c r="N118" s="74">
        <f t="shared" si="16"/>
        <v>9398</v>
      </c>
      <c r="O118" s="88">
        <f t="shared" si="24"/>
        <v>102.12997174527277</v>
      </c>
      <c r="P118" s="74">
        <v>4169</v>
      </c>
      <c r="Q118" s="88">
        <f t="shared" si="25"/>
        <v>118.57224118316267</v>
      </c>
      <c r="R118" s="74">
        <v>111877</v>
      </c>
      <c r="S118" s="88">
        <f t="shared" si="19"/>
        <v>99.226600679385186</v>
      </c>
      <c r="T118" s="106">
        <v>45101</v>
      </c>
      <c r="U118" s="105">
        <f t="shared" si="20"/>
        <v>132.82971078517994</v>
      </c>
      <c r="V118" s="106">
        <v>62662</v>
      </c>
      <c r="W118" s="105">
        <f t="shared" si="21"/>
        <v>131.95055697108805</v>
      </c>
      <c r="X118" s="106">
        <f t="shared" si="10"/>
        <v>17561</v>
      </c>
      <c r="Y118" s="105">
        <f t="shared" si="22"/>
        <v>129.74510528260066</v>
      </c>
      <c r="Z118" s="106">
        <f t="shared" si="11"/>
        <v>129438</v>
      </c>
      <c r="AA118" s="107">
        <f t="shared" si="23"/>
        <v>102.4975452155459</v>
      </c>
      <c r="AB118" s="39"/>
    </row>
    <row r="119" spans="1:48" s="9" customFormat="1" ht="12" hidden="1" customHeight="1">
      <c r="A119" s="63"/>
      <c r="B119" s="29" t="s">
        <v>69</v>
      </c>
      <c r="C119" s="46" t="s">
        <v>70</v>
      </c>
      <c r="D119" s="69">
        <v>94986</v>
      </c>
      <c r="E119" s="88">
        <f t="shared" si="27"/>
        <v>96.286835142778955</v>
      </c>
      <c r="F119" s="74">
        <v>8093</v>
      </c>
      <c r="G119" s="88">
        <f t="shared" si="27"/>
        <v>106.05425239156074</v>
      </c>
      <c r="H119" s="84">
        <v>7000</v>
      </c>
      <c r="I119" s="74" t="s">
        <v>64</v>
      </c>
      <c r="J119" s="74">
        <v>13692</v>
      </c>
      <c r="K119" s="88">
        <f t="shared" si="18"/>
        <v>99.607158446093408</v>
      </c>
      <c r="L119" s="74">
        <v>1642</v>
      </c>
      <c r="M119" s="88">
        <f t="shared" si="25"/>
        <v>120.20497803806735</v>
      </c>
      <c r="N119" s="74">
        <f t="shared" si="16"/>
        <v>9385</v>
      </c>
      <c r="O119" s="88">
        <f t="shared" si="24"/>
        <v>94.009816688370222</v>
      </c>
      <c r="P119" s="74">
        <v>4307</v>
      </c>
      <c r="Q119" s="88">
        <f t="shared" si="25"/>
        <v>114.45655062450173</v>
      </c>
      <c r="R119" s="74">
        <v>108678</v>
      </c>
      <c r="S119" s="88">
        <f t="shared" si="19"/>
        <v>96.69291338582677</v>
      </c>
      <c r="T119" s="106">
        <v>44246</v>
      </c>
      <c r="U119" s="105">
        <f t="shared" si="20"/>
        <v>128.09704409252771</v>
      </c>
      <c r="V119" s="106">
        <v>62865</v>
      </c>
      <c r="W119" s="105">
        <f t="shared" si="21"/>
        <v>128.11028917283122</v>
      </c>
      <c r="X119" s="106">
        <f t="shared" si="10"/>
        <v>18619</v>
      </c>
      <c r="Y119" s="105">
        <f t="shared" si="22"/>
        <v>128.14177563661391</v>
      </c>
      <c r="Z119" s="106">
        <f t="shared" si="11"/>
        <v>127297</v>
      </c>
      <c r="AA119" s="107">
        <f t="shared" si="23"/>
        <v>100.29308646838683</v>
      </c>
      <c r="AB119" s="39"/>
    </row>
    <row r="120" spans="1:48" s="9" customFormat="1" ht="12" hidden="1" customHeight="1">
      <c r="A120" s="63"/>
      <c r="B120" s="29" t="s">
        <v>71</v>
      </c>
      <c r="C120" s="46" t="s">
        <v>72</v>
      </c>
      <c r="D120" s="69">
        <v>91669</v>
      </c>
      <c r="E120" s="88">
        <f t="shared" si="27"/>
        <v>97.92022731157067</v>
      </c>
      <c r="F120" s="74">
        <v>9077</v>
      </c>
      <c r="G120" s="88">
        <f t="shared" si="27"/>
        <v>113.05268402042597</v>
      </c>
      <c r="H120" s="84">
        <v>1563</v>
      </c>
      <c r="I120" s="74" t="s">
        <v>64</v>
      </c>
      <c r="J120" s="74">
        <v>13976</v>
      </c>
      <c r="K120" s="88">
        <f t="shared" si="18"/>
        <v>103.71799628942486</v>
      </c>
      <c r="L120" s="74">
        <v>1733</v>
      </c>
      <c r="M120" s="88">
        <f t="shared" si="25"/>
        <v>139.64544721998388</v>
      </c>
      <c r="N120" s="74">
        <f t="shared" si="16"/>
        <v>9486</v>
      </c>
      <c r="O120" s="88">
        <f t="shared" si="24"/>
        <v>97.16275734917545</v>
      </c>
      <c r="P120" s="74">
        <v>4490</v>
      </c>
      <c r="Q120" s="88">
        <f t="shared" si="25"/>
        <v>120.95905172413792</v>
      </c>
      <c r="R120" s="74">
        <v>105645</v>
      </c>
      <c r="S120" s="88">
        <f t="shared" si="19"/>
        <v>98.649746477295011</v>
      </c>
      <c r="T120" s="106">
        <v>43002</v>
      </c>
      <c r="U120" s="105">
        <f t="shared" si="20"/>
        <v>129.3409931723163</v>
      </c>
      <c r="V120" s="106">
        <v>60906</v>
      </c>
      <c r="W120" s="105">
        <f t="shared" si="21"/>
        <v>127.68821149290342</v>
      </c>
      <c r="X120" s="106">
        <f t="shared" si="10"/>
        <v>17904</v>
      </c>
      <c r="Y120" s="105">
        <f t="shared" si="22"/>
        <v>123.88596734016053</v>
      </c>
      <c r="Z120" s="106">
        <f t="shared" si="11"/>
        <v>123549</v>
      </c>
      <c r="AA120" s="107">
        <f t="shared" si="23"/>
        <v>101.65044469858404</v>
      </c>
      <c r="AB120" s="39"/>
    </row>
    <row r="121" spans="1:48" s="9" customFormat="1" ht="12" hidden="1" customHeight="1">
      <c r="A121" s="63"/>
      <c r="B121" s="29" t="s">
        <v>73</v>
      </c>
      <c r="C121" s="46" t="s">
        <v>9</v>
      </c>
      <c r="D121" s="69">
        <v>99615</v>
      </c>
      <c r="E121" s="88">
        <f t="shared" si="27"/>
        <v>96.353436185133233</v>
      </c>
      <c r="F121" s="74">
        <v>9570</v>
      </c>
      <c r="G121" s="88">
        <f t="shared" si="27"/>
        <v>102.57234726688102</v>
      </c>
      <c r="H121" s="84">
        <v>9670</v>
      </c>
      <c r="I121" s="74" t="s">
        <v>64</v>
      </c>
      <c r="J121" s="74">
        <v>14189</v>
      </c>
      <c r="K121" s="88">
        <f t="shared" si="18"/>
        <v>105.49442379182156</v>
      </c>
      <c r="L121" s="74">
        <v>1714</v>
      </c>
      <c r="M121" s="88">
        <f t="shared" si="25"/>
        <v>117.31690622861055</v>
      </c>
      <c r="N121" s="74">
        <f t="shared" si="16"/>
        <v>9425</v>
      </c>
      <c r="O121" s="88">
        <f t="shared" si="24"/>
        <v>98.732453383616175</v>
      </c>
      <c r="P121" s="74">
        <v>4764</v>
      </c>
      <c r="Q121" s="88">
        <f t="shared" si="25"/>
        <v>122.02868852459017</v>
      </c>
      <c r="R121" s="74">
        <v>113804</v>
      </c>
      <c r="S121" s="88">
        <f t="shared" si="19"/>
        <v>97.40574314203792</v>
      </c>
      <c r="T121" s="106">
        <v>45600</v>
      </c>
      <c r="U121" s="105">
        <f t="shared" si="20"/>
        <v>126.93463979512303</v>
      </c>
      <c r="V121" s="106">
        <v>64469</v>
      </c>
      <c r="W121" s="105">
        <f t="shared" si="21"/>
        <v>128.0391650612699</v>
      </c>
      <c r="X121" s="106">
        <f t="shared" si="10"/>
        <v>18869</v>
      </c>
      <c r="Y121" s="105">
        <f t="shared" si="22"/>
        <v>130.78949192486311</v>
      </c>
      <c r="Z121" s="106">
        <f t="shared" si="11"/>
        <v>132673</v>
      </c>
      <c r="AA121" s="107">
        <f t="shared" si="23"/>
        <v>101.07494933796528</v>
      </c>
      <c r="AB121" s="39"/>
    </row>
    <row r="122" spans="1:48" s="9" customFormat="1" ht="12" hidden="1" customHeight="1">
      <c r="A122" s="63"/>
      <c r="B122" s="29" t="s">
        <v>75</v>
      </c>
      <c r="C122" s="46" t="s">
        <v>10</v>
      </c>
      <c r="D122" s="69">
        <v>99682</v>
      </c>
      <c r="E122" s="88">
        <f t="shared" si="27"/>
        <v>96.439697374276818</v>
      </c>
      <c r="F122" s="74">
        <v>10161</v>
      </c>
      <c r="G122" s="88">
        <f t="shared" si="27"/>
        <v>107.91206457094307</v>
      </c>
      <c r="H122" s="84">
        <v>11520</v>
      </c>
      <c r="I122" s="74" t="s">
        <v>64</v>
      </c>
      <c r="J122" s="74">
        <v>13871</v>
      </c>
      <c r="K122" s="88">
        <f t="shared" si="18"/>
        <v>100.49992754673237</v>
      </c>
      <c r="L122" s="74">
        <v>1662</v>
      </c>
      <c r="M122" s="88">
        <f t="shared" si="25"/>
        <v>109.48616600790513</v>
      </c>
      <c r="N122" s="74">
        <f t="shared" si="16"/>
        <v>9095</v>
      </c>
      <c r="O122" s="88">
        <f t="shared" si="24"/>
        <v>94.769198707929561</v>
      </c>
      <c r="P122" s="74">
        <v>4776</v>
      </c>
      <c r="Q122" s="88">
        <f t="shared" si="25"/>
        <v>113.57907253269917</v>
      </c>
      <c r="R122" s="74">
        <v>113553</v>
      </c>
      <c r="S122" s="88">
        <f t="shared" si="19"/>
        <v>96.91799528865522</v>
      </c>
      <c r="T122" s="106">
        <v>45618</v>
      </c>
      <c r="U122" s="105">
        <f t="shared" si="20"/>
        <v>126.9988864142539</v>
      </c>
      <c r="V122" s="106">
        <v>64209</v>
      </c>
      <c r="W122" s="105">
        <f t="shared" si="21"/>
        <v>126.88522646431113</v>
      </c>
      <c r="X122" s="106">
        <f t="shared" si="10"/>
        <v>18591</v>
      </c>
      <c r="Y122" s="105">
        <f t="shared" si="22"/>
        <v>126.60719150095341</v>
      </c>
      <c r="Z122" s="106">
        <f t="shared" si="11"/>
        <v>132144</v>
      </c>
      <c r="AA122" s="107">
        <f t="shared" si="23"/>
        <v>100.22450094047693</v>
      </c>
      <c r="AB122" s="39"/>
    </row>
    <row r="123" spans="1:48" s="9" customFormat="1" ht="12" hidden="1" customHeight="1">
      <c r="A123" s="63"/>
      <c r="B123" s="29" t="s">
        <v>77</v>
      </c>
      <c r="C123" s="46" t="s">
        <v>11</v>
      </c>
      <c r="D123" s="69">
        <v>92842</v>
      </c>
      <c r="E123" s="88">
        <f t="shared" si="27"/>
        <v>97.174017709489021</v>
      </c>
      <c r="F123" s="74">
        <v>10720</v>
      </c>
      <c r="G123" s="88">
        <f t="shared" si="27"/>
        <v>107.66295068795822</v>
      </c>
      <c r="H123" s="84">
        <v>10689</v>
      </c>
      <c r="I123" s="74" t="s">
        <v>64</v>
      </c>
      <c r="J123" s="74">
        <v>12553</v>
      </c>
      <c r="K123" s="88">
        <f t="shared" si="18"/>
        <v>97.362910106259221</v>
      </c>
      <c r="L123" s="74">
        <v>1717</v>
      </c>
      <c r="M123" s="88">
        <f t="shared" si="25"/>
        <v>108.46493998736577</v>
      </c>
      <c r="N123" s="74">
        <f t="shared" si="16"/>
        <v>8108</v>
      </c>
      <c r="O123" s="88">
        <f t="shared" si="24"/>
        <v>88.942518648530054</v>
      </c>
      <c r="P123" s="74">
        <v>4445</v>
      </c>
      <c r="Q123" s="88">
        <f t="shared" si="25"/>
        <v>117.68599417527138</v>
      </c>
      <c r="R123" s="74">
        <v>105395</v>
      </c>
      <c r="S123" s="88">
        <f t="shared" si="19"/>
        <v>97.196477152211003</v>
      </c>
      <c r="T123" s="106">
        <v>43255</v>
      </c>
      <c r="U123" s="105">
        <f t="shared" si="20"/>
        <v>130.13327717440356</v>
      </c>
      <c r="V123" s="106">
        <v>61040</v>
      </c>
      <c r="W123" s="105">
        <f t="shared" si="21"/>
        <v>129.33847522990212</v>
      </c>
      <c r="X123" s="106">
        <f t="shared" si="10"/>
        <v>17785</v>
      </c>
      <c r="Y123" s="105">
        <f t="shared" si="22"/>
        <v>127.44536008599067</v>
      </c>
      <c r="Z123" s="106">
        <f t="shared" si="11"/>
        <v>123180</v>
      </c>
      <c r="AA123" s="107">
        <f t="shared" si="23"/>
        <v>100.64547757169704</v>
      </c>
      <c r="AB123" s="39"/>
    </row>
    <row r="124" spans="1:48" s="9" customFormat="1" ht="12" hidden="1" customHeight="1">
      <c r="A124" s="63"/>
      <c r="B124" s="29" t="s">
        <v>79</v>
      </c>
      <c r="C124" s="46" t="s">
        <v>12</v>
      </c>
      <c r="D124" s="69">
        <v>87974</v>
      </c>
      <c r="E124" s="88">
        <f t="shared" si="27"/>
        <v>98.683088796159197</v>
      </c>
      <c r="F124" s="74">
        <v>10401</v>
      </c>
      <c r="G124" s="88">
        <f t="shared" si="27"/>
        <v>112.83358646127142</v>
      </c>
      <c r="H124" s="84">
        <v>8188</v>
      </c>
      <c r="I124" s="74" t="s">
        <v>64</v>
      </c>
      <c r="J124" s="74">
        <v>12467</v>
      </c>
      <c r="K124" s="88">
        <f t="shared" si="18"/>
        <v>99.648309487650863</v>
      </c>
      <c r="L124" s="74">
        <v>1986</v>
      </c>
      <c r="M124" s="88">
        <f t="shared" si="25"/>
        <v>116.3444639718805</v>
      </c>
      <c r="N124" s="74">
        <f t="shared" si="16"/>
        <v>7975</v>
      </c>
      <c r="O124" s="88">
        <f t="shared" si="24"/>
        <v>88.709677419354833</v>
      </c>
      <c r="P124" s="74">
        <v>4492</v>
      </c>
      <c r="Q124" s="88">
        <f t="shared" si="25"/>
        <v>127.57739278614031</v>
      </c>
      <c r="R124" s="74">
        <v>100441</v>
      </c>
      <c r="S124" s="88">
        <f t="shared" si="19"/>
        <v>98.80187686284539</v>
      </c>
      <c r="T124" s="106">
        <v>41808</v>
      </c>
      <c r="U124" s="105">
        <f t="shared" si="20"/>
        <v>132.05306380290585</v>
      </c>
      <c r="V124" s="106">
        <v>60577</v>
      </c>
      <c r="W124" s="105">
        <f t="shared" si="21"/>
        <v>130.57639248146231</v>
      </c>
      <c r="X124" s="106">
        <f t="shared" si="10"/>
        <v>18769</v>
      </c>
      <c r="Y124" s="105">
        <f t="shared" si="22"/>
        <v>127.40293239207168</v>
      </c>
      <c r="Z124" s="106">
        <f t="shared" si="11"/>
        <v>119210</v>
      </c>
      <c r="AA124" s="107">
        <f t="shared" si="23"/>
        <v>102.42200857454615</v>
      </c>
      <c r="AB124" s="39"/>
    </row>
    <row r="125" spans="1:48" s="9" customFormat="1" ht="12" hidden="1" customHeight="1">
      <c r="A125" s="63"/>
      <c r="B125" s="29" t="s">
        <v>121</v>
      </c>
      <c r="C125" s="46" t="s">
        <v>122</v>
      </c>
      <c r="D125" s="69">
        <v>90418</v>
      </c>
      <c r="E125" s="88">
        <f t="shared" si="27"/>
        <v>98.752730449978159</v>
      </c>
      <c r="F125" s="74">
        <v>9076</v>
      </c>
      <c r="G125" s="88">
        <f t="shared" si="27"/>
        <v>101.45316342499441</v>
      </c>
      <c r="H125" s="84">
        <v>9760</v>
      </c>
      <c r="I125" s="88">
        <f t="shared" ref="I125:I188" si="28">H125/H113*100</f>
        <v>101.25531694159145</v>
      </c>
      <c r="J125" s="74">
        <v>11974</v>
      </c>
      <c r="K125" s="88">
        <f t="shared" si="18"/>
        <v>95.054378026514257</v>
      </c>
      <c r="L125" s="74">
        <v>1480</v>
      </c>
      <c r="M125" s="88">
        <f t="shared" si="25"/>
        <v>69.06206252916472</v>
      </c>
      <c r="N125" s="74">
        <f t="shared" si="16"/>
        <v>7544</v>
      </c>
      <c r="O125" s="88">
        <f t="shared" si="24"/>
        <v>83.074551260874358</v>
      </c>
      <c r="P125" s="74">
        <v>4430</v>
      </c>
      <c r="Q125" s="88">
        <f t="shared" si="25"/>
        <v>125.99544937428897</v>
      </c>
      <c r="R125" s="74">
        <v>102392</v>
      </c>
      <c r="S125" s="88">
        <f t="shared" si="19"/>
        <v>98.305442745086751</v>
      </c>
      <c r="T125" s="106">
        <v>41179</v>
      </c>
      <c r="U125" s="105">
        <f t="shared" si="20"/>
        <v>110.59812531893752</v>
      </c>
      <c r="V125" s="106">
        <v>58881</v>
      </c>
      <c r="W125" s="105">
        <f t="shared" si="21"/>
        <v>107.39024968538547</v>
      </c>
      <c r="X125" s="106">
        <f t="shared" si="10"/>
        <v>17702</v>
      </c>
      <c r="Y125" s="105">
        <f t="shared" si="22"/>
        <v>100.60240963855422</v>
      </c>
      <c r="Z125" s="106">
        <f t="shared" si="11"/>
        <v>120094</v>
      </c>
      <c r="AA125" s="107">
        <f t="shared" si="23"/>
        <v>98.637405238474614</v>
      </c>
      <c r="AB125" s="39"/>
    </row>
    <row r="126" spans="1:48" s="9" customFormat="1" ht="12" hidden="1" customHeight="1">
      <c r="A126" s="63"/>
      <c r="B126" s="29" t="s">
        <v>83</v>
      </c>
      <c r="C126" s="46" t="s">
        <v>84</v>
      </c>
      <c r="D126" s="69">
        <v>87076</v>
      </c>
      <c r="E126" s="88">
        <f t="shared" si="27"/>
        <v>99.897894797223657</v>
      </c>
      <c r="F126" s="74">
        <v>8045</v>
      </c>
      <c r="G126" s="88">
        <f t="shared" si="27"/>
        <v>93.492155723416616</v>
      </c>
      <c r="H126" s="84">
        <v>11065</v>
      </c>
      <c r="I126" s="88">
        <f t="shared" si="28"/>
        <v>102.3399926008139</v>
      </c>
      <c r="J126" s="74">
        <v>11447</v>
      </c>
      <c r="K126" s="88">
        <f t="shared" si="18"/>
        <v>96.975601491019987</v>
      </c>
      <c r="L126" s="74">
        <v>1416</v>
      </c>
      <c r="M126" s="88">
        <f t="shared" si="25"/>
        <v>66.013986013986013</v>
      </c>
      <c r="N126" s="74">
        <f t="shared" si="16"/>
        <v>7044</v>
      </c>
      <c r="O126" s="88">
        <f t="shared" si="24"/>
        <v>82.395601824774829</v>
      </c>
      <c r="P126" s="74">
        <v>4403</v>
      </c>
      <c r="Q126" s="88">
        <f t="shared" si="25"/>
        <v>135.26881720430109</v>
      </c>
      <c r="R126" s="74">
        <v>98523</v>
      </c>
      <c r="S126" s="88">
        <f t="shared" si="19"/>
        <v>99.549353838070516</v>
      </c>
      <c r="T126" s="106">
        <v>41104</v>
      </c>
      <c r="U126" s="105">
        <f t="shared" si="20"/>
        <v>104.92138043700226</v>
      </c>
      <c r="V126" s="106">
        <v>58571</v>
      </c>
      <c r="W126" s="105">
        <f t="shared" si="21"/>
        <v>104.90766778313123</v>
      </c>
      <c r="X126" s="106">
        <f t="shared" si="10"/>
        <v>17467</v>
      </c>
      <c r="Y126" s="105">
        <f t="shared" si="22"/>
        <v>104.87541278895227</v>
      </c>
      <c r="Z126" s="106">
        <f t="shared" si="11"/>
        <v>115990</v>
      </c>
      <c r="AA126" s="107">
        <f t="shared" si="23"/>
        <v>100.31654327821214</v>
      </c>
      <c r="AB126" s="39"/>
    </row>
    <row r="127" spans="1:48" s="9" customFormat="1" ht="12" hidden="1" customHeight="1">
      <c r="A127" s="63"/>
      <c r="B127" s="30" t="s">
        <v>85</v>
      </c>
      <c r="C127" s="48" t="s">
        <v>16</v>
      </c>
      <c r="D127" s="70">
        <v>88738</v>
      </c>
      <c r="E127" s="91">
        <f t="shared" si="27"/>
        <v>97.855165797337989</v>
      </c>
      <c r="F127" s="82">
        <v>9011</v>
      </c>
      <c r="G127" s="88">
        <f t="shared" si="27"/>
        <v>95.729310527993206</v>
      </c>
      <c r="H127" s="82">
        <v>6877</v>
      </c>
      <c r="I127" s="91">
        <f t="shared" si="28"/>
        <v>78.156608705534723</v>
      </c>
      <c r="J127" s="83">
        <v>12756</v>
      </c>
      <c r="K127" s="91">
        <f t="shared" si="18"/>
        <v>97.114579368100493</v>
      </c>
      <c r="L127" s="82">
        <v>1696</v>
      </c>
      <c r="M127" s="91">
        <f t="shared" si="25"/>
        <v>68.194611982308004</v>
      </c>
      <c r="N127" s="75">
        <f t="shared" si="16"/>
        <v>7836</v>
      </c>
      <c r="O127" s="91">
        <f t="shared" si="24"/>
        <v>82.129755790797603</v>
      </c>
      <c r="P127" s="80">
        <v>4920</v>
      </c>
      <c r="Q127" s="91">
        <f t="shared" si="25"/>
        <v>136.89482470784642</v>
      </c>
      <c r="R127" s="83">
        <v>101494</v>
      </c>
      <c r="S127" s="91">
        <f t="shared" si="19"/>
        <v>97.761467182954789</v>
      </c>
      <c r="T127" s="131">
        <v>41213</v>
      </c>
      <c r="U127" s="132">
        <f t="shared" si="20"/>
        <v>98.59097650830104</v>
      </c>
      <c r="V127" s="131">
        <v>60619</v>
      </c>
      <c r="W127" s="132">
        <f t="shared" si="21"/>
        <v>100.08420287940827</v>
      </c>
      <c r="X127" s="131">
        <f t="shared" si="10"/>
        <v>19406</v>
      </c>
      <c r="Y127" s="132">
        <f t="shared" si="22"/>
        <v>103.41042310561654</v>
      </c>
      <c r="Z127" s="131">
        <f t="shared" si="11"/>
        <v>120900</v>
      </c>
      <c r="AA127" s="133">
        <f t="shared" si="23"/>
        <v>98.626248123735564</v>
      </c>
      <c r="AB127" s="39"/>
      <c r="AC127" s="39"/>
      <c r="AD127" s="39"/>
      <c r="AE127" s="39"/>
      <c r="AF127" s="39"/>
      <c r="AG127" s="39"/>
      <c r="AH127" s="39"/>
      <c r="AI127" s="39"/>
      <c r="AJ127" s="39"/>
      <c r="AK127" s="39"/>
      <c r="AL127" s="39"/>
      <c r="AM127" s="39"/>
      <c r="AN127" s="39"/>
      <c r="AO127" s="39"/>
      <c r="AP127" s="39"/>
      <c r="AQ127" s="39"/>
      <c r="AR127" s="39"/>
      <c r="AS127" s="39"/>
      <c r="AT127" s="39"/>
      <c r="AU127" s="39"/>
      <c r="AV127" s="39"/>
    </row>
    <row r="128" spans="1:48" s="9" customFormat="1" ht="12" hidden="1" customHeight="1">
      <c r="A128" s="63"/>
      <c r="B128" s="28" t="s">
        <v>123</v>
      </c>
      <c r="C128" s="46" t="s">
        <v>124</v>
      </c>
      <c r="D128" s="71">
        <v>89484</v>
      </c>
      <c r="E128" s="92">
        <f t="shared" si="27"/>
        <v>98.303818605264311</v>
      </c>
      <c r="F128" s="76">
        <v>8447</v>
      </c>
      <c r="G128" s="92">
        <f t="shared" si="27"/>
        <v>94.358802502234141</v>
      </c>
      <c r="H128" s="85">
        <v>8657</v>
      </c>
      <c r="I128" s="92">
        <f t="shared" si="28"/>
        <v>105.13723585134807</v>
      </c>
      <c r="J128" s="76">
        <v>12024</v>
      </c>
      <c r="K128" s="92">
        <f t="shared" si="18"/>
        <v>94.047712162690658</v>
      </c>
      <c r="L128" s="76">
        <v>1422</v>
      </c>
      <c r="M128" s="92">
        <f t="shared" si="25"/>
        <v>63.340757238307354</v>
      </c>
      <c r="N128" s="74">
        <f t="shared" si="16"/>
        <v>6833</v>
      </c>
      <c r="O128" s="92">
        <f t="shared" si="24"/>
        <v>73.268282221745665</v>
      </c>
      <c r="P128" s="76">
        <v>5191</v>
      </c>
      <c r="Q128" s="92">
        <f t="shared" si="25"/>
        <v>150.07227522405319</v>
      </c>
      <c r="R128" s="76">
        <v>101508</v>
      </c>
      <c r="S128" s="92">
        <f t="shared" si="19"/>
        <v>97.779661506747701</v>
      </c>
      <c r="T128" s="126">
        <v>42033</v>
      </c>
      <c r="U128" s="125">
        <f t="shared" si="20"/>
        <v>98.387247788024894</v>
      </c>
      <c r="V128" s="126">
        <v>61680</v>
      </c>
      <c r="W128" s="125">
        <f t="shared" si="21"/>
        <v>101.55426765015807</v>
      </c>
      <c r="X128" s="126">
        <f t="shared" si="10"/>
        <v>19647</v>
      </c>
      <c r="Y128" s="125">
        <f t="shared" si="22"/>
        <v>109.06517153325193</v>
      </c>
      <c r="Z128" s="126">
        <f t="shared" si="11"/>
        <v>121155</v>
      </c>
      <c r="AA128" s="127">
        <f t="shared" si="23"/>
        <v>99.44839813834372</v>
      </c>
      <c r="AB128" s="39"/>
    </row>
    <row r="129" spans="1:45" s="9" customFormat="1" ht="12" hidden="1" customHeight="1">
      <c r="A129" s="63"/>
      <c r="B129" s="29" t="s">
        <v>65</v>
      </c>
      <c r="C129" s="46" t="s">
        <v>14</v>
      </c>
      <c r="D129" s="69">
        <v>93372</v>
      </c>
      <c r="E129" s="88">
        <f t="shared" si="27"/>
        <v>94.911463945191002</v>
      </c>
      <c r="F129" s="74">
        <v>8243</v>
      </c>
      <c r="G129" s="88">
        <f t="shared" si="27"/>
        <v>96.669403072592942</v>
      </c>
      <c r="H129" s="84">
        <v>10701</v>
      </c>
      <c r="I129" s="88">
        <f t="shared" si="28"/>
        <v>90.571307659754552</v>
      </c>
      <c r="J129" s="74">
        <v>12126</v>
      </c>
      <c r="K129" s="88">
        <f t="shared" si="18"/>
        <v>87.470244535814757</v>
      </c>
      <c r="L129" s="74">
        <v>1373</v>
      </c>
      <c r="M129" s="88">
        <f t="shared" si="25"/>
        <v>58.500213037920744</v>
      </c>
      <c r="N129" s="74">
        <f t="shared" si="16"/>
        <v>6617</v>
      </c>
      <c r="O129" s="88">
        <f t="shared" si="24"/>
        <v>67.589376915219617</v>
      </c>
      <c r="P129" s="74">
        <v>5509</v>
      </c>
      <c r="Q129" s="88">
        <f t="shared" si="25"/>
        <v>135.25656764055978</v>
      </c>
      <c r="R129" s="74">
        <v>105498</v>
      </c>
      <c r="S129" s="88">
        <f t="shared" si="19"/>
        <v>93.992391372136737</v>
      </c>
      <c r="T129" s="106">
        <v>42609</v>
      </c>
      <c r="U129" s="105">
        <f t="shared" si="20"/>
        <v>94.522827099693856</v>
      </c>
      <c r="V129" s="106">
        <v>62663</v>
      </c>
      <c r="W129" s="105">
        <f t="shared" si="21"/>
        <v>97.605919003115261</v>
      </c>
      <c r="X129" s="106">
        <f t="shared" si="10"/>
        <v>20054</v>
      </c>
      <c r="Y129" s="105">
        <f t="shared" si="22"/>
        <v>104.87396715824704</v>
      </c>
      <c r="Z129" s="106">
        <f t="shared" si="11"/>
        <v>125552</v>
      </c>
      <c r="AA129" s="107">
        <f t="shared" si="23"/>
        <v>95.576379954781785</v>
      </c>
      <c r="AB129" s="39"/>
    </row>
    <row r="130" spans="1:45" s="9" customFormat="1" ht="12" hidden="1" customHeight="1">
      <c r="A130" s="63"/>
      <c r="B130" s="29" t="s">
        <v>67</v>
      </c>
      <c r="C130" s="46" t="s">
        <v>6</v>
      </c>
      <c r="D130" s="69">
        <v>93480</v>
      </c>
      <c r="E130" s="88">
        <f t="shared" si="27"/>
        <v>95.086969789441568</v>
      </c>
      <c r="F130" s="74">
        <v>7573</v>
      </c>
      <c r="G130" s="88">
        <f t="shared" si="27"/>
        <v>96.754823048422139</v>
      </c>
      <c r="H130" s="84">
        <v>11707</v>
      </c>
      <c r="I130" s="88">
        <f t="shared" si="28"/>
        <v>99.085907744392728</v>
      </c>
      <c r="J130" s="74">
        <v>11816</v>
      </c>
      <c r="K130" s="88">
        <f t="shared" si="18"/>
        <v>87.093683201886932</v>
      </c>
      <c r="L130" s="74">
        <v>1276</v>
      </c>
      <c r="M130" s="88">
        <f t="shared" si="25"/>
        <v>72.706552706552714</v>
      </c>
      <c r="N130" s="74">
        <f t="shared" si="16"/>
        <v>6336</v>
      </c>
      <c r="O130" s="88">
        <f t="shared" si="24"/>
        <v>67.41859970206427</v>
      </c>
      <c r="P130" s="74">
        <v>5480</v>
      </c>
      <c r="Q130" s="88">
        <f t="shared" si="25"/>
        <v>131.44639002158792</v>
      </c>
      <c r="R130" s="74">
        <v>105296</v>
      </c>
      <c r="S130" s="88">
        <f t="shared" si="19"/>
        <v>94.117647058823522</v>
      </c>
      <c r="T130" s="106">
        <v>42764</v>
      </c>
      <c r="U130" s="105">
        <f t="shared" si="20"/>
        <v>94.818296711824573</v>
      </c>
      <c r="V130" s="106">
        <v>62803</v>
      </c>
      <c r="W130" s="105">
        <f t="shared" si="21"/>
        <v>100.22501675656699</v>
      </c>
      <c r="X130" s="106">
        <f t="shared" si="10"/>
        <v>20039</v>
      </c>
      <c r="Y130" s="105">
        <f t="shared" si="22"/>
        <v>114.11081373498094</v>
      </c>
      <c r="Z130" s="106">
        <f t="shared" si="11"/>
        <v>125335</v>
      </c>
      <c r="AA130" s="107">
        <f t="shared" si="23"/>
        <v>96.830142616542275</v>
      </c>
      <c r="AB130" s="39"/>
    </row>
    <row r="131" spans="1:45" s="9" customFormat="1" ht="12" hidden="1" customHeight="1">
      <c r="A131" s="63"/>
      <c r="B131" s="29" t="s">
        <v>69</v>
      </c>
      <c r="C131" s="46" t="s">
        <v>70</v>
      </c>
      <c r="D131" s="69">
        <v>92018</v>
      </c>
      <c r="E131" s="88">
        <f t="shared" si="27"/>
        <v>96.875328995852016</v>
      </c>
      <c r="F131" s="74">
        <v>8034</v>
      </c>
      <c r="G131" s="88">
        <f t="shared" si="27"/>
        <v>99.270974916594596</v>
      </c>
      <c r="H131" s="84">
        <v>6975</v>
      </c>
      <c r="I131" s="88">
        <f t="shared" si="28"/>
        <v>99.642857142857139</v>
      </c>
      <c r="J131" s="74">
        <v>12575</v>
      </c>
      <c r="K131" s="88">
        <f t="shared" si="18"/>
        <v>91.841951504528197</v>
      </c>
      <c r="L131" s="74">
        <v>1278</v>
      </c>
      <c r="M131" s="88">
        <f t="shared" si="25"/>
        <v>77.831912302070648</v>
      </c>
      <c r="N131" s="74">
        <f t="shared" si="16"/>
        <v>6223</v>
      </c>
      <c r="O131" s="88">
        <f t="shared" si="24"/>
        <v>66.307938199254124</v>
      </c>
      <c r="P131" s="74">
        <v>6352</v>
      </c>
      <c r="Q131" s="88">
        <f t="shared" si="25"/>
        <v>147.4808451358254</v>
      </c>
      <c r="R131" s="74">
        <v>104593</v>
      </c>
      <c r="S131" s="88">
        <f t="shared" si="19"/>
        <v>96.241189569186034</v>
      </c>
      <c r="T131" s="106">
        <v>41923</v>
      </c>
      <c r="U131" s="105">
        <f t="shared" si="20"/>
        <v>94.749807892238849</v>
      </c>
      <c r="V131" s="106">
        <v>63895</v>
      </c>
      <c r="W131" s="105">
        <f t="shared" si="21"/>
        <v>101.63843155969141</v>
      </c>
      <c r="X131" s="106">
        <f t="shared" si="10"/>
        <v>21972</v>
      </c>
      <c r="Y131" s="105">
        <f t="shared" si="22"/>
        <v>118.00848595520705</v>
      </c>
      <c r="Z131" s="106">
        <f t="shared" si="11"/>
        <v>126565</v>
      </c>
      <c r="AA131" s="107">
        <f t="shared" si="23"/>
        <v>99.42496680990125</v>
      </c>
      <c r="AB131" s="39"/>
    </row>
    <row r="132" spans="1:45" s="9" customFormat="1" ht="12" hidden="1" customHeight="1">
      <c r="A132" s="63"/>
      <c r="B132" s="29" t="s">
        <v>71</v>
      </c>
      <c r="C132" s="46" t="s">
        <v>72</v>
      </c>
      <c r="D132" s="69">
        <v>84632</v>
      </c>
      <c r="E132" s="88">
        <f t="shared" si="27"/>
        <v>92.323468129902153</v>
      </c>
      <c r="F132" s="74">
        <v>7975</v>
      </c>
      <c r="G132" s="88">
        <f t="shared" si="27"/>
        <v>87.859424920127793</v>
      </c>
      <c r="H132" s="84">
        <v>467</v>
      </c>
      <c r="I132" s="88">
        <f t="shared" si="28"/>
        <v>29.878438899552144</v>
      </c>
      <c r="J132" s="74">
        <v>12835</v>
      </c>
      <c r="K132" s="88">
        <f t="shared" si="18"/>
        <v>91.836004579278764</v>
      </c>
      <c r="L132" s="74">
        <v>1309</v>
      </c>
      <c r="M132" s="88">
        <f t="shared" si="25"/>
        <v>75.533756491633014</v>
      </c>
      <c r="N132" s="74">
        <f t="shared" si="16"/>
        <v>6139</v>
      </c>
      <c r="O132" s="88">
        <f t="shared" si="24"/>
        <v>64.716424204090245</v>
      </c>
      <c r="P132" s="74">
        <v>6696</v>
      </c>
      <c r="Q132" s="88">
        <f t="shared" si="25"/>
        <v>149.13140311804008</v>
      </c>
      <c r="R132" s="74">
        <v>97467</v>
      </c>
      <c r="S132" s="88">
        <f t="shared" si="19"/>
        <v>92.258980548061913</v>
      </c>
      <c r="T132" s="106">
        <v>40491</v>
      </c>
      <c r="U132" s="105">
        <f t="shared" si="20"/>
        <v>94.160736709920471</v>
      </c>
      <c r="V132" s="106">
        <v>61832</v>
      </c>
      <c r="W132" s="105">
        <f t="shared" si="21"/>
        <v>101.52037566085443</v>
      </c>
      <c r="X132" s="106">
        <f t="shared" si="10"/>
        <v>21341</v>
      </c>
      <c r="Y132" s="105">
        <f t="shared" si="22"/>
        <v>119.19682752457553</v>
      </c>
      <c r="Z132" s="106">
        <f t="shared" si="11"/>
        <v>118808</v>
      </c>
      <c r="AA132" s="107">
        <f t="shared" si="23"/>
        <v>96.162656112149833</v>
      </c>
      <c r="AB132" s="39"/>
    </row>
    <row r="133" spans="1:45" s="9" customFormat="1" ht="12" hidden="1" customHeight="1">
      <c r="A133" s="63"/>
      <c r="B133" s="29" t="s">
        <v>73</v>
      </c>
      <c r="C133" s="46" t="s">
        <v>9</v>
      </c>
      <c r="D133" s="69">
        <v>95599</v>
      </c>
      <c r="E133" s="88">
        <f t="shared" ref="E133:G148" si="29">D133/D121*100</f>
        <v>95.968478642774684</v>
      </c>
      <c r="F133" s="74">
        <v>9392</v>
      </c>
      <c r="G133" s="88">
        <f t="shared" si="29"/>
        <v>98.140020898641595</v>
      </c>
      <c r="H133" s="84">
        <v>10542</v>
      </c>
      <c r="I133" s="88">
        <f t="shared" si="28"/>
        <v>109.01758014477767</v>
      </c>
      <c r="J133" s="74">
        <v>12011</v>
      </c>
      <c r="K133" s="88">
        <f t="shared" si="18"/>
        <v>84.650081048699704</v>
      </c>
      <c r="L133" s="74">
        <v>1299</v>
      </c>
      <c r="M133" s="88">
        <f t="shared" si="25"/>
        <v>75.787631271878638</v>
      </c>
      <c r="N133" s="74">
        <f t="shared" si="16"/>
        <v>6015</v>
      </c>
      <c r="O133" s="88">
        <f t="shared" si="24"/>
        <v>63.819628647214856</v>
      </c>
      <c r="P133" s="74">
        <v>5996</v>
      </c>
      <c r="Q133" s="88">
        <f t="shared" si="25"/>
        <v>125.86062132661628</v>
      </c>
      <c r="R133" s="74">
        <v>107610</v>
      </c>
      <c r="S133" s="88">
        <f t="shared" si="19"/>
        <v>94.557309057678111</v>
      </c>
      <c r="T133" s="106">
        <v>42673</v>
      </c>
      <c r="U133" s="105">
        <f t="shared" si="20"/>
        <v>93.581140350877192</v>
      </c>
      <c r="V133" s="106">
        <v>65460</v>
      </c>
      <c r="W133" s="105">
        <f t="shared" si="21"/>
        <v>101.53717290480697</v>
      </c>
      <c r="X133" s="106">
        <f t="shared" si="10"/>
        <v>22787</v>
      </c>
      <c r="Y133" s="105">
        <f t="shared" si="22"/>
        <v>120.76421643966293</v>
      </c>
      <c r="Z133" s="106">
        <f t="shared" si="11"/>
        <v>130397</v>
      </c>
      <c r="AA133" s="107">
        <f t="shared" si="23"/>
        <v>98.28450400609016</v>
      </c>
      <c r="AB133" s="39"/>
    </row>
    <row r="134" spans="1:45" s="9" customFormat="1" ht="12" hidden="1" customHeight="1">
      <c r="A134" s="63"/>
      <c r="B134" s="29" t="s">
        <v>75</v>
      </c>
      <c r="C134" s="46" t="s">
        <v>10</v>
      </c>
      <c r="D134" s="69">
        <v>94349</v>
      </c>
      <c r="E134" s="88">
        <f t="shared" si="29"/>
        <v>94.649986958528117</v>
      </c>
      <c r="F134" s="74">
        <v>10131</v>
      </c>
      <c r="G134" s="88">
        <f t="shared" si="29"/>
        <v>99.704753469146738</v>
      </c>
      <c r="H134" s="84">
        <v>11072</v>
      </c>
      <c r="I134" s="88">
        <f t="shared" si="28"/>
        <v>96.111111111111114</v>
      </c>
      <c r="J134" s="74">
        <v>12034</v>
      </c>
      <c r="K134" s="88">
        <f t="shared" si="18"/>
        <v>86.756542426645524</v>
      </c>
      <c r="L134" s="74">
        <v>674</v>
      </c>
      <c r="M134" s="88">
        <f t="shared" si="25"/>
        <v>40.553549939831527</v>
      </c>
      <c r="N134" s="74">
        <f t="shared" si="16"/>
        <v>6665</v>
      </c>
      <c r="O134" s="88">
        <f t="shared" si="24"/>
        <v>73.282023089609666</v>
      </c>
      <c r="P134" s="74">
        <v>5369</v>
      </c>
      <c r="Q134" s="88">
        <f t="shared" si="25"/>
        <v>112.41624790619767</v>
      </c>
      <c r="R134" s="74">
        <v>106383</v>
      </c>
      <c r="S134" s="88">
        <f t="shared" si="19"/>
        <v>93.685767879316259</v>
      </c>
      <c r="T134" s="106">
        <v>41955</v>
      </c>
      <c r="U134" s="105">
        <f t="shared" si="20"/>
        <v>91.970274891490206</v>
      </c>
      <c r="V134" s="106">
        <v>64142</v>
      </c>
      <c r="W134" s="105">
        <f t="shared" si="21"/>
        <v>99.895653257331531</v>
      </c>
      <c r="X134" s="106">
        <f t="shared" si="10"/>
        <v>22187</v>
      </c>
      <c r="Y134" s="105">
        <f t="shared" si="22"/>
        <v>119.34269270076918</v>
      </c>
      <c r="Z134" s="106">
        <f t="shared" si="11"/>
        <v>128570</v>
      </c>
      <c r="AA134" s="107">
        <f t="shared" si="23"/>
        <v>97.295374742704936</v>
      </c>
      <c r="AB134" s="39"/>
    </row>
    <row r="135" spans="1:45" s="9" customFormat="1" ht="12" hidden="1" customHeight="1">
      <c r="A135" s="63"/>
      <c r="B135" s="29" t="s">
        <v>125</v>
      </c>
      <c r="C135" s="46" t="s">
        <v>11</v>
      </c>
      <c r="D135" s="69">
        <v>90171</v>
      </c>
      <c r="E135" s="88">
        <f t="shared" si="29"/>
        <v>97.12306930053208</v>
      </c>
      <c r="F135" s="74">
        <v>10376</v>
      </c>
      <c r="G135" s="88">
        <f t="shared" si="29"/>
        <v>96.791044776119406</v>
      </c>
      <c r="H135" s="84">
        <v>9963</v>
      </c>
      <c r="I135" s="88">
        <f t="shared" si="28"/>
        <v>93.207970811114222</v>
      </c>
      <c r="J135" s="74">
        <v>10042</v>
      </c>
      <c r="K135" s="88">
        <f t="shared" si="18"/>
        <v>79.996813510714574</v>
      </c>
      <c r="L135" s="74">
        <v>748</v>
      </c>
      <c r="M135" s="88">
        <f t="shared" si="25"/>
        <v>43.564356435643568</v>
      </c>
      <c r="N135" s="74">
        <f t="shared" si="16"/>
        <v>4874</v>
      </c>
      <c r="O135" s="88">
        <f t="shared" si="24"/>
        <v>60.113468179575726</v>
      </c>
      <c r="P135" s="74">
        <v>5168</v>
      </c>
      <c r="Q135" s="88">
        <f t="shared" si="25"/>
        <v>116.26546681664792</v>
      </c>
      <c r="R135" s="74">
        <v>100213</v>
      </c>
      <c r="S135" s="88">
        <f t="shared" si="19"/>
        <v>95.083258219080605</v>
      </c>
      <c r="T135" s="106">
        <v>40627</v>
      </c>
      <c r="U135" s="105">
        <f t="shared" si="20"/>
        <v>93.924401803259741</v>
      </c>
      <c r="V135" s="106">
        <v>61277</v>
      </c>
      <c r="W135" s="105">
        <f t="shared" si="21"/>
        <v>100.38826998689383</v>
      </c>
      <c r="X135" s="106">
        <f t="shared" si="10"/>
        <v>20650</v>
      </c>
      <c r="Y135" s="105">
        <f t="shared" si="22"/>
        <v>116.10908068597132</v>
      </c>
      <c r="Z135" s="106">
        <f t="shared" si="11"/>
        <v>120863</v>
      </c>
      <c r="AA135" s="107">
        <f t="shared" si="23"/>
        <v>98.119012826757597</v>
      </c>
      <c r="AB135" s="39"/>
    </row>
    <row r="136" spans="1:45" s="9" customFormat="1" ht="12" hidden="1" customHeight="1">
      <c r="A136" s="63"/>
      <c r="B136" s="29" t="s">
        <v>126</v>
      </c>
      <c r="C136" s="46" t="s">
        <v>12</v>
      </c>
      <c r="D136" s="69">
        <v>85717</v>
      </c>
      <c r="E136" s="88">
        <f t="shared" si="29"/>
        <v>97.434469275013072</v>
      </c>
      <c r="F136" s="74">
        <v>9301</v>
      </c>
      <c r="G136" s="88">
        <f t="shared" si="29"/>
        <v>89.424093837131053</v>
      </c>
      <c r="H136" s="84">
        <v>8239</v>
      </c>
      <c r="I136" s="88">
        <f t="shared" si="28"/>
        <v>100.62286272594041</v>
      </c>
      <c r="J136" s="74">
        <v>11543</v>
      </c>
      <c r="K136" s="88">
        <f t="shared" si="18"/>
        <v>92.588433464345883</v>
      </c>
      <c r="L136" s="74">
        <v>1136</v>
      </c>
      <c r="M136" s="88">
        <f t="shared" si="25"/>
        <v>57.200402819738173</v>
      </c>
      <c r="N136" s="74">
        <f t="shared" si="16"/>
        <v>6642</v>
      </c>
      <c r="O136" s="88">
        <f t="shared" si="24"/>
        <v>83.285266457680251</v>
      </c>
      <c r="P136" s="74">
        <v>4901</v>
      </c>
      <c r="Q136" s="88">
        <f t="shared" si="25"/>
        <v>109.10507569011575</v>
      </c>
      <c r="R136" s="74">
        <v>97260</v>
      </c>
      <c r="S136" s="88">
        <f t="shared" si="19"/>
        <v>96.832966617218062</v>
      </c>
      <c r="T136" s="106">
        <v>41732</v>
      </c>
      <c r="U136" s="105">
        <f t="shared" si="20"/>
        <v>99.818216609261384</v>
      </c>
      <c r="V136" s="106">
        <v>62535</v>
      </c>
      <c r="W136" s="105">
        <f t="shared" si="21"/>
        <v>103.2322498638097</v>
      </c>
      <c r="X136" s="106">
        <f t="shared" si="10"/>
        <v>20803</v>
      </c>
      <c r="Y136" s="105">
        <f t="shared" si="22"/>
        <v>110.83701848793224</v>
      </c>
      <c r="Z136" s="106">
        <f t="shared" si="11"/>
        <v>118063</v>
      </c>
      <c r="AA136" s="107">
        <f t="shared" si="23"/>
        <v>99.037832396611023</v>
      </c>
      <c r="AB136" s="39"/>
    </row>
    <row r="137" spans="1:45" s="9" customFormat="1" ht="12" hidden="1" customHeight="1">
      <c r="A137" s="63"/>
      <c r="B137" s="29" t="s">
        <v>127</v>
      </c>
      <c r="C137" s="46" t="s">
        <v>128</v>
      </c>
      <c r="D137" s="69">
        <v>85542</v>
      </c>
      <c r="E137" s="88">
        <f t="shared" si="29"/>
        <v>94.607268464243845</v>
      </c>
      <c r="F137" s="74">
        <v>8997</v>
      </c>
      <c r="G137" s="88">
        <f t="shared" si="29"/>
        <v>99.129572498898185</v>
      </c>
      <c r="H137" s="84">
        <v>9232</v>
      </c>
      <c r="I137" s="88">
        <f t="shared" si="28"/>
        <v>94.590163934426229</v>
      </c>
      <c r="J137" s="74">
        <v>11198</v>
      </c>
      <c r="K137" s="88">
        <f t="shared" si="18"/>
        <v>93.519291798897612</v>
      </c>
      <c r="L137" s="74">
        <v>573</v>
      </c>
      <c r="M137" s="88">
        <f t="shared" si="25"/>
        <v>38.716216216216218</v>
      </c>
      <c r="N137" s="74">
        <f t="shared" si="16"/>
        <v>6146</v>
      </c>
      <c r="O137" s="88">
        <f t="shared" si="24"/>
        <v>81.46871686108166</v>
      </c>
      <c r="P137" s="74">
        <v>5052</v>
      </c>
      <c r="Q137" s="88">
        <f t="shared" si="25"/>
        <v>114.04063205417607</v>
      </c>
      <c r="R137" s="74">
        <v>96740</v>
      </c>
      <c r="S137" s="88">
        <f t="shared" si="19"/>
        <v>94.480037502929918</v>
      </c>
      <c r="T137" s="106">
        <v>41226</v>
      </c>
      <c r="U137" s="105">
        <f t="shared" si="20"/>
        <v>100.11413584594089</v>
      </c>
      <c r="V137" s="106">
        <v>61306</v>
      </c>
      <c r="W137" s="105">
        <f t="shared" si="21"/>
        <v>104.11847624870501</v>
      </c>
      <c r="X137" s="106">
        <f t="shared" ref="X137:X196" si="30">V137-T137</f>
        <v>20080</v>
      </c>
      <c r="Y137" s="105">
        <f t="shared" si="22"/>
        <v>113.43351033781495</v>
      </c>
      <c r="Z137" s="106">
        <f t="shared" ref="Z137:Z196" si="31">R137+X137</f>
        <v>116820</v>
      </c>
      <c r="AA137" s="107">
        <f t="shared" si="23"/>
        <v>97.273802188285842</v>
      </c>
      <c r="AB137" s="39"/>
    </row>
    <row r="138" spans="1:45" s="9" customFormat="1" ht="12" hidden="1" customHeight="1">
      <c r="A138" s="63"/>
      <c r="B138" s="29" t="s">
        <v>129</v>
      </c>
      <c r="C138" s="46" t="s">
        <v>130</v>
      </c>
      <c r="D138" s="69">
        <v>82120</v>
      </c>
      <c r="E138" s="88">
        <f t="shared" si="29"/>
        <v>94.308420230603147</v>
      </c>
      <c r="F138" s="74">
        <v>8693</v>
      </c>
      <c r="G138" s="88">
        <f t="shared" si="29"/>
        <v>108.05469235550032</v>
      </c>
      <c r="H138" s="84">
        <v>10792</v>
      </c>
      <c r="I138" s="88">
        <f t="shared" si="28"/>
        <v>97.532760957975597</v>
      </c>
      <c r="J138" s="74">
        <v>10188</v>
      </c>
      <c r="K138" s="88">
        <f t="shared" si="18"/>
        <v>89.001485105267747</v>
      </c>
      <c r="L138" s="74">
        <v>602</v>
      </c>
      <c r="M138" s="88">
        <f t="shared" si="25"/>
        <v>42.514124293785308</v>
      </c>
      <c r="N138" s="74">
        <f t="shared" si="16"/>
        <v>5227</v>
      </c>
      <c r="O138" s="88">
        <f t="shared" si="24"/>
        <v>74.204997160704139</v>
      </c>
      <c r="P138" s="74">
        <v>4961</v>
      </c>
      <c r="Q138" s="88">
        <f t="shared" si="25"/>
        <v>112.67317737905972</v>
      </c>
      <c r="R138" s="74">
        <v>92308</v>
      </c>
      <c r="S138" s="88">
        <f t="shared" si="19"/>
        <v>93.69182830405083</v>
      </c>
      <c r="T138" s="106">
        <v>40546</v>
      </c>
      <c r="U138" s="105">
        <f t="shared" si="20"/>
        <v>98.642467886337087</v>
      </c>
      <c r="V138" s="106">
        <v>59081</v>
      </c>
      <c r="W138" s="105">
        <f t="shared" si="21"/>
        <v>100.87073807857129</v>
      </c>
      <c r="X138" s="106">
        <f t="shared" si="30"/>
        <v>18535</v>
      </c>
      <c r="Y138" s="105">
        <f t="shared" si="22"/>
        <v>106.1143871300166</v>
      </c>
      <c r="Z138" s="106">
        <f t="shared" si="31"/>
        <v>110843</v>
      </c>
      <c r="AA138" s="107">
        <f t="shared" si="23"/>
        <v>95.562548495559966</v>
      </c>
      <c r="AB138" s="39"/>
    </row>
    <row r="139" spans="1:45" s="9" customFormat="1" ht="12" hidden="1" customHeight="1">
      <c r="A139" s="63"/>
      <c r="B139" s="30" t="s">
        <v>131</v>
      </c>
      <c r="C139" s="46" t="s">
        <v>16</v>
      </c>
      <c r="D139" s="70">
        <v>79588</v>
      </c>
      <c r="E139" s="91">
        <f t="shared" si="29"/>
        <v>89.688746647434016</v>
      </c>
      <c r="F139" s="82">
        <v>8315</v>
      </c>
      <c r="G139" s="88">
        <f t="shared" si="29"/>
        <v>92.276106980357341</v>
      </c>
      <c r="H139" s="82">
        <v>7414</v>
      </c>
      <c r="I139" s="91">
        <f t="shared" si="28"/>
        <v>107.80863748727643</v>
      </c>
      <c r="J139" s="83">
        <v>15019</v>
      </c>
      <c r="K139" s="91">
        <f t="shared" si="18"/>
        <v>117.74067105675761</v>
      </c>
      <c r="L139" s="82">
        <v>709</v>
      </c>
      <c r="M139" s="91">
        <f t="shared" si="25"/>
        <v>41.804245283018872</v>
      </c>
      <c r="N139" s="74">
        <f t="shared" si="16"/>
        <v>6127</v>
      </c>
      <c r="O139" s="91">
        <f t="shared" si="24"/>
        <v>78.190403266972936</v>
      </c>
      <c r="P139" s="80">
        <v>8892</v>
      </c>
      <c r="Q139" s="91">
        <f t="shared" si="25"/>
        <v>180.73170731707319</v>
      </c>
      <c r="R139" s="83">
        <v>94607</v>
      </c>
      <c r="S139" s="91">
        <f t="shared" si="19"/>
        <v>93.214377204563817</v>
      </c>
      <c r="T139" s="131">
        <v>41104</v>
      </c>
      <c r="U139" s="132">
        <f t="shared" si="20"/>
        <v>99.735520345522048</v>
      </c>
      <c r="V139" s="131">
        <v>61902</v>
      </c>
      <c r="W139" s="132">
        <f t="shared" si="21"/>
        <v>102.11649812764976</v>
      </c>
      <c r="X139" s="131">
        <f t="shared" si="30"/>
        <v>20798</v>
      </c>
      <c r="Y139" s="132">
        <f t="shared" si="22"/>
        <v>107.17303926620633</v>
      </c>
      <c r="Z139" s="131">
        <f t="shared" si="31"/>
        <v>115405</v>
      </c>
      <c r="AA139" s="133">
        <f t="shared" si="23"/>
        <v>95.454921422663361</v>
      </c>
      <c r="AB139" s="39"/>
      <c r="AC139" s="39"/>
      <c r="AD139" s="39"/>
      <c r="AE139" s="39"/>
      <c r="AF139" s="39"/>
      <c r="AG139" s="39"/>
      <c r="AH139" s="39"/>
      <c r="AI139" s="39"/>
      <c r="AJ139" s="39"/>
      <c r="AK139" s="39"/>
      <c r="AL139" s="39"/>
      <c r="AM139" s="39"/>
      <c r="AN139" s="39"/>
      <c r="AO139" s="39"/>
      <c r="AP139" s="39"/>
      <c r="AQ139" s="39"/>
      <c r="AR139" s="39"/>
      <c r="AS139" s="39"/>
    </row>
    <row r="140" spans="1:45" s="9" customFormat="1" ht="12" hidden="1" customHeight="1">
      <c r="A140" s="63"/>
      <c r="B140" s="28" t="s">
        <v>132</v>
      </c>
      <c r="C140" s="47" t="s">
        <v>133</v>
      </c>
      <c r="D140" s="71">
        <v>78277</v>
      </c>
      <c r="E140" s="92">
        <f t="shared" si="29"/>
        <v>87.475973358365749</v>
      </c>
      <c r="F140" s="76">
        <v>7843</v>
      </c>
      <c r="G140" s="92">
        <f t="shared" si="29"/>
        <v>92.849532378359186</v>
      </c>
      <c r="H140" s="85">
        <v>9339</v>
      </c>
      <c r="I140" s="92">
        <f t="shared" si="28"/>
        <v>107.87801778907242</v>
      </c>
      <c r="J140" s="76">
        <v>16681</v>
      </c>
      <c r="K140" s="92">
        <f t="shared" si="18"/>
        <v>138.73087159015301</v>
      </c>
      <c r="L140" s="76">
        <v>268</v>
      </c>
      <c r="M140" s="92">
        <f t="shared" si="25"/>
        <v>18.846694796061886</v>
      </c>
      <c r="N140" s="76">
        <f t="shared" si="16"/>
        <v>5951</v>
      </c>
      <c r="O140" s="92">
        <f t="shared" si="24"/>
        <v>87.09205327089127</v>
      </c>
      <c r="P140" s="76">
        <v>10730</v>
      </c>
      <c r="Q140" s="92">
        <f t="shared" si="25"/>
        <v>206.70391061452514</v>
      </c>
      <c r="R140" s="76">
        <v>94958</v>
      </c>
      <c r="S140" s="92">
        <f t="shared" si="19"/>
        <v>93.547306616227289</v>
      </c>
      <c r="T140" s="126">
        <v>41731</v>
      </c>
      <c r="U140" s="125">
        <f t="shared" si="20"/>
        <v>99.281516903385437</v>
      </c>
      <c r="V140" s="126">
        <v>62625</v>
      </c>
      <c r="W140" s="125">
        <f t="shared" si="21"/>
        <v>101.53210116731518</v>
      </c>
      <c r="X140" s="126">
        <f t="shared" si="30"/>
        <v>20894</v>
      </c>
      <c r="Y140" s="125">
        <f t="shared" si="22"/>
        <v>106.34702499109278</v>
      </c>
      <c r="Z140" s="126">
        <f t="shared" si="31"/>
        <v>115852</v>
      </c>
      <c r="AA140" s="127">
        <f t="shared" si="23"/>
        <v>95.622962320993764</v>
      </c>
      <c r="AB140" s="39"/>
    </row>
    <row r="141" spans="1:45" s="9" customFormat="1" ht="12" hidden="1" customHeight="1">
      <c r="A141" s="63"/>
      <c r="B141" s="29" t="s">
        <v>134</v>
      </c>
      <c r="C141" s="46" t="s">
        <v>14</v>
      </c>
      <c r="D141" s="69">
        <v>82306</v>
      </c>
      <c r="E141" s="88">
        <f t="shared" si="29"/>
        <v>88.148481343443436</v>
      </c>
      <c r="F141" s="74">
        <v>7688</v>
      </c>
      <c r="G141" s="88">
        <f t="shared" si="29"/>
        <v>93.267014436491564</v>
      </c>
      <c r="H141" s="84">
        <v>10831</v>
      </c>
      <c r="I141" s="88">
        <f t="shared" si="28"/>
        <v>101.21483973460424</v>
      </c>
      <c r="J141" s="74">
        <v>18516</v>
      </c>
      <c r="K141" s="88">
        <f t="shared" si="18"/>
        <v>152.69668480950025</v>
      </c>
      <c r="L141" s="74">
        <v>260</v>
      </c>
      <c r="M141" s="88">
        <f t="shared" si="25"/>
        <v>18.936635105608158</v>
      </c>
      <c r="N141" s="74">
        <f t="shared" si="16"/>
        <v>6210</v>
      </c>
      <c r="O141" s="88">
        <f t="shared" si="24"/>
        <v>93.849176363911141</v>
      </c>
      <c r="P141" s="74">
        <v>12306</v>
      </c>
      <c r="Q141" s="88">
        <f t="shared" si="25"/>
        <v>223.37992376111816</v>
      </c>
      <c r="R141" s="74">
        <v>100822</v>
      </c>
      <c r="S141" s="88">
        <f t="shared" si="19"/>
        <v>95.567688486985531</v>
      </c>
      <c r="T141" s="106">
        <v>45434</v>
      </c>
      <c r="U141" s="105">
        <f t="shared" si="20"/>
        <v>106.63005468328288</v>
      </c>
      <c r="V141" s="106">
        <v>67163</v>
      </c>
      <c r="W141" s="105">
        <f t="shared" si="21"/>
        <v>107.18127124459409</v>
      </c>
      <c r="X141" s="106">
        <f t="shared" si="30"/>
        <v>21729</v>
      </c>
      <c r="Y141" s="105">
        <f t="shared" si="22"/>
        <v>108.35244838934877</v>
      </c>
      <c r="Z141" s="106">
        <f t="shared" si="31"/>
        <v>122551</v>
      </c>
      <c r="AA141" s="107">
        <f t="shared" si="23"/>
        <v>97.609755320504661</v>
      </c>
      <c r="AB141" s="39"/>
    </row>
    <row r="142" spans="1:45" s="9" customFormat="1" ht="12" hidden="1" customHeight="1">
      <c r="A142" s="63"/>
      <c r="B142" s="29" t="s">
        <v>135</v>
      </c>
      <c r="C142" s="46" t="s">
        <v>6</v>
      </c>
      <c r="D142" s="69">
        <v>82183</v>
      </c>
      <c r="E142" s="88">
        <f t="shared" si="29"/>
        <v>87.915062045357288</v>
      </c>
      <c r="F142" s="74">
        <v>7045</v>
      </c>
      <c r="G142" s="88">
        <f t="shared" si="29"/>
        <v>93.027862141819611</v>
      </c>
      <c r="H142" s="84">
        <v>13069</v>
      </c>
      <c r="I142" s="88">
        <f t="shared" si="28"/>
        <v>111.63406508926283</v>
      </c>
      <c r="J142" s="74">
        <v>18699</v>
      </c>
      <c r="K142" s="88">
        <f t="shared" si="18"/>
        <v>158.25152335815841</v>
      </c>
      <c r="L142" s="74">
        <v>419</v>
      </c>
      <c r="M142" s="88">
        <f t="shared" si="25"/>
        <v>32.83699059561129</v>
      </c>
      <c r="N142" s="74">
        <f t="shared" si="16"/>
        <v>6208</v>
      </c>
      <c r="O142" s="88">
        <f t="shared" si="24"/>
        <v>97.979797979797979</v>
      </c>
      <c r="P142" s="74">
        <v>12491</v>
      </c>
      <c r="Q142" s="88">
        <f t="shared" si="25"/>
        <v>227.93795620437956</v>
      </c>
      <c r="R142" s="74">
        <v>100882</v>
      </c>
      <c r="S142" s="88">
        <f t="shared" si="19"/>
        <v>95.808007901534722</v>
      </c>
      <c r="T142" s="106">
        <v>48081</v>
      </c>
      <c r="U142" s="105">
        <f t="shared" si="20"/>
        <v>112.43335515854457</v>
      </c>
      <c r="V142" s="106">
        <v>68729</v>
      </c>
      <c r="W142" s="105">
        <f t="shared" si="21"/>
        <v>109.43585497508082</v>
      </c>
      <c r="X142" s="106">
        <f t="shared" si="30"/>
        <v>20648</v>
      </c>
      <c r="Y142" s="105">
        <f t="shared" si="22"/>
        <v>103.03907380607815</v>
      </c>
      <c r="Z142" s="106">
        <f t="shared" si="31"/>
        <v>121530</v>
      </c>
      <c r="AA142" s="107">
        <f t="shared" si="23"/>
        <v>96.964136115211232</v>
      </c>
      <c r="AB142" s="39"/>
    </row>
    <row r="143" spans="1:45" s="9" customFormat="1" ht="12" hidden="1" customHeight="1">
      <c r="A143" s="63"/>
      <c r="B143" s="29" t="s">
        <v>136</v>
      </c>
      <c r="C143" s="46" t="s">
        <v>137</v>
      </c>
      <c r="D143" s="69">
        <v>79967</v>
      </c>
      <c r="E143" s="88">
        <f t="shared" si="29"/>
        <v>86.903649286009255</v>
      </c>
      <c r="F143" s="74">
        <v>7769</v>
      </c>
      <c r="G143" s="88">
        <f t="shared" si="29"/>
        <v>96.701518546178747</v>
      </c>
      <c r="H143" s="84">
        <v>6918</v>
      </c>
      <c r="I143" s="88">
        <f t="shared" si="28"/>
        <v>99.182795698924735</v>
      </c>
      <c r="J143" s="74">
        <v>18256</v>
      </c>
      <c r="K143" s="88">
        <f t="shared" si="18"/>
        <v>145.17693836978131</v>
      </c>
      <c r="L143" s="74">
        <v>759</v>
      </c>
      <c r="M143" s="88">
        <f t="shared" si="25"/>
        <v>59.389671361502351</v>
      </c>
      <c r="N143" s="74">
        <f t="shared" si="16"/>
        <v>5660</v>
      </c>
      <c r="O143" s="88">
        <f t="shared" si="24"/>
        <v>90.952916599710747</v>
      </c>
      <c r="P143" s="74">
        <v>12596</v>
      </c>
      <c r="Q143" s="88">
        <f t="shared" si="25"/>
        <v>198.29974811083125</v>
      </c>
      <c r="R143" s="74">
        <v>98223</v>
      </c>
      <c r="S143" s="88">
        <f t="shared" si="19"/>
        <v>93.909726272312682</v>
      </c>
      <c r="T143" s="106">
        <v>49538</v>
      </c>
      <c r="U143" s="105">
        <f t="shared" si="20"/>
        <v>118.16425351239177</v>
      </c>
      <c r="V143" s="106">
        <v>71193</v>
      </c>
      <c r="W143" s="105">
        <f t="shared" si="21"/>
        <v>111.42186399561783</v>
      </c>
      <c r="X143" s="106">
        <f t="shared" si="30"/>
        <v>21655</v>
      </c>
      <c r="Y143" s="105">
        <f t="shared" si="22"/>
        <v>98.55725468778445</v>
      </c>
      <c r="Z143" s="106">
        <f t="shared" si="31"/>
        <v>119878</v>
      </c>
      <c r="AA143" s="107">
        <f t="shared" si="23"/>
        <v>94.716548808912421</v>
      </c>
      <c r="AB143" s="39"/>
    </row>
    <row r="144" spans="1:45" s="9" customFormat="1" ht="12" hidden="1" customHeight="1">
      <c r="A144" s="63"/>
      <c r="B144" s="29" t="s">
        <v>138</v>
      </c>
      <c r="C144" s="46" t="s">
        <v>139</v>
      </c>
      <c r="D144" s="69">
        <v>73388</v>
      </c>
      <c r="E144" s="88">
        <f t="shared" si="29"/>
        <v>86.714245202760182</v>
      </c>
      <c r="F144" s="74">
        <v>8208</v>
      </c>
      <c r="G144" s="88">
        <f t="shared" si="29"/>
        <v>102.92163009404389</v>
      </c>
      <c r="H144" s="84">
        <v>746</v>
      </c>
      <c r="I144" s="88">
        <f t="shared" si="28"/>
        <v>159.74304068522486</v>
      </c>
      <c r="J144" s="74">
        <v>20329</v>
      </c>
      <c r="K144" s="88">
        <f t="shared" si="18"/>
        <v>158.38722243864433</v>
      </c>
      <c r="L144" s="74">
        <v>742</v>
      </c>
      <c r="M144" s="88">
        <f t="shared" si="25"/>
        <v>56.684491978609628</v>
      </c>
      <c r="N144" s="74">
        <f t="shared" si="16"/>
        <v>7744</v>
      </c>
      <c r="O144" s="88">
        <f t="shared" si="24"/>
        <v>126.14432317967095</v>
      </c>
      <c r="P144" s="74">
        <v>12585</v>
      </c>
      <c r="Q144" s="88">
        <f t="shared" si="25"/>
        <v>187.94802867383513</v>
      </c>
      <c r="R144" s="74">
        <v>93717</v>
      </c>
      <c r="S144" s="88">
        <f t="shared" si="19"/>
        <v>96.152543937948238</v>
      </c>
      <c r="T144" s="106">
        <v>47235</v>
      </c>
      <c r="U144" s="105">
        <f t="shared" si="20"/>
        <v>116.65555308587095</v>
      </c>
      <c r="V144" s="106">
        <v>68591</v>
      </c>
      <c r="W144" s="105">
        <f t="shared" si="21"/>
        <v>110.93123301850174</v>
      </c>
      <c r="X144" s="106">
        <f t="shared" si="30"/>
        <v>21356</v>
      </c>
      <c r="Y144" s="105">
        <f t="shared" si="22"/>
        <v>100.07028724052293</v>
      </c>
      <c r="Z144" s="106">
        <f t="shared" si="31"/>
        <v>115073</v>
      </c>
      <c r="AA144" s="107">
        <f t="shared" si="23"/>
        <v>96.856272304895299</v>
      </c>
      <c r="AB144" s="39"/>
    </row>
    <row r="145" spans="1:45" s="9" customFormat="1" ht="12" hidden="1" customHeight="1">
      <c r="A145" s="63"/>
      <c r="B145" s="29" t="s">
        <v>140</v>
      </c>
      <c r="C145" s="46" t="s">
        <v>9</v>
      </c>
      <c r="D145" s="69">
        <v>82934</v>
      </c>
      <c r="E145" s="88">
        <f t="shared" si="29"/>
        <v>86.751953472316657</v>
      </c>
      <c r="F145" s="74">
        <v>10085</v>
      </c>
      <c r="G145" s="88">
        <f t="shared" si="29"/>
        <v>107.37862010221465</v>
      </c>
      <c r="H145" s="84">
        <v>11837</v>
      </c>
      <c r="I145" s="88">
        <f t="shared" si="28"/>
        <v>112.28419654714475</v>
      </c>
      <c r="J145" s="74">
        <v>19808</v>
      </c>
      <c r="K145" s="88">
        <f t="shared" si="18"/>
        <v>164.91549413038049</v>
      </c>
      <c r="L145" s="74">
        <v>1163</v>
      </c>
      <c r="M145" s="88">
        <f t="shared" si="25"/>
        <v>89.530408006158581</v>
      </c>
      <c r="N145" s="74">
        <f t="shared" ref="N145:N196" si="32">J145-P145</f>
        <v>7746</v>
      </c>
      <c r="O145" s="88">
        <f t="shared" si="24"/>
        <v>128.77805486284288</v>
      </c>
      <c r="P145" s="74">
        <v>12062</v>
      </c>
      <c r="Q145" s="88">
        <f t="shared" si="25"/>
        <v>201.16744496330887</v>
      </c>
      <c r="R145" s="74">
        <v>102742</v>
      </c>
      <c r="S145" s="88">
        <f t="shared" si="19"/>
        <v>95.476256853452284</v>
      </c>
      <c r="T145" s="106">
        <v>49562</v>
      </c>
      <c r="U145" s="105">
        <f t="shared" si="20"/>
        <v>116.14369741991423</v>
      </c>
      <c r="V145" s="106">
        <v>71510</v>
      </c>
      <c r="W145" s="105">
        <f t="shared" si="21"/>
        <v>109.24228536510847</v>
      </c>
      <c r="X145" s="106">
        <f t="shared" si="30"/>
        <v>21948</v>
      </c>
      <c r="Y145" s="105">
        <f t="shared" si="22"/>
        <v>96.318076096019652</v>
      </c>
      <c r="Z145" s="106">
        <f t="shared" si="31"/>
        <v>124690</v>
      </c>
      <c r="AA145" s="107">
        <f t="shared" si="23"/>
        <v>95.623365568226262</v>
      </c>
      <c r="AB145" s="39"/>
    </row>
    <row r="146" spans="1:45" s="9" customFormat="1" ht="12" hidden="1" customHeight="1">
      <c r="A146" s="63"/>
      <c r="B146" s="29" t="s">
        <v>141</v>
      </c>
      <c r="C146" s="46" t="s">
        <v>10</v>
      </c>
      <c r="D146" s="69">
        <v>82712</v>
      </c>
      <c r="E146" s="88">
        <f t="shared" si="29"/>
        <v>87.666005999003701</v>
      </c>
      <c r="F146" s="74">
        <v>9989</v>
      </c>
      <c r="G146" s="88">
        <f t="shared" si="29"/>
        <v>98.598361464810978</v>
      </c>
      <c r="H146" s="84">
        <v>11732</v>
      </c>
      <c r="I146" s="88">
        <f t="shared" si="28"/>
        <v>105.96098265895955</v>
      </c>
      <c r="J146" s="74">
        <v>19500</v>
      </c>
      <c r="K146" s="88">
        <f t="shared" si="18"/>
        <v>162.04088416154229</v>
      </c>
      <c r="L146" s="74">
        <v>1392</v>
      </c>
      <c r="M146" s="88">
        <f t="shared" si="25"/>
        <v>206.52818991097922</v>
      </c>
      <c r="N146" s="74">
        <f t="shared" si="32"/>
        <v>8050</v>
      </c>
      <c r="O146" s="88">
        <f t="shared" si="24"/>
        <v>120.78019504876218</v>
      </c>
      <c r="P146" s="74">
        <v>11450</v>
      </c>
      <c r="Q146" s="88">
        <f t="shared" si="25"/>
        <v>213.26131495623022</v>
      </c>
      <c r="R146" s="74">
        <v>102212</v>
      </c>
      <c r="S146" s="88">
        <f t="shared" si="19"/>
        <v>96.079260784147849</v>
      </c>
      <c r="T146" s="106">
        <v>49906</v>
      </c>
      <c r="U146" s="105">
        <f t="shared" si="20"/>
        <v>118.95125729948755</v>
      </c>
      <c r="V146" s="106">
        <v>73046</v>
      </c>
      <c r="W146" s="105">
        <f t="shared" si="21"/>
        <v>113.88169997817343</v>
      </c>
      <c r="X146" s="106">
        <f t="shared" si="30"/>
        <v>23140</v>
      </c>
      <c r="Y146" s="105">
        <f t="shared" si="22"/>
        <v>104.29530806328029</v>
      </c>
      <c r="Z146" s="106">
        <f t="shared" si="31"/>
        <v>125352</v>
      </c>
      <c r="AA146" s="107">
        <f t="shared" si="23"/>
        <v>97.497083300925567</v>
      </c>
      <c r="AB146" s="39"/>
    </row>
    <row r="147" spans="1:45" s="9" customFormat="1" ht="12" hidden="1" customHeight="1">
      <c r="A147" s="63"/>
      <c r="B147" s="29" t="s">
        <v>125</v>
      </c>
      <c r="C147" s="46" t="s">
        <v>11</v>
      </c>
      <c r="D147" s="69">
        <v>79124</v>
      </c>
      <c r="E147" s="88">
        <f t="shared" si="29"/>
        <v>87.74883277328631</v>
      </c>
      <c r="F147" s="74">
        <v>10067</v>
      </c>
      <c r="G147" s="88">
        <f t="shared" si="29"/>
        <v>97.021973785659213</v>
      </c>
      <c r="H147" s="84">
        <v>11862</v>
      </c>
      <c r="I147" s="88">
        <f t="shared" si="28"/>
        <v>119.06052393857271</v>
      </c>
      <c r="J147" s="74">
        <v>18017</v>
      </c>
      <c r="K147" s="88">
        <f t="shared" si="18"/>
        <v>179.41645090619397</v>
      </c>
      <c r="L147" s="74">
        <v>1304</v>
      </c>
      <c r="M147" s="88">
        <f t="shared" si="25"/>
        <v>174.33155080213905</v>
      </c>
      <c r="N147" s="74">
        <f t="shared" si="32"/>
        <v>8128</v>
      </c>
      <c r="O147" s="88">
        <f t="shared" si="24"/>
        <v>166.76241280262619</v>
      </c>
      <c r="P147" s="74">
        <v>9889</v>
      </c>
      <c r="Q147" s="88">
        <f t="shared" si="25"/>
        <v>191.35061919504642</v>
      </c>
      <c r="R147" s="74">
        <v>97141</v>
      </c>
      <c r="S147" s="88">
        <f t="shared" si="19"/>
        <v>96.934529452266673</v>
      </c>
      <c r="T147" s="106">
        <v>46371</v>
      </c>
      <c r="U147" s="105">
        <f t="shared" si="20"/>
        <v>114.13838087971054</v>
      </c>
      <c r="V147" s="106">
        <v>67303</v>
      </c>
      <c r="W147" s="105">
        <f t="shared" si="21"/>
        <v>109.8340323449255</v>
      </c>
      <c r="X147" s="106">
        <f t="shared" si="30"/>
        <v>20932</v>
      </c>
      <c r="Y147" s="105">
        <f t="shared" si="22"/>
        <v>101.36561743341403</v>
      </c>
      <c r="Z147" s="106">
        <f t="shared" si="31"/>
        <v>118073</v>
      </c>
      <c r="AA147" s="107">
        <f t="shared" si="23"/>
        <v>97.691601234455533</v>
      </c>
      <c r="AB147" s="39"/>
    </row>
    <row r="148" spans="1:45" s="9" customFormat="1" ht="12" hidden="1" customHeight="1">
      <c r="A148" s="63"/>
      <c r="B148" s="29" t="s">
        <v>126</v>
      </c>
      <c r="C148" s="46" t="s">
        <v>12</v>
      </c>
      <c r="D148" s="69">
        <v>75604</v>
      </c>
      <c r="E148" s="88">
        <f t="shared" si="29"/>
        <v>88.20187360733577</v>
      </c>
      <c r="F148" s="74">
        <v>9636</v>
      </c>
      <c r="G148" s="88">
        <f t="shared" si="29"/>
        <v>103.60176325126331</v>
      </c>
      <c r="H148" s="84">
        <v>10126</v>
      </c>
      <c r="I148" s="88">
        <f t="shared" si="28"/>
        <v>122.90326495933972</v>
      </c>
      <c r="J148" s="74">
        <v>17815</v>
      </c>
      <c r="K148" s="88">
        <f t="shared" si="18"/>
        <v>154.33596118859916</v>
      </c>
      <c r="L148" s="74">
        <v>1650</v>
      </c>
      <c r="M148" s="88">
        <f t="shared" si="25"/>
        <v>145.24647887323943</v>
      </c>
      <c r="N148" s="74">
        <f t="shared" si="32"/>
        <v>9239</v>
      </c>
      <c r="O148" s="88">
        <f t="shared" si="24"/>
        <v>139.0996687744655</v>
      </c>
      <c r="P148" s="74">
        <v>8576</v>
      </c>
      <c r="Q148" s="88">
        <f t="shared" si="25"/>
        <v>174.98469700061213</v>
      </c>
      <c r="R148" s="74">
        <v>93419</v>
      </c>
      <c r="S148" s="88">
        <f t="shared" si="19"/>
        <v>96.050791692370964</v>
      </c>
      <c r="T148" s="106">
        <v>45690</v>
      </c>
      <c r="U148" s="105">
        <f t="shared" si="20"/>
        <v>109.48432857279786</v>
      </c>
      <c r="V148" s="106">
        <v>66047</v>
      </c>
      <c r="W148" s="105">
        <f t="shared" si="21"/>
        <v>105.61605500919484</v>
      </c>
      <c r="X148" s="106">
        <f t="shared" si="30"/>
        <v>20357</v>
      </c>
      <c r="Y148" s="105">
        <f t="shared" si="22"/>
        <v>97.856078450223521</v>
      </c>
      <c r="Z148" s="106">
        <f t="shared" si="31"/>
        <v>113776</v>
      </c>
      <c r="AA148" s="107">
        <f t="shared" si="23"/>
        <v>96.368887797193025</v>
      </c>
      <c r="AB148" s="39"/>
    </row>
    <row r="149" spans="1:45" s="9" customFormat="1" ht="12" hidden="1" customHeight="1">
      <c r="A149" s="63"/>
      <c r="B149" s="29" t="s">
        <v>142</v>
      </c>
      <c r="C149" s="46" t="s">
        <v>143</v>
      </c>
      <c r="D149" s="69">
        <v>76212</v>
      </c>
      <c r="E149" s="88">
        <f t="shared" ref="E149:G164" si="33">D149/D137*100</f>
        <v>89.093077084940731</v>
      </c>
      <c r="F149" s="74">
        <v>8878</v>
      </c>
      <c r="G149" s="88">
        <f t="shared" si="33"/>
        <v>98.677336890074471</v>
      </c>
      <c r="H149" s="84">
        <v>10308</v>
      </c>
      <c r="I149" s="88">
        <f t="shared" si="28"/>
        <v>111.65511265164645</v>
      </c>
      <c r="J149" s="74">
        <v>17718</v>
      </c>
      <c r="K149" s="88">
        <f t="shared" ref="K149:K196" si="34">J149/J137*100</f>
        <v>158.22468297910342</v>
      </c>
      <c r="L149" s="74">
        <v>713</v>
      </c>
      <c r="M149" s="88">
        <f t="shared" si="25"/>
        <v>124.43280977312392</v>
      </c>
      <c r="N149" s="74">
        <f t="shared" si="32"/>
        <v>8036</v>
      </c>
      <c r="O149" s="88">
        <f t="shared" si="24"/>
        <v>130.75170842824602</v>
      </c>
      <c r="P149" s="74">
        <v>9682</v>
      </c>
      <c r="Q149" s="88">
        <f t="shared" si="25"/>
        <v>191.64687252573239</v>
      </c>
      <c r="R149" s="74">
        <v>93930</v>
      </c>
      <c r="S149" s="88">
        <f t="shared" ref="S149:S196" si="35">R149/R137*100</f>
        <v>97.095307008476325</v>
      </c>
      <c r="T149" s="106">
        <v>45462</v>
      </c>
      <c r="U149" s="105">
        <f t="shared" ref="U149:U196" si="36">T149/T137*100</f>
        <v>110.27506913113083</v>
      </c>
      <c r="V149" s="106">
        <v>65520</v>
      </c>
      <c r="W149" s="105">
        <f t="shared" ref="W149:W196" si="37">V149/V137*100</f>
        <v>106.87371546015072</v>
      </c>
      <c r="X149" s="106">
        <f t="shared" si="30"/>
        <v>20058</v>
      </c>
      <c r="Y149" s="105">
        <f t="shared" ref="Y149:Y196" si="38">X149/X137*100</f>
        <v>99.890438247011943</v>
      </c>
      <c r="Z149" s="106">
        <f t="shared" si="31"/>
        <v>113988</v>
      </c>
      <c r="AA149" s="107">
        <f t="shared" ref="AA149:AA196" si="39">Z149/Z137*100</f>
        <v>97.575757575757578</v>
      </c>
      <c r="AB149" s="39"/>
    </row>
    <row r="150" spans="1:45" s="9" customFormat="1" ht="12" hidden="1" customHeight="1">
      <c r="A150" s="63"/>
      <c r="B150" s="29" t="s">
        <v>129</v>
      </c>
      <c r="C150" s="46" t="s">
        <v>130</v>
      </c>
      <c r="D150" s="69">
        <v>72965</v>
      </c>
      <c r="E150" s="88">
        <f t="shared" si="33"/>
        <v>88.851680467608375</v>
      </c>
      <c r="F150" s="74">
        <v>7994</v>
      </c>
      <c r="G150" s="88">
        <f t="shared" si="33"/>
        <v>91.959047509490404</v>
      </c>
      <c r="H150" s="84">
        <v>12255</v>
      </c>
      <c r="I150" s="88">
        <f t="shared" si="28"/>
        <v>113.55633802816902</v>
      </c>
      <c r="J150" s="74">
        <v>16339</v>
      </c>
      <c r="K150" s="88">
        <f t="shared" si="34"/>
        <v>160.37495092265411</v>
      </c>
      <c r="L150" s="74">
        <v>793</v>
      </c>
      <c r="M150" s="88">
        <f t="shared" si="25"/>
        <v>131.72757475083057</v>
      </c>
      <c r="N150" s="74">
        <f t="shared" si="32"/>
        <v>6398</v>
      </c>
      <c r="O150" s="88">
        <f t="shared" si="24"/>
        <v>122.40290797780753</v>
      </c>
      <c r="P150" s="74">
        <v>9941</v>
      </c>
      <c r="Q150" s="88">
        <f t="shared" si="25"/>
        <v>200.38298730094738</v>
      </c>
      <c r="R150" s="74">
        <v>89304</v>
      </c>
      <c r="S150" s="88">
        <f t="shared" si="35"/>
        <v>96.745677514408285</v>
      </c>
      <c r="T150" s="106">
        <v>43180</v>
      </c>
      <c r="U150" s="105">
        <f t="shared" si="36"/>
        <v>106.4963251615449</v>
      </c>
      <c r="V150" s="106">
        <v>61796</v>
      </c>
      <c r="W150" s="105">
        <f t="shared" si="37"/>
        <v>104.59538599549771</v>
      </c>
      <c r="X150" s="106">
        <f t="shared" si="30"/>
        <v>18616</v>
      </c>
      <c r="Y150" s="105">
        <f t="shared" si="38"/>
        <v>100.43701106015645</v>
      </c>
      <c r="Z150" s="106">
        <f t="shared" si="31"/>
        <v>107920</v>
      </c>
      <c r="AA150" s="107">
        <f t="shared" si="39"/>
        <v>97.362936766417363</v>
      </c>
      <c r="AB150" s="39"/>
    </row>
    <row r="151" spans="1:45" s="9" customFormat="1" ht="12" hidden="1" customHeight="1">
      <c r="A151" s="63"/>
      <c r="B151" s="30" t="s">
        <v>131</v>
      </c>
      <c r="C151" s="48" t="s">
        <v>16</v>
      </c>
      <c r="D151" s="70">
        <v>75629</v>
      </c>
      <c r="E151" s="91">
        <f t="shared" si="33"/>
        <v>95.025632004824843</v>
      </c>
      <c r="F151" s="82">
        <v>9384</v>
      </c>
      <c r="G151" s="88">
        <f t="shared" si="33"/>
        <v>112.85628382441371</v>
      </c>
      <c r="H151" s="82">
        <v>9207</v>
      </c>
      <c r="I151" s="91">
        <f t="shared" si="28"/>
        <v>124.18397626112761</v>
      </c>
      <c r="J151" s="83">
        <v>18173</v>
      </c>
      <c r="K151" s="91">
        <f t="shared" si="34"/>
        <v>121.00006658232904</v>
      </c>
      <c r="L151" s="82">
        <v>1274</v>
      </c>
      <c r="M151" s="91">
        <f t="shared" si="25"/>
        <v>179.68970380818055</v>
      </c>
      <c r="N151" s="75">
        <f t="shared" si="32"/>
        <v>7717</v>
      </c>
      <c r="O151" s="91">
        <f t="shared" si="24"/>
        <v>125.95070997225395</v>
      </c>
      <c r="P151" s="80">
        <v>10456</v>
      </c>
      <c r="Q151" s="91">
        <f t="shared" si="25"/>
        <v>117.58884390463338</v>
      </c>
      <c r="R151" s="83">
        <v>93802</v>
      </c>
      <c r="S151" s="91">
        <f t="shared" si="35"/>
        <v>99.149111587937469</v>
      </c>
      <c r="T151" s="131">
        <v>45894</v>
      </c>
      <c r="U151" s="132">
        <f t="shared" si="36"/>
        <v>111.65336706889842</v>
      </c>
      <c r="V151" s="131">
        <v>66625</v>
      </c>
      <c r="W151" s="132">
        <f t="shared" si="37"/>
        <v>107.62980194500986</v>
      </c>
      <c r="X151" s="131">
        <f t="shared" si="30"/>
        <v>20731</v>
      </c>
      <c r="Y151" s="132">
        <f t="shared" si="38"/>
        <v>99.677853639773048</v>
      </c>
      <c r="Z151" s="131">
        <f t="shared" si="31"/>
        <v>114533</v>
      </c>
      <c r="AA151" s="133">
        <f t="shared" si="39"/>
        <v>99.244400155972443</v>
      </c>
      <c r="AB151" s="39"/>
      <c r="AC151" s="39"/>
      <c r="AD151" s="39"/>
      <c r="AE151" s="39"/>
      <c r="AF151" s="39"/>
      <c r="AG151" s="39"/>
      <c r="AH151" s="39"/>
      <c r="AI151" s="39"/>
      <c r="AJ151" s="39"/>
      <c r="AK151" s="39"/>
      <c r="AL151" s="39"/>
      <c r="AM151" s="39"/>
      <c r="AN151" s="39"/>
      <c r="AO151" s="39"/>
      <c r="AP151" s="39"/>
      <c r="AQ151" s="39"/>
      <c r="AR151" s="39"/>
      <c r="AS151" s="39"/>
    </row>
    <row r="152" spans="1:45" s="9" customFormat="1" ht="12" hidden="1" customHeight="1">
      <c r="A152" s="63"/>
      <c r="B152" s="28" t="s">
        <v>144</v>
      </c>
      <c r="C152" s="46" t="s">
        <v>145</v>
      </c>
      <c r="D152" s="71">
        <v>74739</v>
      </c>
      <c r="E152" s="92">
        <f t="shared" si="33"/>
        <v>95.480153812741932</v>
      </c>
      <c r="F152" s="76">
        <v>7484</v>
      </c>
      <c r="G152" s="92">
        <f t="shared" si="33"/>
        <v>95.422669896723193</v>
      </c>
      <c r="H152" s="85">
        <v>10763</v>
      </c>
      <c r="I152" s="92">
        <f t="shared" si="28"/>
        <v>115.24788521254952</v>
      </c>
      <c r="J152" s="76">
        <v>18943</v>
      </c>
      <c r="K152" s="92">
        <f t="shared" si="34"/>
        <v>113.56033810922605</v>
      </c>
      <c r="L152" s="76">
        <v>1681</v>
      </c>
      <c r="M152" s="92">
        <f t="shared" si="25"/>
        <v>627.23880597014931</v>
      </c>
      <c r="N152" s="74">
        <f t="shared" si="32"/>
        <v>8577</v>
      </c>
      <c r="O152" s="92">
        <f t="shared" si="24"/>
        <v>144.12703747269367</v>
      </c>
      <c r="P152" s="76">
        <v>10366</v>
      </c>
      <c r="Q152" s="92">
        <f t="shared" si="25"/>
        <v>96.607642124883512</v>
      </c>
      <c r="R152" s="76">
        <v>93682</v>
      </c>
      <c r="S152" s="92">
        <f t="shared" si="35"/>
        <v>98.656248025442821</v>
      </c>
      <c r="T152" s="126">
        <v>44335</v>
      </c>
      <c r="U152" s="125">
        <f t="shared" si="36"/>
        <v>106.23996549327839</v>
      </c>
      <c r="V152" s="126">
        <v>63711</v>
      </c>
      <c r="W152" s="125">
        <f t="shared" si="37"/>
        <v>101.73413173652695</v>
      </c>
      <c r="X152" s="126">
        <f t="shared" si="30"/>
        <v>19376</v>
      </c>
      <c r="Y152" s="125">
        <f t="shared" si="38"/>
        <v>92.734756389394079</v>
      </c>
      <c r="Z152" s="126">
        <f t="shared" si="31"/>
        <v>113058</v>
      </c>
      <c r="AA152" s="127">
        <f t="shared" si="39"/>
        <v>97.588302316748951</v>
      </c>
      <c r="AB152" s="39"/>
    </row>
    <row r="153" spans="1:45" s="9" customFormat="1" ht="12" hidden="1" customHeight="1">
      <c r="A153" s="63"/>
      <c r="B153" s="29" t="s">
        <v>134</v>
      </c>
      <c r="C153" s="46" t="s">
        <v>14</v>
      </c>
      <c r="D153" s="69">
        <v>80193</v>
      </c>
      <c r="E153" s="88">
        <f t="shared" si="33"/>
        <v>97.432750953757932</v>
      </c>
      <c r="F153" s="74">
        <v>6724</v>
      </c>
      <c r="G153" s="88">
        <f t="shared" si="33"/>
        <v>87.460978147762745</v>
      </c>
      <c r="H153" s="84">
        <v>12766</v>
      </c>
      <c r="I153" s="88">
        <f t="shared" si="28"/>
        <v>117.86538639091498</v>
      </c>
      <c r="J153" s="74">
        <v>20249</v>
      </c>
      <c r="K153" s="88">
        <f t="shared" si="34"/>
        <v>109.35947288831281</v>
      </c>
      <c r="L153" s="74">
        <v>1602</v>
      </c>
      <c r="M153" s="88">
        <f t="shared" si="25"/>
        <v>616.15384615384619</v>
      </c>
      <c r="N153" s="74">
        <f t="shared" si="32"/>
        <v>9265</v>
      </c>
      <c r="O153" s="88">
        <f t="shared" si="24"/>
        <v>149.19484702093396</v>
      </c>
      <c r="P153" s="74">
        <v>10984</v>
      </c>
      <c r="Q153" s="88">
        <f t="shared" si="25"/>
        <v>89.257272875020305</v>
      </c>
      <c r="R153" s="74">
        <v>100442</v>
      </c>
      <c r="S153" s="88">
        <f t="shared" si="35"/>
        <v>99.623098133343916</v>
      </c>
      <c r="T153" s="106">
        <v>47143</v>
      </c>
      <c r="U153" s="105">
        <f t="shared" si="36"/>
        <v>103.76150019808954</v>
      </c>
      <c r="V153" s="106">
        <v>67085</v>
      </c>
      <c r="W153" s="105">
        <f t="shared" si="37"/>
        <v>99.883864627845682</v>
      </c>
      <c r="X153" s="106">
        <f t="shared" si="30"/>
        <v>19942</v>
      </c>
      <c r="Y153" s="105">
        <f t="shared" si="38"/>
        <v>91.775967600902021</v>
      </c>
      <c r="Z153" s="106">
        <f t="shared" si="31"/>
        <v>120384</v>
      </c>
      <c r="AA153" s="107">
        <f t="shared" si="39"/>
        <v>98.231756574813758</v>
      </c>
      <c r="AB153" s="39"/>
    </row>
    <row r="154" spans="1:45" s="9" customFormat="1" ht="12" hidden="1" customHeight="1">
      <c r="A154" s="63"/>
      <c r="B154" s="29" t="s">
        <v>135</v>
      </c>
      <c r="C154" s="46" t="s">
        <v>6</v>
      </c>
      <c r="D154" s="69">
        <v>82949</v>
      </c>
      <c r="E154" s="88">
        <f t="shared" si="33"/>
        <v>100.93206624241023</v>
      </c>
      <c r="F154" s="74">
        <v>6774</v>
      </c>
      <c r="G154" s="88">
        <f t="shared" si="33"/>
        <v>96.15330021291696</v>
      </c>
      <c r="H154" s="84">
        <v>13260</v>
      </c>
      <c r="I154" s="88">
        <f t="shared" si="28"/>
        <v>101.4614737164282</v>
      </c>
      <c r="J154" s="74">
        <v>19868</v>
      </c>
      <c r="K154" s="88">
        <f t="shared" si="34"/>
        <v>106.2516712123643</v>
      </c>
      <c r="L154" s="74">
        <v>1268</v>
      </c>
      <c r="M154" s="88">
        <f t="shared" si="25"/>
        <v>302.62529832935564</v>
      </c>
      <c r="N154" s="74">
        <f t="shared" si="32"/>
        <v>8771</v>
      </c>
      <c r="O154" s="88">
        <f t="shared" si="24"/>
        <v>141.2854381443299</v>
      </c>
      <c r="P154" s="74">
        <v>11097</v>
      </c>
      <c r="Q154" s="88">
        <f t="shared" si="25"/>
        <v>88.839964774637735</v>
      </c>
      <c r="R154" s="74">
        <v>102817</v>
      </c>
      <c r="S154" s="88">
        <f t="shared" si="35"/>
        <v>101.91808251224204</v>
      </c>
      <c r="T154" s="106">
        <v>48034</v>
      </c>
      <c r="U154" s="105">
        <f t="shared" si="36"/>
        <v>99.902248289345067</v>
      </c>
      <c r="V154" s="106">
        <v>67096</v>
      </c>
      <c r="W154" s="105">
        <f t="shared" si="37"/>
        <v>97.624001513189484</v>
      </c>
      <c r="X154" s="106">
        <f t="shared" si="30"/>
        <v>19062</v>
      </c>
      <c r="Y154" s="105">
        <f t="shared" si="38"/>
        <v>92.318868655559854</v>
      </c>
      <c r="Z154" s="106">
        <f t="shared" si="31"/>
        <v>121879</v>
      </c>
      <c r="AA154" s="107">
        <f t="shared" si="39"/>
        <v>100.287171891714</v>
      </c>
      <c r="AB154" s="39"/>
    </row>
    <row r="155" spans="1:45" s="9" customFormat="1" ht="12" hidden="1" customHeight="1">
      <c r="A155" s="63"/>
      <c r="B155" s="29" t="s">
        <v>136</v>
      </c>
      <c r="C155" s="46" t="s">
        <v>137</v>
      </c>
      <c r="D155" s="69">
        <v>78238</v>
      </c>
      <c r="E155" s="88">
        <f t="shared" si="33"/>
        <v>97.837858116473043</v>
      </c>
      <c r="F155" s="74">
        <v>6377</v>
      </c>
      <c r="G155" s="88">
        <f t="shared" si="33"/>
        <v>82.082636117904499</v>
      </c>
      <c r="H155" s="84">
        <v>6736</v>
      </c>
      <c r="I155" s="88">
        <f t="shared" si="28"/>
        <v>97.369181844463711</v>
      </c>
      <c r="J155" s="74">
        <v>21104</v>
      </c>
      <c r="K155" s="88">
        <f t="shared" si="34"/>
        <v>115.60035056967573</v>
      </c>
      <c r="L155" s="74">
        <v>843</v>
      </c>
      <c r="M155" s="88">
        <f t="shared" si="25"/>
        <v>111.06719367588933</v>
      </c>
      <c r="N155" s="74">
        <f t="shared" si="32"/>
        <v>8989</v>
      </c>
      <c r="O155" s="88">
        <f t="shared" si="24"/>
        <v>158.81625441696113</v>
      </c>
      <c r="P155" s="74">
        <v>12115</v>
      </c>
      <c r="Q155" s="88">
        <f t="shared" si="25"/>
        <v>96.181327405525565</v>
      </c>
      <c r="R155" s="74">
        <v>99342</v>
      </c>
      <c r="S155" s="88">
        <f t="shared" si="35"/>
        <v>101.13924437249931</v>
      </c>
      <c r="T155" s="106">
        <v>46208</v>
      </c>
      <c r="U155" s="105">
        <f t="shared" si="36"/>
        <v>93.277887682183376</v>
      </c>
      <c r="V155" s="106">
        <v>67859</v>
      </c>
      <c r="W155" s="105">
        <f t="shared" si="37"/>
        <v>95.316955318640879</v>
      </c>
      <c r="X155" s="106">
        <f t="shared" si="30"/>
        <v>21651</v>
      </c>
      <c r="Y155" s="105">
        <f t="shared" si="38"/>
        <v>99.981528515354427</v>
      </c>
      <c r="Z155" s="106">
        <f t="shared" si="31"/>
        <v>120993</v>
      </c>
      <c r="AA155" s="107">
        <f t="shared" si="39"/>
        <v>100.93011228081883</v>
      </c>
      <c r="AB155" s="39"/>
    </row>
    <row r="156" spans="1:45" s="9" customFormat="1" ht="12" hidden="1" customHeight="1">
      <c r="A156" s="63"/>
      <c r="B156" s="29" t="s">
        <v>138</v>
      </c>
      <c r="C156" s="46" t="s">
        <v>139</v>
      </c>
      <c r="D156" s="69">
        <v>72408</v>
      </c>
      <c r="E156" s="88">
        <f t="shared" si="33"/>
        <v>98.664631819916053</v>
      </c>
      <c r="F156" s="74">
        <v>6916</v>
      </c>
      <c r="G156" s="88">
        <f t="shared" si="33"/>
        <v>84.259259259259252</v>
      </c>
      <c r="H156" s="84">
        <v>960</v>
      </c>
      <c r="I156" s="88">
        <f t="shared" si="28"/>
        <v>128.68632707774799</v>
      </c>
      <c r="J156" s="74">
        <v>20424</v>
      </c>
      <c r="K156" s="88">
        <f t="shared" si="34"/>
        <v>100.46731270598653</v>
      </c>
      <c r="L156" s="74">
        <v>874</v>
      </c>
      <c r="M156" s="88">
        <f t="shared" ref="M156:Q196" si="40">L156/L144*100</f>
        <v>117.78975741239893</v>
      </c>
      <c r="N156" s="74">
        <f t="shared" si="32"/>
        <v>8727</v>
      </c>
      <c r="O156" s="88">
        <f t="shared" ref="O156:O196" si="41">N156/N144*100</f>
        <v>112.69369834710743</v>
      </c>
      <c r="P156" s="74">
        <v>11697</v>
      </c>
      <c r="Q156" s="88">
        <f t="shared" si="40"/>
        <v>92.94398092967819</v>
      </c>
      <c r="R156" s="74">
        <v>92832</v>
      </c>
      <c r="S156" s="88">
        <f t="shared" si="35"/>
        <v>99.055667594993437</v>
      </c>
      <c r="T156" s="106">
        <v>44624</v>
      </c>
      <c r="U156" s="105">
        <f t="shared" si="36"/>
        <v>94.47231925478988</v>
      </c>
      <c r="V156" s="106">
        <v>65808</v>
      </c>
      <c r="W156" s="105">
        <f t="shared" si="37"/>
        <v>95.942616378242036</v>
      </c>
      <c r="X156" s="106">
        <f t="shared" si="30"/>
        <v>21184</v>
      </c>
      <c r="Y156" s="105">
        <f t="shared" si="38"/>
        <v>99.194605731410377</v>
      </c>
      <c r="Z156" s="106">
        <f t="shared" si="31"/>
        <v>114016</v>
      </c>
      <c r="AA156" s="107">
        <f t="shared" si="39"/>
        <v>99.081452643104811</v>
      </c>
      <c r="AB156" s="39"/>
    </row>
    <row r="157" spans="1:45" s="9" customFormat="1" ht="12" hidden="1" customHeight="1">
      <c r="A157" s="63"/>
      <c r="B157" s="29" t="s">
        <v>140</v>
      </c>
      <c r="C157" s="46" t="s">
        <v>9</v>
      </c>
      <c r="D157" s="69">
        <v>81692</v>
      </c>
      <c r="E157" s="88">
        <f t="shared" si="33"/>
        <v>98.502423613958086</v>
      </c>
      <c r="F157" s="74">
        <v>8360</v>
      </c>
      <c r="G157" s="88">
        <f t="shared" si="33"/>
        <v>82.895389191869114</v>
      </c>
      <c r="H157" s="84">
        <v>11065</v>
      </c>
      <c r="I157" s="88">
        <f t="shared" si="28"/>
        <v>93.478077215510694</v>
      </c>
      <c r="J157" s="74">
        <v>19709</v>
      </c>
      <c r="K157" s="88">
        <f t="shared" si="34"/>
        <v>99.500201938610672</v>
      </c>
      <c r="L157" s="74">
        <v>1055</v>
      </c>
      <c r="M157" s="88">
        <f t="shared" si="40"/>
        <v>90.713671539122956</v>
      </c>
      <c r="N157" s="74">
        <f t="shared" si="32"/>
        <v>8876</v>
      </c>
      <c r="O157" s="88">
        <f t="shared" si="41"/>
        <v>114.58817454169893</v>
      </c>
      <c r="P157" s="74">
        <v>10833</v>
      </c>
      <c r="Q157" s="88">
        <f t="shared" si="40"/>
        <v>89.810976620792573</v>
      </c>
      <c r="R157" s="74">
        <v>101401</v>
      </c>
      <c r="S157" s="88">
        <f t="shared" si="35"/>
        <v>98.694788888672605</v>
      </c>
      <c r="T157" s="106">
        <v>46333</v>
      </c>
      <c r="U157" s="105">
        <f t="shared" si="36"/>
        <v>93.48492796900851</v>
      </c>
      <c r="V157" s="106">
        <v>68340</v>
      </c>
      <c r="W157" s="105">
        <f t="shared" si="37"/>
        <v>95.567053558942803</v>
      </c>
      <c r="X157" s="106">
        <f t="shared" si="30"/>
        <v>22007</v>
      </c>
      <c r="Y157" s="105">
        <f t="shared" si="38"/>
        <v>100.26881720430107</v>
      </c>
      <c r="Z157" s="106">
        <f t="shared" si="31"/>
        <v>123408</v>
      </c>
      <c r="AA157" s="107">
        <f t="shared" si="39"/>
        <v>98.9718501884674</v>
      </c>
      <c r="AB157" s="39"/>
    </row>
    <row r="158" spans="1:45" s="9" customFormat="1" ht="12" hidden="1" customHeight="1">
      <c r="A158" s="63"/>
      <c r="B158" s="29" t="s">
        <v>141</v>
      </c>
      <c r="C158" s="46" t="s">
        <v>10</v>
      </c>
      <c r="D158" s="69">
        <v>82697</v>
      </c>
      <c r="E158" s="88">
        <f t="shared" si="33"/>
        <v>99.981864783828229</v>
      </c>
      <c r="F158" s="74">
        <v>9152</v>
      </c>
      <c r="G158" s="88">
        <f t="shared" si="33"/>
        <v>91.620782861147262</v>
      </c>
      <c r="H158" s="84">
        <v>11619</v>
      </c>
      <c r="I158" s="88">
        <f t="shared" si="28"/>
        <v>99.036822366177972</v>
      </c>
      <c r="J158" s="74">
        <v>19206</v>
      </c>
      <c r="K158" s="88">
        <f t="shared" si="34"/>
        <v>98.492307692307691</v>
      </c>
      <c r="L158" s="74">
        <v>1448</v>
      </c>
      <c r="M158" s="88">
        <f t="shared" si="40"/>
        <v>104.02298850574712</v>
      </c>
      <c r="N158" s="74">
        <f t="shared" si="32"/>
        <v>8804</v>
      </c>
      <c r="O158" s="88">
        <f t="shared" si="41"/>
        <v>109.36645962732918</v>
      </c>
      <c r="P158" s="74">
        <v>10402</v>
      </c>
      <c r="Q158" s="88">
        <f t="shared" si="40"/>
        <v>90.8471615720524</v>
      </c>
      <c r="R158" s="74">
        <v>101903</v>
      </c>
      <c r="S158" s="88">
        <f t="shared" si="35"/>
        <v>99.697687160020351</v>
      </c>
      <c r="T158" s="106">
        <v>47521</v>
      </c>
      <c r="U158" s="105">
        <f t="shared" si="36"/>
        <v>95.221015509157212</v>
      </c>
      <c r="V158" s="106">
        <v>68521</v>
      </c>
      <c r="W158" s="105">
        <f t="shared" si="37"/>
        <v>93.805273389371081</v>
      </c>
      <c r="X158" s="106">
        <f t="shared" si="30"/>
        <v>21000</v>
      </c>
      <c r="Y158" s="105">
        <f t="shared" si="38"/>
        <v>90.751944684528951</v>
      </c>
      <c r="Z158" s="106">
        <f t="shared" si="31"/>
        <v>122903</v>
      </c>
      <c r="AA158" s="107">
        <f t="shared" si="39"/>
        <v>98.046301614653146</v>
      </c>
      <c r="AB158" s="39"/>
    </row>
    <row r="159" spans="1:45" s="9" customFormat="1" ht="12" hidden="1" customHeight="1">
      <c r="A159" s="63"/>
      <c r="B159" s="29" t="s">
        <v>125</v>
      </c>
      <c r="C159" s="46" t="s">
        <v>11</v>
      </c>
      <c r="D159" s="69">
        <v>77742</v>
      </c>
      <c r="E159" s="88">
        <f t="shared" si="33"/>
        <v>98.253374450230012</v>
      </c>
      <c r="F159" s="74">
        <v>8752</v>
      </c>
      <c r="G159" s="88">
        <f t="shared" si="33"/>
        <v>86.937518625211084</v>
      </c>
      <c r="H159" s="84">
        <v>11764</v>
      </c>
      <c r="I159" s="88">
        <f t="shared" si="28"/>
        <v>99.173832406002361</v>
      </c>
      <c r="J159" s="74">
        <v>17745</v>
      </c>
      <c r="K159" s="88">
        <f t="shared" si="34"/>
        <v>98.490314702780708</v>
      </c>
      <c r="L159" s="74">
        <v>1592</v>
      </c>
      <c r="M159" s="88">
        <f t="shared" si="40"/>
        <v>122.08588957055215</v>
      </c>
      <c r="N159" s="74">
        <f t="shared" si="32"/>
        <v>8188</v>
      </c>
      <c r="O159" s="88">
        <f t="shared" si="41"/>
        <v>100.73818897637796</v>
      </c>
      <c r="P159" s="74">
        <v>9557</v>
      </c>
      <c r="Q159" s="88">
        <f t="shared" si="40"/>
        <v>96.642734351299424</v>
      </c>
      <c r="R159" s="74">
        <v>95487</v>
      </c>
      <c r="S159" s="88">
        <f t="shared" si="35"/>
        <v>98.297320389948624</v>
      </c>
      <c r="T159" s="106">
        <v>44124</v>
      </c>
      <c r="U159" s="105">
        <f t="shared" si="36"/>
        <v>95.154299023096328</v>
      </c>
      <c r="V159" s="106">
        <v>64166</v>
      </c>
      <c r="W159" s="105">
        <f t="shared" si="37"/>
        <v>95.338989346685892</v>
      </c>
      <c r="X159" s="106">
        <f t="shared" si="30"/>
        <v>20042</v>
      </c>
      <c r="Y159" s="105">
        <f t="shared" si="38"/>
        <v>95.748136824001534</v>
      </c>
      <c r="Z159" s="106">
        <f t="shared" si="31"/>
        <v>115529</v>
      </c>
      <c r="AA159" s="107">
        <f t="shared" si="39"/>
        <v>97.845400726669098</v>
      </c>
      <c r="AB159" s="39"/>
    </row>
    <row r="160" spans="1:45" s="9" customFormat="1" ht="12" hidden="1" customHeight="1">
      <c r="A160" s="63"/>
      <c r="B160" s="29" t="s">
        <v>126</v>
      </c>
      <c r="C160" s="46" t="s">
        <v>12</v>
      </c>
      <c r="D160" s="69">
        <v>73388</v>
      </c>
      <c r="E160" s="88">
        <f t="shared" si="33"/>
        <v>97.068938151420554</v>
      </c>
      <c r="F160" s="74">
        <v>8218</v>
      </c>
      <c r="G160" s="88">
        <f t="shared" si="33"/>
        <v>85.284350352843504</v>
      </c>
      <c r="H160" s="84">
        <v>8906</v>
      </c>
      <c r="I160" s="88">
        <f t="shared" si="28"/>
        <v>87.951807228915655</v>
      </c>
      <c r="J160" s="74">
        <v>16984</v>
      </c>
      <c r="K160" s="88">
        <f t="shared" si="34"/>
        <v>95.33539152399662</v>
      </c>
      <c r="L160" s="74">
        <v>2363</v>
      </c>
      <c r="M160" s="88">
        <f t="shared" si="40"/>
        <v>143.21212121212122</v>
      </c>
      <c r="N160" s="74">
        <f t="shared" si="32"/>
        <v>8233</v>
      </c>
      <c r="O160" s="88">
        <f t="shared" si="41"/>
        <v>89.111375690009737</v>
      </c>
      <c r="P160" s="74">
        <v>8751</v>
      </c>
      <c r="Q160" s="88">
        <f t="shared" si="40"/>
        <v>102.04057835820895</v>
      </c>
      <c r="R160" s="74">
        <v>90372</v>
      </c>
      <c r="S160" s="88">
        <f t="shared" si="35"/>
        <v>96.738350870807864</v>
      </c>
      <c r="T160" s="106">
        <v>43548</v>
      </c>
      <c r="U160" s="105">
        <f t="shared" si="36"/>
        <v>95.311884438608004</v>
      </c>
      <c r="V160" s="106">
        <v>63006</v>
      </c>
      <c r="W160" s="105">
        <f t="shared" si="37"/>
        <v>95.395703059942164</v>
      </c>
      <c r="X160" s="106">
        <f t="shared" si="30"/>
        <v>19458</v>
      </c>
      <c r="Y160" s="105">
        <f t="shared" si="38"/>
        <v>95.58382865844672</v>
      </c>
      <c r="Z160" s="106">
        <f t="shared" si="31"/>
        <v>109830</v>
      </c>
      <c r="AA160" s="107">
        <f t="shared" si="39"/>
        <v>96.5317817465898</v>
      </c>
      <c r="AB160" s="39"/>
    </row>
    <row r="161" spans="1:46" s="9" customFormat="1" ht="12" hidden="1" customHeight="1">
      <c r="A161" s="63"/>
      <c r="B161" s="29" t="s">
        <v>146</v>
      </c>
      <c r="C161" s="46" t="s">
        <v>147</v>
      </c>
      <c r="D161" s="69">
        <v>74087</v>
      </c>
      <c r="E161" s="88">
        <f t="shared" si="33"/>
        <v>97.211725187634485</v>
      </c>
      <c r="F161" s="74">
        <v>7397</v>
      </c>
      <c r="G161" s="88">
        <f t="shared" si="33"/>
        <v>83.318314935796352</v>
      </c>
      <c r="H161" s="84">
        <v>9344</v>
      </c>
      <c r="I161" s="88">
        <f t="shared" si="28"/>
        <v>90.648040357004263</v>
      </c>
      <c r="J161" s="74">
        <v>16740</v>
      </c>
      <c r="K161" s="88">
        <f t="shared" si="34"/>
        <v>94.480189637656622</v>
      </c>
      <c r="L161" s="74">
        <v>1432</v>
      </c>
      <c r="M161" s="88">
        <f t="shared" si="40"/>
        <v>200.84151472650774</v>
      </c>
      <c r="N161" s="74">
        <f t="shared" si="32"/>
        <v>7590</v>
      </c>
      <c r="O161" s="88">
        <f t="shared" si="41"/>
        <v>94.449975111996025</v>
      </c>
      <c r="P161" s="74">
        <v>9150</v>
      </c>
      <c r="Q161" s="88">
        <f t="shared" si="40"/>
        <v>94.50526750671348</v>
      </c>
      <c r="R161" s="74">
        <v>90827</v>
      </c>
      <c r="S161" s="88">
        <f t="shared" si="35"/>
        <v>96.696476099222821</v>
      </c>
      <c r="T161" s="106">
        <v>43248</v>
      </c>
      <c r="U161" s="105">
        <f t="shared" si="36"/>
        <v>95.129998680216445</v>
      </c>
      <c r="V161" s="106">
        <v>61800</v>
      </c>
      <c r="W161" s="105">
        <f t="shared" si="37"/>
        <v>94.322344322344321</v>
      </c>
      <c r="X161" s="106">
        <f t="shared" si="30"/>
        <v>18552</v>
      </c>
      <c r="Y161" s="105">
        <f t="shared" si="38"/>
        <v>92.491773855818124</v>
      </c>
      <c r="Z161" s="106">
        <f t="shared" si="31"/>
        <v>109379</v>
      </c>
      <c r="AA161" s="107">
        <f t="shared" si="39"/>
        <v>95.956591921956701</v>
      </c>
      <c r="AB161" s="39"/>
    </row>
    <row r="162" spans="1:46" s="9" customFormat="1" ht="12" hidden="1" customHeight="1">
      <c r="A162" s="63"/>
      <c r="B162" s="29" t="s">
        <v>129</v>
      </c>
      <c r="C162" s="46" t="s">
        <v>130</v>
      </c>
      <c r="D162" s="69">
        <v>72515</v>
      </c>
      <c r="E162" s="88">
        <f t="shared" si="33"/>
        <v>99.383265949427809</v>
      </c>
      <c r="F162" s="74">
        <v>7729</v>
      </c>
      <c r="G162" s="88">
        <f t="shared" si="33"/>
        <v>96.685013760320231</v>
      </c>
      <c r="H162" s="84">
        <v>10283</v>
      </c>
      <c r="I162" s="88">
        <f t="shared" si="28"/>
        <v>83.908608731130158</v>
      </c>
      <c r="J162" s="74">
        <v>15370</v>
      </c>
      <c r="K162" s="88">
        <f t="shared" si="34"/>
        <v>94.069404492318981</v>
      </c>
      <c r="L162" s="74">
        <v>1296</v>
      </c>
      <c r="M162" s="88">
        <f t="shared" si="40"/>
        <v>163.43001261034047</v>
      </c>
      <c r="N162" s="74">
        <f t="shared" si="32"/>
        <v>7408</v>
      </c>
      <c r="O162" s="88">
        <f t="shared" si="41"/>
        <v>115.78618318224446</v>
      </c>
      <c r="P162" s="74">
        <v>7962</v>
      </c>
      <c r="Q162" s="88">
        <f t="shared" si="40"/>
        <v>80.092546021527014</v>
      </c>
      <c r="R162" s="74">
        <v>87885</v>
      </c>
      <c r="S162" s="88">
        <f t="shared" si="35"/>
        <v>98.411045417898407</v>
      </c>
      <c r="T162" s="106">
        <v>41642</v>
      </c>
      <c r="U162" s="105">
        <f t="shared" si="36"/>
        <v>96.438165817508107</v>
      </c>
      <c r="V162" s="106">
        <v>59396</v>
      </c>
      <c r="W162" s="105">
        <f t="shared" si="37"/>
        <v>96.116253479189595</v>
      </c>
      <c r="X162" s="106">
        <f t="shared" si="30"/>
        <v>17754</v>
      </c>
      <c r="Y162" s="105">
        <f t="shared" si="38"/>
        <v>95.369574559518682</v>
      </c>
      <c r="Z162" s="106">
        <f t="shared" si="31"/>
        <v>105639</v>
      </c>
      <c r="AA162" s="107">
        <f t="shared" si="39"/>
        <v>97.886397331356562</v>
      </c>
      <c r="AB162" s="39"/>
    </row>
    <row r="163" spans="1:46" s="9" customFormat="1" ht="12" hidden="1" customHeight="1">
      <c r="A163" s="63"/>
      <c r="B163" s="30" t="s">
        <v>131</v>
      </c>
      <c r="C163" s="46" t="s">
        <v>16</v>
      </c>
      <c r="D163" s="70">
        <v>65692</v>
      </c>
      <c r="E163" s="91">
        <f t="shared" si="33"/>
        <v>86.860860252019719</v>
      </c>
      <c r="F163" s="82">
        <v>5278</v>
      </c>
      <c r="G163" s="88">
        <f t="shared" si="33"/>
        <v>56.244671781756182</v>
      </c>
      <c r="H163" s="82">
        <v>5937</v>
      </c>
      <c r="I163" s="91">
        <f t="shared" si="28"/>
        <v>64.483545128706425</v>
      </c>
      <c r="J163" s="83">
        <v>14655</v>
      </c>
      <c r="K163" s="91">
        <f t="shared" si="34"/>
        <v>80.641611181422988</v>
      </c>
      <c r="L163" s="82">
        <v>1450</v>
      </c>
      <c r="M163" s="91">
        <f t="shared" si="40"/>
        <v>113.81475667189953</v>
      </c>
      <c r="N163" s="74">
        <f t="shared" si="32"/>
        <v>6302</v>
      </c>
      <c r="O163" s="91">
        <f t="shared" si="41"/>
        <v>81.663859012569645</v>
      </c>
      <c r="P163" s="80">
        <v>8353</v>
      </c>
      <c r="Q163" s="91">
        <f t="shared" si="40"/>
        <v>79.887146136189742</v>
      </c>
      <c r="R163" s="83">
        <v>80347</v>
      </c>
      <c r="S163" s="91">
        <f t="shared" si="35"/>
        <v>85.655956162981596</v>
      </c>
      <c r="T163" s="131">
        <v>38528</v>
      </c>
      <c r="U163" s="132">
        <f t="shared" si="36"/>
        <v>83.949971673857149</v>
      </c>
      <c r="V163" s="131">
        <v>55701</v>
      </c>
      <c r="W163" s="132">
        <f t="shared" si="37"/>
        <v>83.603752345215767</v>
      </c>
      <c r="X163" s="131">
        <f t="shared" si="30"/>
        <v>17173</v>
      </c>
      <c r="Y163" s="132">
        <f t="shared" si="38"/>
        <v>82.837296801890886</v>
      </c>
      <c r="Z163" s="131">
        <f t="shared" si="31"/>
        <v>97520</v>
      </c>
      <c r="AA163" s="133">
        <f t="shared" si="39"/>
        <v>85.145765849143913</v>
      </c>
      <c r="AB163" s="39"/>
      <c r="AC163" s="39"/>
      <c r="AD163" s="39"/>
      <c r="AE163" s="39"/>
      <c r="AF163" s="39"/>
      <c r="AG163" s="39"/>
      <c r="AH163" s="39"/>
      <c r="AI163" s="39"/>
      <c r="AJ163" s="39"/>
      <c r="AK163" s="39"/>
      <c r="AL163" s="39"/>
      <c r="AM163" s="39"/>
      <c r="AN163" s="39"/>
      <c r="AO163" s="39"/>
      <c r="AP163" s="39"/>
      <c r="AQ163" s="39"/>
      <c r="AR163" s="39"/>
      <c r="AS163" s="39"/>
      <c r="AT163" s="39"/>
    </row>
    <row r="164" spans="1:46" s="9" customFormat="1" ht="12" hidden="1" customHeight="1">
      <c r="A164" s="63"/>
      <c r="B164" s="28" t="s">
        <v>148</v>
      </c>
      <c r="C164" s="47" t="s">
        <v>149</v>
      </c>
      <c r="D164" s="71">
        <v>75923</v>
      </c>
      <c r="E164" s="92">
        <f t="shared" si="33"/>
        <v>101.58417961171544</v>
      </c>
      <c r="F164" s="76">
        <v>6682</v>
      </c>
      <c r="G164" s="92">
        <f t="shared" si="33"/>
        <v>89.283805451630144</v>
      </c>
      <c r="H164" s="85">
        <v>7837</v>
      </c>
      <c r="I164" s="92">
        <f t="shared" si="28"/>
        <v>72.81427111400167</v>
      </c>
      <c r="J164" s="76">
        <v>14277</v>
      </c>
      <c r="K164" s="92">
        <f t="shared" si="34"/>
        <v>75.368209892836404</v>
      </c>
      <c r="L164" s="76">
        <v>1397</v>
      </c>
      <c r="M164" s="92">
        <f t="shared" si="40"/>
        <v>83.10529446757883</v>
      </c>
      <c r="N164" s="76">
        <f t="shared" si="32"/>
        <v>6959</v>
      </c>
      <c r="O164" s="92">
        <f t="shared" si="41"/>
        <v>81.13559519645564</v>
      </c>
      <c r="P164" s="76">
        <v>7318</v>
      </c>
      <c r="Q164" s="92">
        <f t="shared" si="40"/>
        <v>70.59617981863785</v>
      </c>
      <c r="R164" s="76">
        <v>90200</v>
      </c>
      <c r="S164" s="92">
        <f t="shared" si="35"/>
        <v>96.283170726500288</v>
      </c>
      <c r="T164" s="126">
        <v>45701</v>
      </c>
      <c r="U164" s="125">
        <f t="shared" si="36"/>
        <v>103.08108717717379</v>
      </c>
      <c r="V164" s="126">
        <v>63303</v>
      </c>
      <c r="W164" s="125">
        <f t="shared" si="37"/>
        <v>99.359608230917743</v>
      </c>
      <c r="X164" s="126">
        <f t="shared" si="30"/>
        <v>17602</v>
      </c>
      <c r="Y164" s="125">
        <f t="shared" si="38"/>
        <v>90.844343517753927</v>
      </c>
      <c r="Z164" s="126">
        <f t="shared" si="31"/>
        <v>107802</v>
      </c>
      <c r="AA164" s="127">
        <f t="shared" si="39"/>
        <v>95.351058748606903</v>
      </c>
      <c r="AB164" s="39"/>
    </row>
    <row r="165" spans="1:46" s="9" customFormat="1" ht="12" hidden="1" customHeight="1">
      <c r="A165" s="63"/>
      <c r="B165" s="29" t="s">
        <v>134</v>
      </c>
      <c r="C165" s="46" t="s">
        <v>14</v>
      </c>
      <c r="D165" s="69">
        <v>84014</v>
      </c>
      <c r="E165" s="88">
        <f t="shared" ref="E165:G180" si="42">D165/D153*100</f>
        <v>104.76475502849377</v>
      </c>
      <c r="F165" s="74">
        <v>7409</v>
      </c>
      <c r="G165" s="88">
        <f t="shared" si="42"/>
        <v>110.18738845925044</v>
      </c>
      <c r="H165" s="84">
        <v>11413</v>
      </c>
      <c r="I165" s="88">
        <f t="shared" si="28"/>
        <v>89.401535328215573</v>
      </c>
      <c r="J165" s="74">
        <v>15322</v>
      </c>
      <c r="K165" s="88">
        <f t="shared" si="34"/>
        <v>75.66793421897377</v>
      </c>
      <c r="L165" s="74">
        <v>1596</v>
      </c>
      <c r="M165" s="88">
        <f t="shared" si="40"/>
        <v>99.625468164794</v>
      </c>
      <c r="N165" s="74">
        <f t="shared" si="32"/>
        <v>6877</v>
      </c>
      <c r="O165" s="88">
        <f t="shared" si="41"/>
        <v>74.225580140313014</v>
      </c>
      <c r="P165" s="74">
        <v>8445</v>
      </c>
      <c r="Q165" s="88">
        <f t="shared" si="40"/>
        <v>76.884559359067737</v>
      </c>
      <c r="R165" s="74">
        <v>99336</v>
      </c>
      <c r="S165" s="88">
        <f t="shared" si="35"/>
        <v>98.898867007825402</v>
      </c>
      <c r="T165" s="106">
        <v>48607</v>
      </c>
      <c r="U165" s="105">
        <f t="shared" si="36"/>
        <v>103.10544513501473</v>
      </c>
      <c r="V165" s="106">
        <v>68014</v>
      </c>
      <c r="W165" s="105">
        <f t="shared" si="37"/>
        <v>101.38481031527166</v>
      </c>
      <c r="X165" s="106">
        <f t="shared" si="30"/>
        <v>19407</v>
      </c>
      <c r="Y165" s="105">
        <f t="shared" si="38"/>
        <v>97.317219937819672</v>
      </c>
      <c r="Z165" s="106">
        <f t="shared" si="31"/>
        <v>118743</v>
      </c>
      <c r="AA165" s="107">
        <f t="shared" si="39"/>
        <v>98.636862041467296</v>
      </c>
      <c r="AB165" s="39"/>
    </row>
    <row r="166" spans="1:46" s="9" customFormat="1" ht="12" hidden="1" customHeight="1">
      <c r="A166" s="63"/>
      <c r="B166" s="29" t="s">
        <v>135</v>
      </c>
      <c r="C166" s="46" t="s">
        <v>6</v>
      </c>
      <c r="D166" s="69">
        <v>81209</v>
      </c>
      <c r="E166" s="88">
        <f t="shared" si="42"/>
        <v>97.90232552532278</v>
      </c>
      <c r="F166" s="74">
        <v>6154</v>
      </c>
      <c r="G166" s="88">
        <f t="shared" si="42"/>
        <v>90.847357543548867</v>
      </c>
      <c r="H166" s="84">
        <v>12627</v>
      </c>
      <c r="I166" s="88">
        <f t="shared" si="28"/>
        <v>95.226244343891395</v>
      </c>
      <c r="J166" s="74">
        <v>14564</v>
      </c>
      <c r="K166" s="88">
        <f t="shared" si="34"/>
        <v>73.303805113750755</v>
      </c>
      <c r="L166" s="74">
        <v>1393</v>
      </c>
      <c r="M166" s="88">
        <f t="shared" si="40"/>
        <v>109.85804416403786</v>
      </c>
      <c r="N166" s="74">
        <f t="shared" si="32"/>
        <v>6578</v>
      </c>
      <c r="O166" s="88">
        <f t="shared" si="41"/>
        <v>74.997149697867968</v>
      </c>
      <c r="P166" s="74">
        <v>7986</v>
      </c>
      <c r="Q166" s="88">
        <f t="shared" si="40"/>
        <v>71.965396052987302</v>
      </c>
      <c r="R166" s="74">
        <v>95773</v>
      </c>
      <c r="S166" s="88">
        <f t="shared" si="35"/>
        <v>93.148992870828749</v>
      </c>
      <c r="T166" s="106">
        <v>47246</v>
      </c>
      <c r="U166" s="105">
        <f t="shared" si="36"/>
        <v>98.359495357455145</v>
      </c>
      <c r="V166" s="106">
        <v>67422</v>
      </c>
      <c r="W166" s="105">
        <f t="shared" si="37"/>
        <v>100.48587099081911</v>
      </c>
      <c r="X166" s="106">
        <f t="shared" si="30"/>
        <v>20176</v>
      </c>
      <c r="Y166" s="105">
        <f t="shared" si="38"/>
        <v>105.84408771377609</v>
      </c>
      <c r="Z166" s="106">
        <f t="shared" si="31"/>
        <v>115949</v>
      </c>
      <c r="AA166" s="107">
        <f t="shared" si="39"/>
        <v>95.134518661951603</v>
      </c>
      <c r="AB166" s="39"/>
    </row>
    <row r="167" spans="1:46" s="9" customFormat="1" ht="12" hidden="1" customHeight="1">
      <c r="A167" s="63"/>
      <c r="B167" s="29" t="s">
        <v>136</v>
      </c>
      <c r="C167" s="46" t="s">
        <v>137</v>
      </c>
      <c r="D167" s="69">
        <v>78732</v>
      </c>
      <c r="E167" s="88">
        <f t="shared" si="42"/>
        <v>100.63140673330095</v>
      </c>
      <c r="F167" s="74">
        <v>6005</v>
      </c>
      <c r="G167" s="88">
        <f t="shared" si="42"/>
        <v>94.166535988709427</v>
      </c>
      <c r="H167" s="84">
        <v>6814</v>
      </c>
      <c r="I167" s="88">
        <f t="shared" si="28"/>
        <v>101.15795724465558</v>
      </c>
      <c r="J167" s="74">
        <v>15459</v>
      </c>
      <c r="K167" s="88">
        <f t="shared" si="34"/>
        <v>73.251516300227451</v>
      </c>
      <c r="L167" s="74">
        <v>1224</v>
      </c>
      <c r="M167" s="88">
        <f t="shared" si="40"/>
        <v>145.19572953736656</v>
      </c>
      <c r="N167" s="74">
        <f t="shared" si="32"/>
        <v>7450</v>
      </c>
      <c r="O167" s="88">
        <f t="shared" si="41"/>
        <v>82.879074424296363</v>
      </c>
      <c r="P167" s="74">
        <v>8009</v>
      </c>
      <c r="Q167" s="88">
        <f t="shared" si="40"/>
        <v>66.108130416838634</v>
      </c>
      <c r="R167" s="74">
        <v>94191</v>
      </c>
      <c r="S167" s="88">
        <f t="shared" si="35"/>
        <v>94.81488192305369</v>
      </c>
      <c r="T167" s="106">
        <v>47761</v>
      </c>
      <c r="U167" s="105">
        <f t="shared" si="36"/>
        <v>103.36088988919667</v>
      </c>
      <c r="V167" s="106">
        <v>68588</v>
      </c>
      <c r="W167" s="105">
        <f t="shared" si="37"/>
        <v>101.07428638795149</v>
      </c>
      <c r="X167" s="106">
        <f t="shared" si="30"/>
        <v>20827</v>
      </c>
      <c r="Y167" s="105">
        <f t="shared" si="38"/>
        <v>96.194171169922868</v>
      </c>
      <c r="Z167" s="106">
        <f t="shared" si="31"/>
        <v>115018</v>
      </c>
      <c r="AA167" s="107">
        <f t="shared" si="39"/>
        <v>95.061697784169326</v>
      </c>
      <c r="AB167" s="39"/>
    </row>
    <row r="168" spans="1:46" s="9" customFormat="1" ht="12" hidden="1" customHeight="1">
      <c r="A168" s="63"/>
      <c r="B168" s="29" t="s">
        <v>138</v>
      </c>
      <c r="C168" s="46" t="s">
        <v>139</v>
      </c>
      <c r="D168" s="69">
        <v>71161</v>
      </c>
      <c r="E168" s="88">
        <f t="shared" si="42"/>
        <v>98.27781460612087</v>
      </c>
      <c r="F168" s="74">
        <v>6831</v>
      </c>
      <c r="G168" s="88">
        <f t="shared" si="42"/>
        <v>98.770965876229027</v>
      </c>
      <c r="H168" s="84">
        <v>1277</v>
      </c>
      <c r="I168" s="88">
        <f t="shared" si="28"/>
        <v>133.02083333333334</v>
      </c>
      <c r="J168" s="74">
        <v>15895</v>
      </c>
      <c r="K168" s="88">
        <f t="shared" si="34"/>
        <v>77.825107716412063</v>
      </c>
      <c r="L168" s="74">
        <v>1520</v>
      </c>
      <c r="M168" s="88">
        <f t="shared" si="40"/>
        <v>173.91304347826087</v>
      </c>
      <c r="N168" s="74">
        <f t="shared" si="32"/>
        <v>7176</v>
      </c>
      <c r="O168" s="88">
        <f t="shared" si="41"/>
        <v>82.227569611550365</v>
      </c>
      <c r="P168" s="74">
        <v>8719</v>
      </c>
      <c r="Q168" s="88">
        <f t="shared" si="40"/>
        <v>74.540480465076513</v>
      </c>
      <c r="R168" s="74">
        <v>87056</v>
      </c>
      <c r="S168" s="88">
        <f t="shared" si="35"/>
        <v>93.778007583591858</v>
      </c>
      <c r="T168" s="106">
        <v>44901</v>
      </c>
      <c r="U168" s="105">
        <f t="shared" si="36"/>
        <v>100.62074220150592</v>
      </c>
      <c r="V168" s="106">
        <v>68073</v>
      </c>
      <c r="W168" s="105">
        <f t="shared" si="37"/>
        <v>103.44183078045222</v>
      </c>
      <c r="X168" s="106">
        <f t="shared" si="30"/>
        <v>23172</v>
      </c>
      <c r="Y168" s="105">
        <f t="shared" si="38"/>
        <v>109.3844410876133</v>
      </c>
      <c r="Z168" s="106">
        <f t="shared" si="31"/>
        <v>110228</v>
      </c>
      <c r="AA168" s="107">
        <f t="shared" si="39"/>
        <v>96.677659275891102</v>
      </c>
      <c r="AB168" s="39"/>
    </row>
    <row r="169" spans="1:46" s="9" customFormat="1" ht="12" hidden="1" customHeight="1">
      <c r="A169" s="63"/>
      <c r="B169" s="29" t="s">
        <v>140</v>
      </c>
      <c r="C169" s="46" t="s">
        <v>9</v>
      </c>
      <c r="D169" s="69">
        <v>80314</v>
      </c>
      <c r="E169" s="88">
        <f t="shared" si="42"/>
        <v>98.313176320814762</v>
      </c>
      <c r="F169" s="74">
        <v>7616</v>
      </c>
      <c r="G169" s="88">
        <f t="shared" si="42"/>
        <v>91.100478468899524</v>
      </c>
      <c r="H169" s="84">
        <v>11144</v>
      </c>
      <c r="I169" s="88">
        <f t="shared" si="28"/>
        <v>100.71396294622683</v>
      </c>
      <c r="J169" s="74">
        <v>15481</v>
      </c>
      <c r="K169" s="88">
        <f t="shared" si="34"/>
        <v>78.547871530772738</v>
      </c>
      <c r="L169" s="74">
        <v>1422</v>
      </c>
      <c r="M169" s="88">
        <f t="shared" si="40"/>
        <v>134.78672985781989</v>
      </c>
      <c r="N169" s="74">
        <f t="shared" si="32"/>
        <v>6775</v>
      </c>
      <c r="O169" s="88">
        <f t="shared" si="41"/>
        <v>76.329427670121675</v>
      </c>
      <c r="P169" s="74">
        <v>8706</v>
      </c>
      <c r="Q169" s="88">
        <f t="shared" si="40"/>
        <v>80.365549709221824</v>
      </c>
      <c r="R169" s="74">
        <v>95795</v>
      </c>
      <c r="S169" s="88">
        <f t="shared" si="35"/>
        <v>94.471454916618185</v>
      </c>
      <c r="T169" s="106">
        <v>45032</v>
      </c>
      <c r="U169" s="105">
        <f t="shared" si="36"/>
        <v>97.192066129972147</v>
      </c>
      <c r="V169" s="106">
        <v>69319</v>
      </c>
      <c r="W169" s="105">
        <f t="shared" si="37"/>
        <v>101.43254316652035</v>
      </c>
      <c r="X169" s="106">
        <f t="shared" si="30"/>
        <v>24287</v>
      </c>
      <c r="Y169" s="105">
        <f t="shared" si="38"/>
        <v>110.36033989185259</v>
      </c>
      <c r="Z169" s="106">
        <f t="shared" si="31"/>
        <v>120082</v>
      </c>
      <c r="AA169" s="107">
        <f t="shared" si="39"/>
        <v>97.304874886555169</v>
      </c>
      <c r="AB169" s="39"/>
    </row>
    <row r="170" spans="1:46" s="9" customFormat="1" ht="12" hidden="1" customHeight="1">
      <c r="A170" s="63"/>
      <c r="B170" s="29" t="s">
        <v>141</v>
      </c>
      <c r="C170" s="46" t="s">
        <v>10</v>
      </c>
      <c r="D170" s="69">
        <v>81348</v>
      </c>
      <c r="E170" s="88">
        <f t="shared" si="42"/>
        <v>98.368743727100139</v>
      </c>
      <c r="F170" s="74">
        <v>9277</v>
      </c>
      <c r="G170" s="88">
        <f t="shared" si="42"/>
        <v>101.36582167832169</v>
      </c>
      <c r="H170" s="84">
        <v>11729</v>
      </c>
      <c r="I170" s="88">
        <f t="shared" si="28"/>
        <v>100.94672519149668</v>
      </c>
      <c r="J170" s="86">
        <v>14877</v>
      </c>
      <c r="K170" s="88">
        <f t="shared" si="34"/>
        <v>77.4601686972821</v>
      </c>
      <c r="L170" s="74">
        <v>2032</v>
      </c>
      <c r="M170" s="88">
        <f t="shared" si="40"/>
        <v>140.33149171270719</v>
      </c>
      <c r="N170" s="74">
        <f t="shared" si="32"/>
        <v>6590</v>
      </c>
      <c r="O170" s="88">
        <f t="shared" si="41"/>
        <v>74.852339845524767</v>
      </c>
      <c r="P170" s="74">
        <v>8287</v>
      </c>
      <c r="Q170" s="88">
        <f t="shared" si="40"/>
        <v>79.667371659296293</v>
      </c>
      <c r="R170" s="74">
        <v>96225</v>
      </c>
      <c r="S170" s="88">
        <f t="shared" si="35"/>
        <v>94.428034503400298</v>
      </c>
      <c r="T170" s="106">
        <v>47812</v>
      </c>
      <c r="U170" s="105">
        <f t="shared" si="36"/>
        <v>100.61236085099219</v>
      </c>
      <c r="V170" s="106">
        <v>72520</v>
      </c>
      <c r="W170" s="105">
        <f t="shared" si="37"/>
        <v>105.83616701449191</v>
      </c>
      <c r="X170" s="106">
        <f t="shared" si="30"/>
        <v>24708</v>
      </c>
      <c r="Y170" s="105">
        <f t="shared" si="38"/>
        <v>117.65714285714286</v>
      </c>
      <c r="Z170" s="106">
        <f t="shared" si="31"/>
        <v>120933</v>
      </c>
      <c r="AA170" s="107">
        <f t="shared" si="39"/>
        <v>98.397109915949983</v>
      </c>
      <c r="AB170" s="39"/>
    </row>
    <row r="171" spans="1:46" s="9" customFormat="1" ht="12" hidden="1" customHeight="1">
      <c r="A171" s="63"/>
      <c r="B171" s="29" t="s">
        <v>125</v>
      </c>
      <c r="C171" s="46" t="s">
        <v>11</v>
      </c>
      <c r="D171" s="69">
        <v>75819</v>
      </c>
      <c r="E171" s="88">
        <f t="shared" si="42"/>
        <v>97.526433588021916</v>
      </c>
      <c r="F171" s="74">
        <v>8403</v>
      </c>
      <c r="G171" s="88">
        <f t="shared" si="42"/>
        <v>96.012340036563074</v>
      </c>
      <c r="H171" s="84">
        <v>11486</v>
      </c>
      <c r="I171" s="88">
        <f t="shared" si="28"/>
        <v>97.636858211492694</v>
      </c>
      <c r="J171" s="86">
        <v>14372</v>
      </c>
      <c r="K171" s="88">
        <f t="shared" si="34"/>
        <v>80.991828684136379</v>
      </c>
      <c r="L171" s="74">
        <v>2437</v>
      </c>
      <c r="M171" s="88">
        <f t="shared" si="40"/>
        <v>153.07788944723617</v>
      </c>
      <c r="N171" s="74">
        <f t="shared" si="32"/>
        <v>6937</v>
      </c>
      <c r="O171" s="88">
        <f t="shared" si="41"/>
        <v>84.721543722520764</v>
      </c>
      <c r="P171" s="74">
        <v>7435</v>
      </c>
      <c r="Q171" s="88">
        <f t="shared" si="40"/>
        <v>77.796379617034646</v>
      </c>
      <c r="R171" s="74">
        <v>90191</v>
      </c>
      <c r="S171" s="88">
        <f t="shared" si="35"/>
        <v>94.453695267418595</v>
      </c>
      <c r="T171" s="106">
        <v>44960</v>
      </c>
      <c r="U171" s="105">
        <f t="shared" si="36"/>
        <v>101.89466050222103</v>
      </c>
      <c r="V171" s="106">
        <v>68520</v>
      </c>
      <c r="W171" s="105">
        <f t="shared" si="37"/>
        <v>106.78552504441605</v>
      </c>
      <c r="X171" s="106">
        <f t="shared" si="30"/>
        <v>23560</v>
      </c>
      <c r="Y171" s="105">
        <f t="shared" si="38"/>
        <v>117.55313840934039</v>
      </c>
      <c r="Z171" s="106">
        <f t="shared" si="31"/>
        <v>113751</v>
      </c>
      <c r="AA171" s="107">
        <f t="shared" si="39"/>
        <v>98.460992478079106</v>
      </c>
      <c r="AB171" s="39"/>
    </row>
    <row r="172" spans="1:46" s="9" customFormat="1" ht="12" hidden="1" customHeight="1">
      <c r="A172" s="63"/>
      <c r="B172" s="29" t="s">
        <v>126</v>
      </c>
      <c r="C172" s="46" t="s">
        <v>12</v>
      </c>
      <c r="D172" s="69">
        <v>70614</v>
      </c>
      <c r="E172" s="88">
        <f t="shared" si="42"/>
        <v>96.220090478007307</v>
      </c>
      <c r="F172" s="74">
        <v>7451</v>
      </c>
      <c r="G172" s="88">
        <f t="shared" si="42"/>
        <v>90.666828912144069</v>
      </c>
      <c r="H172" s="84">
        <v>8426</v>
      </c>
      <c r="I172" s="88">
        <f t="shared" si="28"/>
        <v>94.610375028070962</v>
      </c>
      <c r="J172" s="86">
        <v>14756</v>
      </c>
      <c r="K172" s="88">
        <f t="shared" si="34"/>
        <v>86.881771078662268</v>
      </c>
      <c r="L172" s="74">
        <v>2884</v>
      </c>
      <c r="M172" s="88">
        <f t="shared" si="40"/>
        <v>122.04824375793484</v>
      </c>
      <c r="N172" s="74">
        <f t="shared" si="32"/>
        <v>7350</v>
      </c>
      <c r="O172" s="88">
        <f t="shared" si="41"/>
        <v>89.274869427912066</v>
      </c>
      <c r="P172" s="74">
        <v>7406</v>
      </c>
      <c r="Q172" s="88">
        <f t="shared" si="40"/>
        <v>84.630327962518564</v>
      </c>
      <c r="R172" s="74">
        <v>85370</v>
      </c>
      <c r="S172" s="88">
        <f t="shared" si="35"/>
        <v>94.465099809675564</v>
      </c>
      <c r="T172" s="106">
        <v>44079</v>
      </c>
      <c r="U172" s="105">
        <f t="shared" si="36"/>
        <v>101.21934417194819</v>
      </c>
      <c r="V172" s="106">
        <v>66703</v>
      </c>
      <c r="W172" s="105">
        <f t="shared" si="37"/>
        <v>105.86769514014537</v>
      </c>
      <c r="X172" s="106">
        <f t="shared" si="30"/>
        <v>22624</v>
      </c>
      <c r="Y172" s="105">
        <f t="shared" si="38"/>
        <v>116.27094254291295</v>
      </c>
      <c r="Z172" s="106">
        <f t="shared" si="31"/>
        <v>107994</v>
      </c>
      <c r="AA172" s="107">
        <f t="shared" si="39"/>
        <v>98.328325594099979</v>
      </c>
      <c r="AB172" s="39"/>
    </row>
    <row r="173" spans="1:46" s="9" customFormat="1" ht="12" hidden="1" customHeight="1">
      <c r="A173" s="63"/>
      <c r="B173" s="29" t="s">
        <v>150</v>
      </c>
      <c r="C173" s="46" t="s">
        <v>151</v>
      </c>
      <c r="D173" s="69">
        <v>73517</v>
      </c>
      <c r="E173" s="88">
        <f t="shared" si="42"/>
        <v>99.230634254322624</v>
      </c>
      <c r="F173" s="74">
        <v>6845</v>
      </c>
      <c r="G173" s="88">
        <f t="shared" si="42"/>
        <v>92.537515208868456</v>
      </c>
      <c r="H173" s="84">
        <v>9517</v>
      </c>
      <c r="I173" s="88">
        <f t="shared" si="28"/>
        <v>101.85145547945204</v>
      </c>
      <c r="J173" s="86">
        <v>14409</v>
      </c>
      <c r="K173" s="88">
        <f t="shared" si="34"/>
        <v>86.075268817204304</v>
      </c>
      <c r="L173" s="74">
        <v>1748</v>
      </c>
      <c r="M173" s="88">
        <f t="shared" si="40"/>
        <v>122.06703910614524</v>
      </c>
      <c r="N173" s="74">
        <f t="shared" si="32"/>
        <v>6165</v>
      </c>
      <c r="O173" s="88">
        <f t="shared" si="41"/>
        <v>81.22529644268775</v>
      </c>
      <c r="P173" s="74">
        <v>8244</v>
      </c>
      <c r="Q173" s="88">
        <f t="shared" si="40"/>
        <v>90.098360655737707</v>
      </c>
      <c r="R173" s="74">
        <v>87926</v>
      </c>
      <c r="S173" s="88">
        <f t="shared" si="35"/>
        <v>96.806015832296566</v>
      </c>
      <c r="T173" s="106">
        <v>44672</v>
      </c>
      <c r="U173" s="105">
        <f t="shared" si="36"/>
        <v>103.29263780984093</v>
      </c>
      <c r="V173" s="106">
        <v>66487</v>
      </c>
      <c r="W173" s="105">
        <f t="shared" si="37"/>
        <v>107.58414239482201</v>
      </c>
      <c r="X173" s="106">
        <f t="shared" si="30"/>
        <v>21815</v>
      </c>
      <c r="Y173" s="105">
        <f t="shared" si="38"/>
        <v>117.58840017248815</v>
      </c>
      <c r="Z173" s="106">
        <f t="shared" si="31"/>
        <v>109741</v>
      </c>
      <c r="AA173" s="107">
        <f t="shared" si="39"/>
        <v>100.33095932491611</v>
      </c>
      <c r="AB173" s="39"/>
    </row>
    <row r="174" spans="1:46" s="9" customFormat="1" ht="12" hidden="1" customHeight="1">
      <c r="A174" s="63"/>
      <c r="B174" s="29" t="s">
        <v>129</v>
      </c>
      <c r="C174" s="46" t="s">
        <v>130</v>
      </c>
      <c r="D174" s="69">
        <v>72503</v>
      </c>
      <c r="E174" s="88">
        <f t="shared" si="42"/>
        <v>99.983451699648356</v>
      </c>
      <c r="F174" s="74">
        <v>6839</v>
      </c>
      <c r="G174" s="88">
        <f t="shared" si="42"/>
        <v>88.484926898693232</v>
      </c>
      <c r="H174" s="84">
        <v>11917</v>
      </c>
      <c r="I174" s="88">
        <f t="shared" si="28"/>
        <v>115.89030438587962</v>
      </c>
      <c r="J174" s="86">
        <v>13599</v>
      </c>
      <c r="K174" s="88">
        <f t="shared" si="34"/>
        <v>88.477553675992198</v>
      </c>
      <c r="L174" s="74">
        <v>1785</v>
      </c>
      <c r="M174" s="88">
        <f t="shared" si="40"/>
        <v>137.7314814814815</v>
      </c>
      <c r="N174" s="74">
        <f t="shared" si="32"/>
        <v>6074</v>
      </c>
      <c r="O174" s="88">
        <f t="shared" si="41"/>
        <v>81.992440604751621</v>
      </c>
      <c r="P174" s="74">
        <v>7525</v>
      </c>
      <c r="Q174" s="88">
        <f t="shared" si="40"/>
        <v>94.511429289123342</v>
      </c>
      <c r="R174" s="74">
        <v>86102</v>
      </c>
      <c r="S174" s="88">
        <f t="shared" si="35"/>
        <v>97.971212379814531</v>
      </c>
      <c r="T174" s="106">
        <v>43214</v>
      </c>
      <c r="U174" s="105">
        <f t="shared" si="36"/>
        <v>103.77503482061381</v>
      </c>
      <c r="V174" s="106">
        <v>64266</v>
      </c>
      <c r="W174" s="105">
        <f t="shared" si="37"/>
        <v>108.19920533369249</v>
      </c>
      <c r="X174" s="106">
        <f t="shared" si="30"/>
        <v>21052</v>
      </c>
      <c r="Y174" s="105">
        <f t="shared" si="38"/>
        <v>118.5760955277684</v>
      </c>
      <c r="Z174" s="106">
        <f t="shared" si="31"/>
        <v>107154</v>
      </c>
      <c r="AA174" s="107">
        <f t="shared" si="39"/>
        <v>101.43412944083153</v>
      </c>
      <c r="AB174" s="39"/>
    </row>
    <row r="175" spans="1:46" s="9" customFormat="1" ht="12" hidden="1" customHeight="1">
      <c r="A175" s="63"/>
      <c r="B175" s="30" t="s">
        <v>131</v>
      </c>
      <c r="C175" s="48" t="s">
        <v>16</v>
      </c>
      <c r="D175" s="70">
        <v>70470</v>
      </c>
      <c r="E175" s="91">
        <f t="shared" si="42"/>
        <v>107.27333617487669</v>
      </c>
      <c r="F175" s="82">
        <v>7713</v>
      </c>
      <c r="G175" s="88">
        <f t="shared" si="42"/>
        <v>146.13489958317544</v>
      </c>
      <c r="H175" s="82">
        <v>6875</v>
      </c>
      <c r="I175" s="91">
        <f t="shared" si="28"/>
        <v>115.7992251979114</v>
      </c>
      <c r="J175" s="80">
        <v>14861</v>
      </c>
      <c r="K175" s="91">
        <f t="shared" si="34"/>
        <v>101.4056635960423</v>
      </c>
      <c r="L175" s="82">
        <v>2309</v>
      </c>
      <c r="M175" s="91">
        <f t="shared" si="40"/>
        <v>159.24137931034483</v>
      </c>
      <c r="N175" s="75">
        <f t="shared" si="32"/>
        <v>6790</v>
      </c>
      <c r="O175" s="91">
        <f t="shared" si="41"/>
        <v>107.74357346874008</v>
      </c>
      <c r="P175" s="80">
        <v>8071</v>
      </c>
      <c r="Q175" s="91">
        <f t="shared" si="40"/>
        <v>96.623967436849028</v>
      </c>
      <c r="R175" s="83">
        <v>85331</v>
      </c>
      <c r="S175" s="91">
        <f t="shared" si="35"/>
        <v>106.20309407943047</v>
      </c>
      <c r="T175" s="131">
        <v>43929</v>
      </c>
      <c r="U175" s="132">
        <f t="shared" si="36"/>
        <v>114.01837624584718</v>
      </c>
      <c r="V175" s="131">
        <v>66655</v>
      </c>
      <c r="W175" s="132">
        <f t="shared" si="37"/>
        <v>119.66571515771709</v>
      </c>
      <c r="X175" s="131">
        <f t="shared" si="30"/>
        <v>22726</v>
      </c>
      <c r="Y175" s="132">
        <f t="shared" si="38"/>
        <v>132.33564316077565</v>
      </c>
      <c r="Z175" s="131">
        <f t="shared" si="31"/>
        <v>108057</v>
      </c>
      <c r="AA175" s="133">
        <f t="shared" si="39"/>
        <v>110.80496308449548</v>
      </c>
      <c r="AB175" s="39"/>
      <c r="AC175" s="39"/>
      <c r="AD175" s="39"/>
      <c r="AE175" s="39"/>
      <c r="AF175" s="39"/>
      <c r="AG175" s="39"/>
      <c r="AH175" s="39"/>
      <c r="AI175" s="39"/>
      <c r="AJ175" s="39"/>
      <c r="AK175" s="39"/>
      <c r="AL175" s="39"/>
      <c r="AM175" s="39"/>
      <c r="AN175" s="39"/>
      <c r="AO175" s="39"/>
      <c r="AP175" s="39"/>
      <c r="AQ175" s="39"/>
      <c r="AR175" s="39"/>
      <c r="AS175" s="39"/>
    </row>
    <row r="176" spans="1:46" s="9" customFormat="1" ht="12" hidden="1" customHeight="1">
      <c r="A176" s="63"/>
      <c r="B176" s="28" t="s">
        <v>152</v>
      </c>
      <c r="C176" s="46" t="s">
        <v>153</v>
      </c>
      <c r="D176" s="71">
        <v>71732</v>
      </c>
      <c r="E176" s="92">
        <f t="shared" si="42"/>
        <v>94.479933616954014</v>
      </c>
      <c r="F176" s="76">
        <v>7219</v>
      </c>
      <c r="G176" s="92">
        <f t="shared" si="42"/>
        <v>108.0365160131697</v>
      </c>
      <c r="H176" s="85">
        <v>8648</v>
      </c>
      <c r="I176" s="92">
        <f t="shared" si="28"/>
        <v>110.34834758198291</v>
      </c>
      <c r="J176" s="94">
        <v>13929</v>
      </c>
      <c r="K176" s="92">
        <f t="shared" si="34"/>
        <v>97.562513133011137</v>
      </c>
      <c r="L176" s="76">
        <v>1691</v>
      </c>
      <c r="M176" s="92">
        <f t="shared" si="40"/>
        <v>121.04509663564782</v>
      </c>
      <c r="N176" s="74">
        <f t="shared" si="32"/>
        <v>6137</v>
      </c>
      <c r="O176" s="92">
        <f t="shared" si="41"/>
        <v>88.187958039948271</v>
      </c>
      <c r="P176" s="76">
        <v>7792</v>
      </c>
      <c r="Q176" s="92">
        <f t="shared" si="40"/>
        <v>106.47717955725608</v>
      </c>
      <c r="R176" s="76">
        <v>85661</v>
      </c>
      <c r="S176" s="92">
        <f t="shared" si="35"/>
        <v>94.967849223946786</v>
      </c>
      <c r="T176" s="126">
        <v>44099</v>
      </c>
      <c r="U176" s="125">
        <f t="shared" si="36"/>
        <v>96.494606244939945</v>
      </c>
      <c r="V176" s="126">
        <v>66404</v>
      </c>
      <c r="W176" s="125">
        <f t="shared" si="37"/>
        <v>104.89866199074294</v>
      </c>
      <c r="X176" s="126">
        <f t="shared" si="30"/>
        <v>22305</v>
      </c>
      <c r="Y176" s="125">
        <f t="shared" si="38"/>
        <v>126.71855470969209</v>
      </c>
      <c r="Z176" s="126">
        <f t="shared" si="31"/>
        <v>107966</v>
      </c>
      <c r="AA176" s="127">
        <f t="shared" si="39"/>
        <v>100.15213075824197</v>
      </c>
      <c r="AB176" s="39"/>
    </row>
    <row r="177" spans="1:45" s="9" customFormat="1" ht="12" hidden="1" customHeight="1">
      <c r="A177" s="63"/>
      <c r="B177" s="29" t="s">
        <v>134</v>
      </c>
      <c r="C177" s="46" t="s">
        <v>14</v>
      </c>
      <c r="D177" s="69">
        <v>77768</v>
      </c>
      <c r="E177" s="88">
        <f t="shared" si="42"/>
        <v>92.565524793486802</v>
      </c>
      <c r="F177" s="74">
        <v>6511</v>
      </c>
      <c r="G177" s="88">
        <f t="shared" si="42"/>
        <v>87.879605884734787</v>
      </c>
      <c r="H177" s="84">
        <v>12012</v>
      </c>
      <c r="I177" s="88">
        <f t="shared" si="28"/>
        <v>105.24840094628931</v>
      </c>
      <c r="J177" s="86">
        <v>14409</v>
      </c>
      <c r="K177" s="88">
        <f t="shared" si="34"/>
        <v>94.041247878866983</v>
      </c>
      <c r="L177" s="74">
        <v>2079</v>
      </c>
      <c r="M177" s="88">
        <f t="shared" si="40"/>
        <v>130.26315789473685</v>
      </c>
      <c r="N177" s="74">
        <f t="shared" si="32"/>
        <v>6383</v>
      </c>
      <c r="O177" s="88">
        <f t="shared" si="41"/>
        <v>92.816635160680534</v>
      </c>
      <c r="P177" s="74">
        <v>8026</v>
      </c>
      <c r="Q177" s="88">
        <f t="shared" si="40"/>
        <v>95.038484310242737</v>
      </c>
      <c r="R177" s="74">
        <v>92177</v>
      </c>
      <c r="S177" s="88">
        <f t="shared" si="35"/>
        <v>92.793146492711614</v>
      </c>
      <c r="T177" s="106">
        <v>45905</v>
      </c>
      <c r="U177" s="105">
        <f t="shared" si="36"/>
        <v>94.441129878412582</v>
      </c>
      <c r="V177" s="106">
        <v>68722</v>
      </c>
      <c r="W177" s="105">
        <f t="shared" si="37"/>
        <v>101.04096215485048</v>
      </c>
      <c r="X177" s="106">
        <f t="shared" si="30"/>
        <v>22817</v>
      </c>
      <c r="Y177" s="105">
        <f t="shared" si="38"/>
        <v>117.57097954346369</v>
      </c>
      <c r="Z177" s="106">
        <f t="shared" si="31"/>
        <v>114994</v>
      </c>
      <c r="AA177" s="107">
        <f t="shared" si="39"/>
        <v>96.8427612575057</v>
      </c>
      <c r="AB177" s="39"/>
    </row>
    <row r="178" spans="1:45" s="9" customFormat="1" ht="12" hidden="1" customHeight="1">
      <c r="A178" s="63"/>
      <c r="B178" s="29" t="s">
        <v>135</v>
      </c>
      <c r="C178" s="46" t="s">
        <v>6</v>
      </c>
      <c r="D178" s="69">
        <v>77021</v>
      </c>
      <c r="E178" s="88">
        <f t="shared" si="42"/>
        <v>94.842936127769079</v>
      </c>
      <c r="F178" s="74">
        <v>6246</v>
      </c>
      <c r="G178" s="88">
        <f t="shared" si="42"/>
        <v>101.49496262593436</v>
      </c>
      <c r="H178" s="84">
        <v>11875</v>
      </c>
      <c r="I178" s="88">
        <f t="shared" si="28"/>
        <v>94.044507800744441</v>
      </c>
      <c r="J178" s="86">
        <v>13614</v>
      </c>
      <c r="K178" s="88">
        <f t="shared" si="34"/>
        <v>93.477066739906618</v>
      </c>
      <c r="L178" s="74">
        <v>1819</v>
      </c>
      <c r="M178" s="88">
        <f t="shared" si="40"/>
        <v>130.58147882268486</v>
      </c>
      <c r="N178" s="74">
        <f t="shared" si="32"/>
        <v>6126</v>
      </c>
      <c r="O178" s="88">
        <f t="shared" si="41"/>
        <v>93.128610519914872</v>
      </c>
      <c r="P178" s="74">
        <v>7488</v>
      </c>
      <c r="Q178" s="88">
        <f t="shared" si="40"/>
        <v>93.764087152516908</v>
      </c>
      <c r="R178" s="74">
        <v>90635</v>
      </c>
      <c r="S178" s="88">
        <f t="shared" si="35"/>
        <v>94.635231223831354</v>
      </c>
      <c r="T178" s="106">
        <v>46153</v>
      </c>
      <c r="U178" s="105">
        <f t="shared" si="36"/>
        <v>97.686576641408791</v>
      </c>
      <c r="V178" s="106">
        <v>69375</v>
      </c>
      <c r="W178" s="105">
        <f t="shared" si="37"/>
        <v>102.89668060870338</v>
      </c>
      <c r="X178" s="106">
        <f t="shared" si="30"/>
        <v>23222</v>
      </c>
      <c r="Y178" s="105">
        <f t="shared" si="38"/>
        <v>115.09714512291831</v>
      </c>
      <c r="Z178" s="106">
        <f t="shared" si="31"/>
        <v>113857</v>
      </c>
      <c r="AA178" s="107">
        <f t="shared" si="39"/>
        <v>98.195758480021382</v>
      </c>
      <c r="AB178" s="39"/>
    </row>
    <row r="179" spans="1:45" s="9" customFormat="1" ht="12" hidden="1" customHeight="1">
      <c r="A179" s="63"/>
      <c r="B179" s="29" t="s">
        <v>136</v>
      </c>
      <c r="C179" s="46" t="s">
        <v>137</v>
      </c>
      <c r="D179" s="69">
        <v>76339</v>
      </c>
      <c r="E179" s="88">
        <f t="shared" si="42"/>
        <v>96.960575115581975</v>
      </c>
      <c r="F179" s="74">
        <v>6732</v>
      </c>
      <c r="G179" s="88">
        <f t="shared" si="42"/>
        <v>112.10657785179016</v>
      </c>
      <c r="H179" s="84">
        <v>7433</v>
      </c>
      <c r="I179" s="88">
        <f t="shared" si="28"/>
        <v>109.08423833284415</v>
      </c>
      <c r="J179" s="86">
        <v>14667</v>
      </c>
      <c r="K179" s="88">
        <f t="shared" si="34"/>
        <v>94.876770813118569</v>
      </c>
      <c r="L179" s="74">
        <v>1712</v>
      </c>
      <c r="M179" s="88">
        <f t="shared" si="40"/>
        <v>139.86928104575162</v>
      </c>
      <c r="N179" s="74">
        <f t="shared" si="32"/>
        <v>6220</v>
      </c>
      <c r="O179" s="88">
        <f t="shared" si="41"/>
        <v>83.489932885906043</v>
      </c>
      <c r="P179" s="74">
        <v>8447</v>
      </c>
      <c r="Q179" s="88">
        <f t="shared" si="40"/>
        <v>105.46884754651018</v>
      </c>
      <c r="R179" s="74">
        <v>91006</v>
      </c>
      <c r="S179" s="88">
        <f t="shared" si="35"/>
        <v>96.618572899746255</v>
      </c>
      <c r="T179" s="106">
        <v>47771</v>
      </c>
      <c r="U179" s="105">
        <f t="shared" si="36"/>
        <v>100.02093758505895</v>
      </c>
      <c r="V179" s="106">
        <v>71846</v>
      </c>
      <c r="W179" s="105">
        <f t="shared" si="37"/>
        <v>104.75010205866914</v>
      </c>
      <c r="X179" s="106">
        <f t="shared" si="30"/>
        <v>24075</v>
      </c>
      <c r="Y179" s="105">
        <f t="shared" si="38"/>
        <v>115.59514092284053</v>
      </c>
      <c r="Z179" s="106">
        <f t="shared" si="31"/>
        <v>115081</v>
      </c>
      <c r="AA179" s="107">
        <f t="shared" si="39"/>
        <v>100.05477403536838</v>
      </c>
      <c r="AB179" s="39"/>
    </row>
    <row r="180" spans="1:45" s="9" customFormat="1" ht="12" hidden="1" customHeight="1">
      <c r="A180" s="63"/>
      <c r="B180" s="29" t="s">
        <v>138</v>
      </c>
      <c r="C180" s="46" t="s">
        <v>139</v>
      </c>
      <c r="D180" s="69">
        <v>69016</v>
      </c>
      <c r="E180" s="88">
        <f t="shared" si="42"/>
        <v>96.985708463905794</v>
      </c>
      <c r="F180" s="74">
        <v>6073</v>
      </c>
      <c r="G180" s="88">
        <f t="shared" si="42"/>
        <v>88.903528033962814</v>
      </c>
      <c r="H180" s="84">
        <v>1051</v>
      </c>
      <c r="I180" s="88">
        <f t="shared" si="28"/>
        <v>82.302270947533287</v>
      </c>
      <c r="J180" s="86">
        <v>14418</v>
      </c>
      <c r="K180" s="88">
        <f t="shared" si="34"/>
        <v>90.707769738911608</v>
      </c>
      <c r="L180" s="74">
        <v>1557</v>
      </c>
      <c r="M180" s="88">
        <f t="shared" si="40"/>
        <v>102.43421052631578</v>
      </c>
      <c r="N180" s="74">
        <f t="shared" si="32"/>
        <v>5788</v>
      </c>
      <c r="O180" s="88">
        <f t="shared" si="41"/>
        <v>80.657748049052401</v>
      </c>
      <c r="P180" s="74">
        <v>8630</v>
      </c>
      <c r="Q180" s="88">
        <f t="shared" si="40"/>
        <v>98.979240738616809</v>
      </c>
      <c r="R180" s="74">
        <v>83434</v>
      </c>
      <c r="S180" s="88">
        <f t="shared" si="35"/>
        <v>95.839459658151071</v>
      </c>
      <c r="T180" s="106">
        <v>46680</v>
      </c>
      <c r="U180" s="105">
        <f t="shared" si="36"/>
        <v>103.96204984298791</v>
      </c>
      <c r="V180" s="106">
        <v>71651</v>
      </c>
      <c r="W180" s="105">
        <f t="shared" si="37"/>
        <v>105.25612210421164</v>
      </c>
      <c r="X180" s="106">
        <f t="shared" si="30"/>
        <v>24971</v>
      </c>
      <c r="Y180" s="105">
        <f t="shared" si="38"/>
        <v>107.76368030381495</v>
      </c>
      <c r="Z180" s="106">
        <f t="shared" si="31"/>
        <v>108405</v>
      </c>
      <c r="AA180" s="107">
        <f t="shared" si="39"/>
        <v>98.34615524186232</v>
      </c>
      <c r="AB180" s="39"/>
    </row>
    <row r="181" spans="1:45" s="9" customFormat="1" ht="12" hidden="1" customHeight="1">
      <c r="A181" s="63"/>
      <c r="B181" s="29" t="s">
        <v>140</v>
      </c>
      <c r="C181" s="46" t="s">
        <v>9</v>
      </c>
      <c r="D181" s="69">
        <v>80687</v>
      </c>
      <c r="E181" s="88">
        <f t="shared" ref="E181:G196" si="43">D181/D169*100</f>
        <v>100.4644271235401</v>
      </c>
      <c r="F181" s="74">
        <v>8409</v>
      </c>
      <c r="G181" s="88">
        <f t="shared" si="43"/>
        <v>110.41228991596638</v>
      </c>
      <c r="H181" s="84">
        <v>11107</v>
      </c>
      <c r="I181" s="88">
        <f t="shared" si="28"/>
        <v>99.667982770997838</v>
      </c>
      <c r="J181" s="86">
        <v>14271</v>
      </c>
      <c r="K181" s="88">
        <f t="shared" si="34"/>
        <v>92.183967443963567</v>
      </c>
      <c r="L181" s="74">
        <v>1995</v>
      </c>
      <c r="M181" s="88">
        <f t="shared" si="40"/>
        <v>140.29535864978902</v>
      </c>
      <c r="N181" s="74">
        <f t="shared" si="32"/>
        <v>6058</v>
      </c>
      <c r="O181" s="88">
        <f t="shared" si="41"/>
        <v>89.416974169741692</v>
      </c>
      <c r="P181" s="74">
        <v>8213</v>
      </c>
      <c r="Q181" s="88">
        <f t="shared" si="40"/>
        <v>94.337238685963698</v>
      </c>
      <c r="R181" s="74">
        <v>94958</v>
      </c>
      <c r="S181" s="88">
        <f t="shared" si="35"/>
        <v>99.126259199331912</v>
      </c>
      <c r="T181" s="106">
        <v>50689</v>
      </c>
      <c r="U181" s="105">
        <f t="shared" si="36"/>
        <v>112.56217800675074</v>
      </c>
      <c r="V181" s="106">
        <v>75973</v>
      </c>
      <c r="W181" s="105">
        <f t="shared" si="37"/>
        <v>109.59909981390383</v>
      </c>
      <c r="X181" s="106">
        <f t="shared" si="30"/>
        <v>25284</v>
      </c>
      <c r="Y181" s="105">
        <f t="shared" si="38"/>
        <v>104.10507679005229</v>
      </c>
      <c r="Z181" s="106">
        <f t="shared" si="31"/>
        <v>120242</v>
      </c>
      <c r="AA181" s="107">
        <f t="shared" si="39"/>
        <v>100.13324228443896</v>
      </c>
      <c r="AB181" s="39"/>
    </row>
    <row r="182" spans="1:45" s="9" customFormat="1" ht="12" hidden="1" customHeight="1">
      <c r="A182" s="63"/>
      <c r="B182" s="29" t="s">
        <v>141</v>
      </c>
      <c r="C182" s="46" t="s">
        <v>10</v>
      </c>
      <c r="D182" s="69">
        <v>80623</v>
      </c>
      <c r="E182" s="88">
        <f t="shared" si="43"/>
        <v>99.108767271475642</v>
      </c>
      <c r="F182" s="74">
        <v>8813</v>
      </c>
      <c r="G182" s="88">
        <f t="shared" si="43"/>
        <v>94.998383097984259</v>
      </c>
      <c r="H182" s="84">
        <v>12138</v>
      </c>
      <c r="I182" s="88">
        <f t="shared" si="28"/>
        <v>103.48708329780885</v>
      </c>
      <c r="J182" s="86">
        <v>14638</v>
      </c>
      <c r="K182" s="88">
        <f t="shared" si="34"/>
        <v>98.393493311823619</v>
      </c>
      <c r="L182" s="74">
        <v>2525</v>
      </c>
      <c r="M182" s="88">
        <f t="shared" si="40"/>
        <v>124.26181102362204</v>
      </c>
      <c r="N182" s="74">
        <f t="shared" si="32"/>
        <v>6813</v>
      </c>
      <c r="O182" s="88">
        <f t="shared" si="41"/>
        <v>103.38391502276177</v>
      </c>
      <c r="P182" s="74">
        <v>7825</v>
      </c>
      <c r="Q182" s="88">
        <f t="shared" si="40"/>
        <v>94.42500301677326</v>
      </c>
      <c r="R182" s="74">
        <v>95261</v>
      </c>
      <c r="S182" s="88">
        <f t="shared" si="35"/>
        <v>98.998181345804099</v>
      </c>
      <c r="T182" s="106">
        <v>50035</v>
      </c>
      <c r="U182" s="105">
        <f t="shared" si="36"/>
        <v>104.64946038651384</v>
      </c>
      <c r="V182" s="106">
        <v>74910</v>
      </c>
      <c r="W182" s="105">
        <f t="shared" si="37"/>
        <v>103.29564258135686</v>
      </c>
      <c r="X182" s="106">
        <f t="shared" si="30"/>
        <v>24875</v>
      </c>
      <c r="Y182" s="105">
        <f t="shared" si="38"/>
        <v>100.67589444714262</v>
      </c>
      <c r="Z182" s="106">
        <f t="shared" si="31"/>
        <v>120136</v>
      </c>
      <c r="AA182" s="107">
        <f t="shared" si="39"/>
        <v>99.340957389628969</v>
      </c>
      <c r="AB182" s="39"/>
    </row>
    <row r="183" spans="1:45" s="9" customFormat="1" ht="12" hidden="1" customHeight="1">
      <c r="A183" s="63"/>
      <c r="B183" s="29" t="s">
        <v>125</v>
      </c>
      <c r="C183" s="46" t="s">
        <v>11</v>
      </c>
      <c r="D183" s="69">
        <v>74433</v>
      </c>
      <c r="E183" s="88">
        <f t="shared" si="43"/>
        <v>98.171962173070071</v>
      </c>
      <c r="F183" s="74">
        <v>8013</v>
      </c>
      <c r="G183" s="88">
        <f t="shared" si="43"/>
        <v>95.358800428418419</v>
      </c>
      <c r="H183" s="84">
        <v>11434</v>
      </c>
      <c r="I183" s="88">
        <f t="shared" si="28"/>
        <v>99.547274943409363</v>
      </c>
      <c r="J183" s="86">
        <v>13342</v>
      </c>
      <c r="K183" s="88">
        <f t="shared" si="34"/>
        <v>92.833286946841071</v>
      </c>
      <c r="L183" s="74">
        <v>2298</v>
      </c>
      <c r="M183" s="88">
        <f t="shared" si="40"/>
        <v>94.296265900697591</v>
      </c>
      <c r="N183" s="74">
        <f t="shared" si="32"/>
        <v>6347</v>
      </c>
      <c r="O183" s="88">
        <f t="shared" si="41"/>
        <v>91.494882514055064</v>
      </c>
      <c r="P183" s="74">
        <v>6995</v>
      </c>
      <c r="Q183" s="88">
        <f t="shared" si="40"/>
        <v>94.082044384667114</v>
      </c>
      <c r="R183" s="74">
        <v>87775</v>
      </c>
      <c r="S183" s="88">
        <f t="shared" si="35"/>
        <v>97.321240478539977</v>
      </c>
      <c r="T183" s="106">
        <v>46617</v>
      </c>
      <c r="U183" s="105">
        <f t="shared" si="36"/>
        <v>103.68549822064057</v>
      </c>
      <c r="V183" s="106">
        <v>69163</v>
      </c>
      <c r="W183" s="105">
        <f t="shared" si="37"/>
        <v>100.93841214244017</v>
      </c>
      <c r="X183" s="106">
        <f t="shared" si="30"/>
        <v>22546</v>
      </c>
      <c r="Y183" s="105">
        <f t="shared" si="38"/>
        <v>95.696095076400681</v>
      </c>
      <c r="Z183" s="106">
        <f t="shared" si="31"/>
        <v>110321</v>
      </c>
      <c r="AA183" s="107">
        <f t="shared" si="39"/>
        <v>96.984641893258086</v>
      </c>
      <c r="AB183" s="39"/>
    </row>
    <row r="184" spans="1:45" s="9" customFormat="1" ht="12" hidden="1" customHeight="1">
      <c r="A184" s="63"/>
      <c r="B184" s="29" t="s">
        <v>126</v>
      </c>
      <c r="C184" s="46" t="s">
        <v>12</v>
      </c>
      <c r="D184" s="69">
        <v>70580</v>
      </c>
      <c r="E184" s="88">
        <f t="shared" si="43"/>
        <v>99.951850907752004</v>
      </c>
      <c r="F184" s="74">
        <v>8202</v>
      </c>
      <c r="G184" s="88">
        <f t="shared" si="43"/>
        <v>110.07918400214736</v>
      </c>
      <c r="H184" s="84">
        <v>8284</v>
      </c>
      <c r="I184" s="88">
        <f t="shared" si="28"/>
        <v>98.314740090197006</v>
      </c>
      <c r="J184" s="86">
        <v>13840</v>
      </c>
      <c r="K184" s="88">
        <f t="shared" si="34"/>
        <v>93.792355651938195</v>
      </c>
      <c r="L184" s="74">
        <v>2967</v>
      </c>
      <c r="M184" s="88">
        <f t="shared" si="40"/>
        <v>102.87794729542303</v>
      </c>
      <c r="N184" s="74">
        <f t="shared" si="32"/>
        <v>6878</v>
      </c>
      <c r="O184" s="88">
        <f t="shared" si="41"/>
        <v>93.578231292517017</v>
      </c>
      <c r="P184" s="74">
        <v>6962</v>
      </c>
      <c r="Q184" s="88">
        <f t="shared" si="40"/>
        <v>94.004860923575478</v>
      </c>
      <c r="R184" s="74">
        <v>84420</v>
      </c>
      <c r="S184" s="88">
        <f t="shared" si="35"/>
        <v>98.887196907578783</v>
      </c>
      <c r="T184" s="106">
        <v>45650</v>
      </c>
      <c r="U184" s="105">
        <f t="shared" si="36"/>
        <v>103.56405544590395</v>
      </c>
      <c r="V184" s="106">
        <v>68717</v>
      </c>
      <c r="W184" s="105">
        <f t="shared" si="37"/>
        <v>103.01935445182376</v>
      </c>
      <c r="X184" s="106">
        <f t="shared" si="30"/>
        <v>23067</v>
      </c>
      <c r="Y184" s="105">
        <f t="shared" si="38"/>
        <v>101.95809759547383</v>
      </c>
      <c r="Z184" s="106">
        <f t="shared" si="31"/>
        <v>107487</v>
      </c>
      <c r="AA184" s="107">
        <f t="shared" si="39"/>
        <v>99.530529473859659</v>
      </c>
      <c r="AB184" s="39"/>
    </row>
    <row r="185" spans="1:45" s="9" customFormat="1" ht="12" hidden="1" customHeight="1">
      <c r="A185" s="63"/>
      <c r="B185" s="29" t="s">
        <v>154</v>
      </c>
      <c r="C185" s="46" t="s">
        <v>155</v>
      </c>
      <c r="D185" s="69">
        <v>71827</v>
      </c>
      <c r="E185" s="88">
        <f t="shared" si="43"/>
        <v>97.701211964579628</v>
      </c>
      <c r="F185" s="74">
        <v>7922</v>
      </c>
      <c r="G185" s="88">
        <f t="shared" si="43"/>
        <v>115.73411249086925</v>
      </c>
      <c r="H185" s="84">
        <v>9942</v>
      </c>
      <c r="I185" s="88">
        <f t="shared" si="28"/>
        <v>104.46569297047388</v>
      </c>
      <c r="J185" s="74">
        <v>13161</v>
      </c>
      <c r="K185" s="88">
        <f t="shared" si="34"/>
        <v>91.338746616697904</v>
      </c>
      <c r="L185" s="74">
        <v>2424</v>
      </c>
      <c r="M185" s="88">
        <f t="shared" si="40"/>
        <v>138.67276887871853</v>
      </c>
      <c r="N185" s="74">
        <f t="shared" si="32"/>
        <v>6037</v>
      </c>
      <c r="O185" s="88">
        <f>N185/N173*100</f>
        <v>97.923763179237639</v>
      </c>
      <c r="P185" s="74">
        <v>7124</v>
      </c>
      <c r="Q185" s="88">
        <f t="shared" si="40"/>
        <v>86.414361960213498</v>
      </c>
      <c r="R185" s="74">
        <v>84988</v>
      </c>
      <c r="S185" s="88">
        <f t="shared" si="35"/>
        <v>96.658553783863695</v>
      </c>
      <c r="T185" s="106">
        <v>45111</v>
      </c>
      <c r="U185" s="105">
        <f t="shared" si="36"/>
        <v>100.98271848137537</v>
      </c>
      <c r="V185" s="106">
        <v>67357</v>
      </c>
      <c r="W185" s="105">
        <f t="shared" si="37"/>
        <v>101.30852647886053</v>
      </c>
      <c r="X185" s="106">
        <f t="shared" si="30"/>
        <v>22246</v>
      </c>
      <c r="Y185" s="105">
        <f t="shared" si="38"/>
        <v>101.97570479028191</v>
      </c>
      <c r="Z185" s="106">
        <f t="shared" si="31"/>
        <v>107234</v>
      </c>
      <c r="AA185" s="107">
        <f t="shared" si="39"/>
        <v>97.715530202932356</v>
      </c>
      <c r="AB185" s="39"/>
    </row>
    <row r="186" spans="1:45" s="9" customFormat="1" ht="12" hidden="1" customHeight="1">
      <c r="A186" s="63"/>
      <c r="B186" s="29" t="s">
        <v>129</v>
      </c>
      <c r="C186" s="46" t="s">
        <v>130</v>
      </c>
      <c r="D186" s="69">
        <v>67812</v>
      </c>
      <c r="E186" s="88">
        <f t="shared" si="43"/>
        <v>93.529922899742076</v>
      </c>
      <c r="F186" s="74">
        <v>6566</v>
      </c>
      <c r="G186" s="88">
        <f t="shared" si="43"/>
        <v>96.008188331627437</v>
      </c>
      <c r="H186" s="84">
        <v>10836</v>
      </c>
      <c r="I186" s="88">
        <f t="shared" si="28"/>
        <v>90.928925065033155</v>
      </c>
      <c r="J186" s="74">
        <v>11651</v>
      </c>
      <c r="K186" s="88">
        <f t="shared" si="34"/>
        <v>85.675417310096336</v>
      </c>
      <c r="L186" s="74">
        <v>2043</v>
      </c>
      <c r="M186" s="88">
        <f t="shared" si="40"/>
        <v>114.45378151260503</v>
      </c>
      <c r="N186" s="74">
        <f t="shared" si="32"/>
        <v>5352</v>
      </c>
      <c r="O186" s="88">
        <f t="shared" si="41"/>
        <v>88.113269674020415</v>
      </c>
      <c r="P186" s="74">
        <v>6299</v>
      </c>
      <c r="Q186" s="88">
        <f t="shared" si="40"/>
        <v>83.707641196013299</v>
      </c>
      <c r="R186" s="74">
        <v>79463</v>
      </c>
      <c r="S186" s="88">
        <f t="shared" si="35"/>
        <v>92.289377714803379</v>
      </c>
      <c r="T186" s="106">
        <v>41354</v>
      </c>
      <c r="U186" s="105">
        <f t="shared" si="36"/>
        <v>95.695839311334282</v>
      </c>
      <c r="V186" s="106">
        <v>62317</v>
      </c>
      <c r="W186" s="105">
        <f t="shared" si="37"/>
        <v>96.96729219182771</v>
      </c>
      <c r="X186" s="106">
        <f t="shared" si="30"/>
        <v>20963</v>
      </c>
      <c r="Y186" s="105">
        <f t="shared" si="38"/>
        <v>99.577237317119511</v>
      </c>
      <c r="Z186" s="106">
        <f t="shared" si="31"/>
        <v>100426</v>
      </c>
      <c r="AA186" s="107">
        <f t="shared" si="39"/>
        <v>93.721186329955017</v>
      </c>
      <c r="AB186" s="39"/>
    </row>
    <row r="187" spans="1:45" s="9" customFormat="1" ht="12" hidden="1" customHeight="1">
      <c r="A187" s="63"/>
      <c r="B187" s="30" t="s">
        <v>131</v>
      </c>
      <c r="C187" s="46" t="s">
        <v>16</v>
      </c>
      <c r="D187" s="70">
        <v>70047</v>
      </c>
      <c r="E187" s="91">
        <f t="shared" si="43"/>
        <v>99.399744572158369</v>
      </c>
      <c r="F187" s="82">
        <v>7777</v>
      </c>
      <c r="G187" s="88">
        <f t="shared" si="43"/>
        <v>100.82976792428369</v>
      </c>
      <c r="H187" s="82">
        <v>6779</v>
      </c>
      <c r="I187" s="91">
        <f t="shared" si="28"/>
        <v>98.603636363636355</v>
      </c>
      <c r="J187" s="83">
        <v>13749</v>
      </c>
      <c r="K187" s="91">
        <f t="shared" si="34"/>
        <v>92.517327232353139</v>
      </c>
      <c r="L187" s="82">
        <v>2577</v>
      </c>
      <c r="M187" s="91">
        <f t="shared" si="40"/>
        <v>111.60675617150282</v>
      </c>
      <c r="N187" s="75">
        <f t="shared" si="32"/>
        <v>6316</v>
      </c>
      <c r="O187" s="91">
        <f t="shared" si="41"/>
        <v>93.019145802650954</v>
      </c>
      <c r="P187" s="80">
        <v>7433</v>
      </c>
      <c r="Q187" s="91">
        <f t="shared" si="40"/>
        <v>92.095155494982038</v>
      </c>
      <c r="R187" s="83">
        <v>83796</v>
      </c>
      <c r="S187" s="91">
        <f t="shared" si="35"/>
        <v>98.201122686948466</v>
      </c>
      <c r="T187" s="131">
        <v>44657</v>
      </c>
      <c r="U187" s="132">
        <f t="shared" si="36"/>
        <v>101.65721960436159</v>
      </c>
      <c r="V187" s="131">
        <v>68183</v>
      </c>
      <c r="W187" s="132">
        <f t="shared" si="37"/>
        <v>102.2924011702048</v>
      </c>
      <c r="X187" s="131">
        <f t="shared" si="30"/>
        <v>23526</v>
      </c>
      <c r="Y187" s="132">
        <f t="shared" si="38"/>
        <v>103.52019713103935</v>
      </c>
      <c r="Z187" s="131">
        <f t="shared" si="31"/>
        <v>107322</v>
      </c>
      <c r="AA187" s="133">
        <f t="shared" si="39"/>
        <v>99.319803437074867</v>
      </c>
      <c r="AB187" s="39"/>
      <c r="AC187" s="39"/>
      <c r="AD187" s="39"/>
      <c r="AE187" s="39"/>
      <c r="AF187" s="39"/>
      <c r="AG187" s="39"/>
      <c r="AH187" s="39"/>
      <c r="AI187" s="39"/>
      <c r="AJ187" s="39"/>
      <c r="AK187" s="39"/>
      <c r="AL187" s="39"/>
      <c r="AM187" s="39"/>
      <c r="AN187" s="39"/>
      <c r="AO187" s="39"/>
      <c r="AP187" s="39"/>
      <c r="AQ187" s="39"/>
      <c r="AR187" s="39"/>
      <c r="AS187" s="39"/>
    </row>
    <row r="188" spans="1:45" s="9" customFormat="1" ht="12" hidden="1" customHeight="1">
      <c r="A188" s="63"/>
      <c r="B188" s="28" t="s">
        <v>156</v>
      </c>
      <c r="C188" s="47" t="s">
        <v>157</v>
      </c>
      <c r="D188" s="71">
        <v>71571</v>
      </c>
      <c r="E188" s="92">
        <f t="shared" si="43"/>
        <v>99.775553448948855</v>
      </c>
      <c r="F188" s="76">
        <v>7024</v>
      </c>
      <c r="G188" s="92">
        <f t="shared" si="43"/>
        <v>97.298794846931713</v>
      </c>
      <c r="H188" s="85">
        <v>8786</v>
      </c>
      <c r="I188" s="92">
        <f t="shared" si="28"/>
        <v>101.59574468085107</v>
      </c>
      <c r="J188" s="76">
        <v>13190</v>
      </c>
      <c r="K188" s="92">
        <f t="shared" si="34"/>
        <v>94.694522219829139</v>
      </c>
      <c r="L188" s="76">
        <v>2282</v>
      </c>
      <c r="M188" s="92">
        <f t="shared" si="40"/>
        <v>134.94973388527498</v>
      </c>
      <c r="N188" s="74">
        <f t="shared" si="32"/>
        <v>5962</v>
      </c>
      <c r="O188" s="92">
        <f t="shared" si="41"/>
        <v>97.148443865080651</v>
      </c>
      <c r="P188" s="76">
        <v>7228</v>
      </c>
      <c r="Q188" s="92">
        <f t="shared" si="40"/>
        <v>92.761806981519513</v>
      </c>
      <c r="R188" s="76">
        <v>84761</v>
      </c>
      <c r="S188" s="92">
        <f t="shared" si="35"/>
        <v>98.949346843954658</v>
      </c>
      <c r="T188" s="126">
        <v>44695</v>
      </c>
      <c r="U188" s="125">
        <f t="shared" si="36"/>
        <v>101.35150456926461</v>
      </c>
      <c r="V188" s="126">
        <v>66310</v>
      </c>
      <c r="W188" s="125">
        <f t="shared" si="37"/>
        <v>99.858442262514302</v>
      </c>
      <c r="X188" s="126">
        <f t="shared" si="30"/>
        <v>21615</v>
      </c>
      <c r="Y188" s="125">
        <f t="shared" si="38"/>
        <v>96.906523201075984</v>
      </c>
      <c r="Z188" s="126">
        <f t="shared" si="31"/>
        <v>106376</v>
      </c>
      <c r="AA188" s="127">
        <f t="shared" si="39"/>
        <v>98.527314154456036</v>
      </c>
      <c r="AB188" s="39"/>
    </row>
    <row r="189" spans="1:45" s="9" customFormat="1" ht="12" hidden="1" customHeight="1">
      <c r="A189" s="63"/>
      <c r="B189" s="29" t="s">
        <v>134</v>
      </c>
      <c r="C189" s="46" t="s">
        <v>14</v>
      </c>
      <c r="D189" s="69">
        <v>78055</v>
      </c>
      <c r="E189" s="88">
        <f t="shared" si="43"/>
        <v>100.36904639440387</v>
      </c>
      <c r="F189" s="74">
        <v>7729</v>
      </c>
      <c r="G189" s="88">
        <f t="shared" si="43"/>
        <v>118.70680387037322</v>
      </c>
      <c r="H189" s="84">
        <v>11614</v>
      </c>
      <c r="I189" s="88">
        <f t="shared" ref="I189:I200" si="44">H189/H177*100</f>
        <v>96.686646686646682</v>
      </c>
      <c r="J189" s="74">
        <v>13366</v>
      </c>
      <c r="K189" s="88">
        <f t="shared" si="34"/>
        <v>92.761468526615303</v>
      </c>
      <c r="L189" s="74">
        <v>2159</v>
      </c>
      <c r="M189" s="88">
        <f t="shared" si="40"/>
        <v>103.84800384800386</v>
      </c>
      <c r="N189" s="74">
        <f t="shared" si="32"/>
        <v>5774</v>
      </c>
      <c r="O189" s="88">
        <f t="shared" si="41"/>
        <v>90.459031803227319</v>
      </c>
      <c r="P189" s="74">
        <v>7592</v>
      </c>
      <c r="Q189" s="88">
        <f t="shared" si="40"/>
        <v>94.592574134064293</v>
      </c>
      <c r="R189" s="74">
        <v>91421</v>
      </c>
      <c r="S189" s="88">
        <f t="shared" si="35"/>
        <v>99.179838788417939</v>
      </c>
      <c r="T189" s="106">
        <v>48073</v>
      </c>
      <c r="U189" s="105">
        <f t="shared" si="36"/>
        <v>104.722797080928</v>
      </c>
      <c r="V189" s="106">
        <v>70730</v>
      </c>
      <c r="W189" s="105">
        <f t="shared" si="37"/>
        <v>102.92191728995081</v>
      </c>
      <c r="X189" s="106">
        <f t="shared" si="30"/>
        <v>22657</v>
      </c>
      <c r="Y189" s="105">
        <f t="shared" si="38"/>
        <v>99.298768462111582</v>
      </c>
      <c r="Z189" s="106">
        <f t="shared" si="31"/>
        <v>114078</v>
      </c>
      <c r="AA189" s="107">
        <f t="shared" si="39"/>
        <v>99.203436701045263</v>
      </c>
      <c r="AB189" s="39"/>
    </row>
    <row r="190" spans="1:45" s="9" customFormat="1" ht="12" hidden="1" customHeight="1">
      <c r="A190" s="63"/>
      <c r="B190" s="29" t="s">
        <v>135</v>
      </c>
      <c r="C190" s="46" t="s">
        <v>6</v>
      </c>
      <c r="D190" s="69">
        <v>76944</v>
      </c>
      <c r="E190" s="88">
        <f t="shared" si="43"/>
        <v>99.900027265291286</v>
      </c>
      <c r="F190" s="74">
        <v>6079</v>
      </c>
      <c r="G190" s="88">
        <f t="shared" si="43"/>
        <v>97.326288824847907</v>
      </c>
      <c r="H190" s="84">
        <v>11826</v>
      </c>
      <c r="I190" s="88">
        <f t="shared" si="44"/>
        <v>99.587368421052631</v>
      </c>
      <c r="J190" s="74">
        <v>12893</v>
      </c>
      <c r="K190" s="88">
        <f t="shared" si="34"/>
        <v>94.703981195827822</v>
      </c>
      <c r="L190" s="74">
        <v>1657</v>
      </c>
      <c r="M190" s="88">
        <f t="shared" si="40"/>
        <v>91.094007696536565</v>
      </c>
      <c r="N190" s="74">
        <f t="shared" si="32"/>
        <v>5206</v>
      </c>
      <c r="O190" s="88">
        <f t="shared" si="41"/>
        <v>84.982043747959509</v>
      </c>
      <c r="P190" s="74">
        <v>7687</v>
      </c>
      <c r="Q190" s="88">
        <f t="shared" si="40"/>
        <v>102.65758547008548</v>
      </c>
      <c r="R190" s="74">
        <v>89837</v>
      </c>
      <c r="S190" s="88">
        <f t="shared" si="35"/>
        <v>99.119545429469852</v>
      </c>
      <c r="T190" s="106">
        <v>47716</v>
      </c>
      <c r="U190" s="105">
        <f t="shared" si="36"/>
        <v>103.38656208697159</v>
      </c>
      <c r="V190" s="106">
        <v>69712</v>
      </c>
      <c r="W190" s="105">
        <f t="shared" si="37"/>
        <v>100.48576576576576</v>
      </c>
      <c r="X190" s="106">
        <f t="shared" si="30"/>
        <v>21996</v>
      </c>
      <c r="Y190" s="105">
        <f t="shared" si="38"/>
        <v>94.720523641374555</v>
      </c>
      <c r="Z190" s="106">
        <f t="shared" si="31"/>
        <v>111833</v>
      </c>
      <c r="AA190" s="107">
        <f t="shared" si="39"/>
        <v>98.222331521118605</v>
      </c>
      <c r="AB190" s="39"/>
    </row>
    <row r="191" spans="1:45" s="9" customFormat="1" ht="12" hidden="1" customHeight="1">
      <c r="A191" s="63"/>
      <c r="B191" s="29" t="s">
        <v>136</v>
      </c>
      <c r="C191" s="46" t="s">
        <v>137</v>
      </c>
      <c r="D191" s="69">
        <v>76091</v>
      </c>
      <c r="E191" s="88">
        <f t="shared" si="43"/>
        <v>99.675133287048553</v>
      </c>
      <c r="F191" s="74">
        <v>7104</v>
      </c>
      <c r="G191" s="88">
        <f t="shared" si="43"/>
        <v>105.52584670231728</v>
      </c>
      <c r="H191" s="84">
        <v>7372</v>
      </c>
      <c r="I191" s="88">
        <f t="shared" si="44"/>
        <v>99.179335396206099</v>
      </c>
      <c r="J191" s="74">
        <v>13667</v>
      </c>
      <c r="K191" s="88">
        <f t="shared" si="34"/>
        <v>93.181973136974165</v>
      </c>
      <c r="L191" s="74">
        <v>1860</v>
      </c>
      <c r="M191" s="88">
        <f t="shared" si="40"/>
        <v>108.64485981308411</v>
      </c>
      <c r="N191" s="74">
        <f t="shared" si="32"/>
        <v>5571</v>
      </c>
      <c r="O191" s="88">
        <f t="shared" si="41"/>
        <v>89.565916398713824</v>
      </c>
      <c r="P191" s="74">
        <v>8096</v>
      </c>
      <c r="Q191" s="88">
        <f t="shared" si="40"/>
        <v>95.844678584112714</v>
      </c>
      <c r="R191" s="74">
        <v>89758</v>
      </c>
      <c r="S191" s="88">
        <f t="shared" si="35"/>
        <v>98.628661846471672</v>
      </c>
      <c r="T191" s="106">
        <v>49809</v>
      </c>
      <c r="U191" s="105">
        <f t="shared" si="36"/>
        <v>104.26618659856399</v>
      </c>
      <c r="V191" s="106">
        <v>72017</v>
      </c>
      <c r="W191" s="105">
        <f t="shared" si="37"/>
        <v>100.2380090749659</v>
      </c>
      <c r="X191" s="106">
        <f t="shared" si="30"/>
        <v>22208</v>
      </c>
      <c r="Y191" s="105">
        <f t="shared" si="38"/>
        <v>92.245067497403937</v>
      </c>
      <c r="Z191" s="106">
        <f t="shared" si="31"/>
        <v>111966</v>
      </c>
      <c r="AA191" s="107">
        <f t="shared" si="39"/>
        <v>97.293210868866282</v>
      </c>
      <c r="AB191" s="39"/>
    </row>
    <row r="192" spans="1:45" s="9" customFormat="1" ht="12" hidden="1" customHeight="1">
      <c r="A192" s="63"/>
      <c r="B192" s="29" t="s">
        <v>138</v>
      </c>
      <c r="C192" s="46" t="s">
        <v>139</v>
      </c>
      <c r="D192" s="69">
        <v>70622</v>
      </c>
      <c r="E192" s="88">
        <f t="shared" si="43"/>
        <v>102.32699663846066</v>
      </c>
      <c r="F192" s="74">
        <v>7380</v>
      </c>
      <c r="G192" s="88">
        <f t="shared" si="43"/>
        <v>121.52148855590316</v>
      </c>
      <c r="H192" s="84">
        <v>1207</v>
      </c>
      <c r="I192" s="88">
        <f t="shared" si="44"/>
        <v>114.8430066603235</v>
      </c>
      <c r="J192" s="74">
        <v>13607</v>
      </c>
      <c r="K192" s="88">
        <f t="shared" si="34"/>
        <v>94.375086697184074</v>
      </c>
      <c r="L192" s="74">
        <v>1725</v>
      </c>
      <c r="M192" s="88">
        <f t="shared" si="40"/>
        <v>110.78998073217727</v>
      </c>
      <c r="N192" s="74">
        <f t="shared" si="32"/>
        <v>5398</v>
      </c>
      <c r="O192" s="88">
        <f t="shared" si="41"/>
        <v>93.261921216309602</v>
      </c>
      <c r="P192" s="74">
        <v>8209</v>
      </c>
      <c r="Q192" s="88">
        <f t="shared" si="40"/>
        <v>95.121668597914251</v>
      </c>
      <c r="R192" s="74">
        <v>84229</v>
      </c>
      <c r="S192" s="88">
        <f t="shared" si="35"/>
        <v>100.95284895845818</v>
      </c>
      <c r="T192" s="106">
        <v>48962</v>
      </c>
      <c r="U192" s="105">
        <f t="shared" si="36"/>
        <v>104.88860325621252</v>
      </c>
      <c r="V192" s="106">
        <v>71561</v>
      </c>
      <c r="W192" s="105">
        <f t="shared" si="37"/>
        <v>99.874391145971444</v>
      </c>
      <c r="X192" s="106">
        <f t="shared" si="30"/>
        <v>22599</v>
      </c>
      <c r="Y192" s="105">
        <f t="shared" si="38"/>
        <v>90.500981138120224</v>
      </c>
      <c r="Z192" s="106">
        <f t="shared" si="31"/>
        <v>106828</v>
      </c>
      <c r="AA192" s="107">
        <f t="shared" si="39"/>
        <v>98.545270052119378</v>
      </c>
      <c r="AB192" s="39"/>
    </row>
    <row r="193" spans="1:45" s="9" customFormat="1" ht="12" hidden="1" customHeight="1">
      <c r="A193" s="63"/>
      <c r="B193" s="29" t="s">
        <v>140</v>
      </c>
      <c r="C193" s="46" t="s">
        <v>9</v>
      </c>
      <c r="D193" s="69">
        <v>81228</v>
      </c>
      <c r="E193" s="88">
        <f t="shared" si="43"/>
        <v>100.67049214867328</v>
      </c>
      <c r="F193" s="74">
        <v>8766</v>
      </c>
      <c r="G193" s="88">
        <f t="shared" si="43"/>
        <v>104.24545130217624</v>
      </c>
      <c r="H193" s="87">
        <v>11131</v>
      </c>
      <c r="I193" s="88">
        <f t="shared" si="44"/>
        <v>100.21607994958134</v>
      </c>
      <c r="J193" s="74">
        <v>13460</v>
      </c>
      <c r="K193" s="88">
        <f t="shared" si="34"/>
        <v>94.317146661060889</v>
      </c>
      <c r="L193" s="74">
        <v>2070</v>
      </c>
      <c r="M193" s="88">
        <f t="shared" si="40"/>
        <v>103.75939849624061</v>
      </c>
      <c r="N193" s="74">
        <f t="shared" si="32"/>
        <v>5696</v>
      </c>
      <c r="O193" s="88">
        <f t="shared" si="41"/>
        <v>94.024430505117195</v>
      </c>
      <c r="P193" s="74">
        <v>7764</v>
      </c>
      <c r="Q193" s="88">
        <f t="shared" si="40"/>
        <v>94.533057348106666</v>
      </c>
      <c r="R193" s="74">
        <v>94688</v>
      </c>
      <c r="S193" s="88">
        <f t="shared" si="35"/>
        <v>99.715663767139148</v>
      </c>
      <c r="T193" s="106">
        <v>51902</v>
      </c>
      <c r="U193" s="105">
        <f t="shared" si="36"/>
        <v>102.39302412752274</v>
      </c>
      <c r="V193" s="106">
        <v>75973</v>
      </c>
      <c r="W193" s="105">
        <f t="shared" si="37"/>
        <v>100</v>
      </c>
      <c r="X193" s="106">
        <f t="shared" si="30"/>
        <v>24071</v>
      </c>
      <c r="Y193" s="105">
        <f t="shared" si="38"/>
        <v>95.202499604492957</v>
      </c>
      <c r="Z193" s="106">
        <f t="shared" si="31"/>
        <v>118759</v>
      </c>
      <c r="AA193" s="107">
        <f t="shared" si="39"/>
        <v>98.766653914605541</v>
      </c>
      <c r="AB193" s="39"/>
    </row>
    <row r="194" spans="1:45" s="65" customFormat="1" ht="12" hidden="1" customHeight="1">
      <c r="A194" s="63"/>
      <c r="B194" s="29" t="s">
        <v>141</v>
      </c>
      <c r="C194" s="46" t="s">
        <v>10</v>
      </c>
      <c r="D194" s="68">
        <v>80357</v>
      </c>
      <c r="E194" s="90">
        <f t="shared" si="43"/>
        <v>99.67006933505327</v>
      </c>
      <c r="F194" s="86">
        <v>9304</v>
      </c>
      <c r="G194" s="90">
        <f t="shared" si="43"/>
        <v>105.5713151026892</v>
      </c>
      <c r="H194" s="87">
        <v>11908</v>
      </c>
      <c r="I194" s="90">
        <f t="shared" si="44"/>
        <v>98.105124402702259</v>
      </c>
      <c r="J194" s="86">
        <v>14173</v>
      </c>
      <c r="K194" s="90">
        <f t="shared" si="34"/>
        <v>96.823336521382714</v>
      </c>
      <c r="L194" s="86">
        <v>2220</v>
      </c>
      <c r="M194" s="90">
        <f t="shared" si="40"/>
        <v>87.920792079207928</v>
      </c>
      <c r="N194" s="86">
        <f t="shared" si="32"/>
        <v>5977</v>
      </c>
      <c r="O194" s="90">
        <f t="shared" si="41"/>
        <v>87.729340965800674</v>
      </c>
      <c r="P194" s="86">
        <v>8196</v>
      </c>
      <c r="Q194" s="90">
        <f t="shared" si="40"/>
        <v>104.74121405750797</v>
      </c>
      <c r="R194" s="86">
        <v>94530</v>
      </c>
      <c r="S194" s="90">
        <f t="shared" si="35"/>
        <v>99.23263455139039</v>
      </c>
      <c r="T194" s="134">
        <v>50875</v>
      </c>
      <c r="U194" s="135">
        <f t="shared" si="36"/>
        <v>101.67882482262416</v>
      </c>
      <c r="V194" s="134">
        <v>75526</v>
      </c>
      <c r="W194" s="135">
        <f t="shared" si="37"/>
        <v>100.82232011747429</v>
      </c>
      <c r="X194" s="134">
        <f t="shared" si="30"/>
        <v>24651</v>
      </c>
      <c r="Y194" s="135">
        <f t="shared" si="38"/>
        <v>99.099497487437176</v>
      </c>
      <c r="Z194" s="134">
        <f t="shared" si="31"/>
        <v>119181</v>
      </c>
      <c r="AA194" s="136">
        <f t="shared" si="39"/>
        <v>99.205067590064587</v>
      </c>
      <c r="AB194" s="64"/>
    </row>
    <row r="195" spans="1:45" s="65" customFormat="1" ht="12" hidden="1" customHeight="1">
      <c r="A195" s="63"/>
      <c r="B195" s="29" t="s">
        <v>125</v>
      </c>
      <c r="C195" s="46" t="s">
        <v>11</v>
      </c>
      <c r="D195" s="68">
        <v>73410</v>
      </c>
      <c r="E195" s="90">
        <f t="shared" si="43"/>
        <v>98.625609608641327</v>
      </c>
      <c r="F195" s="86">
        <v>8842</v>
      </c>
      <c r="G195" s="90">
        <f t="shared" si="43"/>
        <v>110.34568825658306</v>
      </c>
      <c r="H195" s="87">
        <v>11287</v>
      </c>
      <c r="I195" s="90">
        <f t="shared" si="44"/>
        <v>98.714360678677622</v>
      </c>
      <c r="J195" s="86">
        <v>13524</v>
      </c>
      <c r="K195" s="90">
        <f t="shared" si="34"/>
        <v>101.36411332633787</v>
      </c>
      <c r="L195" s="86">
        <v>2550</v>
      </c>
      <c r="M195" s="90">
        <f t="shared" si="40"/>
        <v>110.96605744125327</v>
      </c>
      <c r="N195" s="86">
        <f t="shared" si="32"/>
        <v>6258</v>
      </c>
      <c r="O195" s="90">
        <f t="shared" si="41"/>
        <v>98.597762722546094</v>
      </c>
      <c r="P195" s="86">
        <v>7266</v>
      </c>
      <c r="Q195" s="90">
        <f t="shared" si="40"/>
        <v>103.87419585418156</v>
      </c>
      <c r="R195" s="86">
        <v>86934</v>
      </c>
      <c r="S195" s="90">
        <f t="shared" si="35"/>
        <v>99.041868413557381</v>
      </c>
      <c r="T195" s="134">
        <v>46621</v>
      </c>
      <c r="U195" s="135">
        <f t="shared" si="36"/>
        <v>100.00858056073965</v>
      </c>
      <c r="V195" s="134">
        <v>70354</v>
      </c>
      <c r="W195" s="135">
        <f t="shared" si="37"/>
        <v>101.72201899859752</v>
      </c>
      <c r="X195" s="134">
        <f t="shared" si="30"/>
        <v>23733</v>
      </c>
      <c r="Y195" s="135">
        <f t="shared" si="38"/>
        <v>105.26479198083918</v>
      </c>
      <c r="Z195" s="134">
        <f t="shared" si="31"/>
        <v>110667</v>
      </c>
      <c r="AA195" s="136">
        <f t="shared" si="39"/>
        <v>100.31363022452662</v>
      </c>
      <c r="AB195" s="64"/>
    </row>
    <row r="196" spans="1:45" s="65" customFormat="1" ht="12" hidden="1" customHeight="1">
      <c r="A196" s="63"/>
      <c r="B196" s="29" t="s">
        <v>126</v>
      </c>
      <c r="C196" s="46" t="s">
        <v>12</v>
      </c>
      <c r="D196" s="68">
        <v>69310</v>
      </c>
      <c r="E196" s="90">
        <f t="shared" si="43"/>
        <v>98.20062340606404</v>
      </c>
      <c r="F196" s="86">
        <v>8655</v>
      </c>
      <c r="G196" s="90">
        <f t="shared" si="43"/>
        <v>105.52304316020482</v>
      </c>
      <c r="H196" s="87">
        <v>8727</v>
      </c>
      <c r="I196" s="90">
        <f t="shared" si="44"/>
        <v>105.34765813616612</v>
      </c>
      <c r="J196" s="86">
        <v>14210</v>
      </c>
      <c r="K196" s="90">
        <f t="shared" si="34"/>
        <v>102.67341040462428</v>
      </c>
      <c r="L196" s="86">
        <v>3309</v>
      </c>
      <c r="M196" s="90">
        <f t="shared" si="40"/>
        <v>111.5267947421638</v>
      </c>
      <c r="N196" s="86">
        <f t="shared" si="32"/>
        <v>7103</v>
      </c>
      <c r="O196" s="90">
        <f t="shared" si="41"/>
        <v>103.27129979645247</v>
      </c>
      <c r="P196" s="86">
        <v>7107</v>
      </c>
      <c r="Q196" s="90">
        <f t="shared" si="40"/>
        <v>102.08273484630854</v>
      </c>
      <c r="R196" s="86">
        <v>83520</v>
      </c>
      <c r="S196" s="90">
        <f t="shared" si="35"/>
        <v>98.933901918976545</v>
      </c>
      <c r="T196" s="134">
        <v>45366</v>
      </c>
      <c r="U196" s="135">
        <f t="shared" si="36"/>
        <v>99.377875136911285</v>
      </c>
      <c r="V196" s="134">
        <v>68406</v>
      </c>
      <c r="W196" s="135">
        <f t="shared" si="37"/>
        <v>99.547419124816273</v>
      </c>
      <c r="X196" s="134">
        <f t="shared" si="30"/>
        <v>23040</v>
      </c>
      <c r="Y196" s="135">
        <f t="shared" si="38"/>
        <v>99.882949668357384</v>
      </c>
      <c r="Z196" s="134">
        <f t="shared" si="31"/>
        <v>106560</v>
      </c>
      <c r="AA196" s="136">
        <f t="shared" si="39"/>
        <v>99.137570124759279</v>
      </c>
      <c r="AB196" s="64"/>
      <c r="AC196" s="64"/>
      <c r="AD196" s="64"/>
      <c r="AE196" s="64"/>
      <c r="AF196" s="64"/>
      <c r="AG196" s="64"/>
      <c r="AH196" s="64"/>
      <c r="AI196" s="64"/>
      <c r="AJ196" s="64"/>
      <c r="AK196" s="64"/>
      <c r="AL196" s="64"/>
      <c r="AM196" s="64"/>
      <c r="AN196" s="64"/>
      <c r="AO196" s="64"/>
      <c r="AP196" s="64"/>
    </row>
    <row r="197" spans="1:45" s="65" customFormat="1" ht="12" hidden="1" customHeight="1">
      <c r="A197" s="63"/>
      <c r="B197" s="29" t="s">
        <v>163</v>
      </c>
      <c r="C197" s="46" t="s">
        <v>161</v>
      </c>
      <c r="D197" s="68">
        <v>69772</v>
      </c>
      <c r="E197" s="90">
        <f t="shared" ref="E197:E208" si="45">D197/D185*100</f>
        <v>97.138958887326481</v>
      </c>
      <c r="F197" s="86">
        <v>7617</v>
      </c>
      <c r="G197" s="90">
        <f t="shared" ref="G197:G208" si="46">F197/F185*100</f>
        <v>96.149962130775052</v>
      </c>
      <c r="H197" s="87">
        <v>9846</v>
      </c>
      <c r="I197" s="90">
        <f t="shared" si="44"/>
        <v>99.034399517199759</v>
      </c>
      <c r="J197" s="86">
        <v>13290</v>
      </c>
      <c r="K197" s="90">
        <f t="shared" ref="K197:K208" si="47">J197/J185*100</f>
        <v>100.98016868019148</v>
      </c>
      <c r="L197" s="86">
        <v>2535</v>
      </c>
      <c r="M197" s="90">
        <f t="shared" ref="M197:M208" si="48">L197/L185*100</f>
        <v>104.57920792079207</v>
      </c>
      <c r="N197" s="86">
        <f t="shared" ref="N197:N208" si="49">J197-P197</f>
        <v>6124</v>
      </c>
      <c r="O197" s="90">
        <f t="shared" ref="O197:O208" si="50">N197/N185*100</f>
        <v>101.44111313566341</v>
      </c>
      <c r="P197" s="86">
        <v>7166</v>
      </c>
      <c r="Q197" s="90">
        <f t="shared" ref="Q197:Q208" si="51">P197/P185*100</f>
        <v>100.58955642897249</v>
      </c>
      <c r="R197" s="86">
        <v>83062</v>
      </c>
      <c r="S197" s="90">
        <f t="shared" ref="S197:S208" si="52">R197/R185*100</f>
        <v>97.733797712618255</v>
      </c>
      <c r="T197" s="134">
        <v>45238</v>
      </c>
      <c r="U197" s="135">
        <f t="shared" ref="U197:U208" si="53">T197/T185*100</f>
        <v>100.28152778701424</v>
      </c>
      <c r="V197" s="134">
        <v>67752</v>
      </c>
      <c r="W197" s="135">
        <f t="shared" ref="W197:W208" si="54">V197/V185*100</f>
        <v>100.58642754279437</v>
      </c>
      <c r="X197" s="134">
        <f t="shared" ref="X197:X208" si="55">V197-T197</f>
        <v>22514</v>
      </c>
      <c r="Y197" s="135">
        <f t="shared" ref="Y197:Y208" si="56">X197/X185*100</f>
        <v>101.20471095927357</v>
      </c>
      <c r="Z197" s="134">
        <f t="shared" ref="Z197:Z208" si="57">R197+X197</f>
        <v>105576</v>
      </c>
      <c r="AA197" s="136">
        <f t="shared" ref="AA197:AA208" si="58">Z197/Z185*100</f>
        <v>98.453848592797058</v>
      </c>
      <c r="AB197" s="64"/>
    </row>
    <row r="198" spans="1:45" s="65" customFormat="1" ht="12" hidden="1" customHeight="1">
      <c r="A198" s="63"/>
      <c r="B198" s="29" t="s">
        <v>129</v>
      </c>
      <c r="C198" s="46" t="s">
        <v>130</v>
      </c>
      <c r="D198" s="68">
        <v>68212</v>
      </c>
      <c r="E198" s="90">
        <f t="shared" si="45"/>
        <v>100.58986610039523</v>
      </c>
      <c r="F198" s="86">
        <v>7485</v>
      </c>
      <c r="G198" s="90">
        <f t="shared" si="46"/>
        <v>113.99634480657934</v>
      </c>
      <c r="H198" s="87">
        <v>10740</v>
      </c>
      <c r="I198" s="90">
        <f t="shared" si="44"/>
        <v>99.114064230343303</v>
      </c>
      <c r="J198" s="86">
        <v>12083</v>
      </c>
      <c r="K198" s="90">
        <f t="shared" si="47"/>
        <v>103.70783623723285</v>
      </c>
      <c r="L198" s="86">
        <v>2065</v>
      </c>
      <c r="M198" s="90">
        <f t="shared" si="48"/>
        <v>101.07684777288301</v>
      </c>
      <c r="N198" s="86">
        <f t="shared" si="49"/>
        <v>5308</v>
      </c>
      <c r="O198" s="90">
        <f t="shared" si="50"/>
        <v>99.177877428998499</v>
      </c>
      <c r="P198" s="86">
        <v>6775</v>
      </c>
      <c r="Q198" s="90">
        <f t="shared" si="51"/>
        <v>107.55675504048261</v>
      </c>
      <c r="R198" s="86">
        <v>80295</v>
      </c>
      <c r="S198" s="90">
        <f t="shared" si="52"/>
        <v>101.04702817663566</v>
      </c>
      <c r="T198" s="134">
        <v>43951</v>
      </c>
      <c r="U198" s="135">
        <f t="shared" si="53"/>
        <v>106.27992455385211</v>
      </c>
      <c r="V198" s="134">
        <v>65110</v>
      </c>
      <c r="W198" s="135">
        <f t="shared" si="54"/>
        <v>104.48192307075117</v>
      </c>
      <c r="X198" s="134">
        <f t="shared" si="55"/>
        <v>21159</v>
      </c>
      <c r="Y198" s="135">
        <f t="shared" si="56"/>
        <v>100.93498068024616</v>
      </c>
      <c r="Z198" s="134">
        <f t="shared" si="57"/>
        <v>101454</v>
      </c>
      <c r="AA198" s="136">
        <f t="shared" si="58"/>
        <v>101.0236392965965</v>
      </c>
      <c r="AB198" s="64"/>
    </row>
    <row r="199" spans="1:45" s="65" customFormat="1" ht="12" hidden="1" customHeight="1">
      <c r="A199" s="63"/>
      <c r="B199" s="30" t="s">
        <v>131</v>
      </c>
      <c r="C199" s="48" t="s">
        <v>16</v>
      </c>
      <c r="D199" s="72">
        <v>70317</v>
      </c>
      <c r="E199" s="93">
        <f t="shared" si="45"/>
        <v>100.38545547989209</v>
      </c>
      <c r="F199" s="82">
        <v>8593</v>
      </c>
      <c r="G199" s="93">
        <f t="shared" si="46"/>
        <v>110.49247781921051</v>
      </c>
      <c r="H199" s="82">
        <v>7257</v>
      </c>
      <c r="I199" s="93">
        <f t="shared" si="44"/>
        <v>107.05118749078035</v>
      </c>
      <c r="J199" s="80">
        <v>13433</v>
      </c>
      <c r="K199" s="93">
        <f t="shared" si="47"/>
        <v>97.70165102916576</v>
      </c>
      <c r="L199" s="82">
        <v>2706</v>
      </c>
      <c r="M199" s="93">
        <f t="shared" si="48"/>
        <v>105.0058207217695</v>
      </c>
      <c r="N199" s="89">
        <f t="shared" si="49"/>
        <v>6318</v>
      </c>
      <c r="O199" s="93">
        <f t="shared" si="50"/>
        <v>100.03166561114629</v>
      </c>
      <c r="P199" s="80">
        <v>7115</v>
      </c>
      <c r="Q199" s="93">
        <f t="shared" si="51"/>
        <v>95.721781245795782</v>
      </c>
      <c r="R199" s="80">
        <v>83750</v>
      </c>
      <c r="S199" s="93">
        <f t="shared" si="52"/>
        <v>99.945104778271045</v>
      </c>
      <c r="T199" s="137">
        <v>46864</v>
      </c>
      <c r="U199" s="138">
        <f t="shared" si="53"/>
        <v>104.94211433817766</v>
      </c>
      <c r="V199" s="137">
        <v>69838</v>
      </c>
      <c r="W199" s="138">
        <f t="shared" si="54"/>
        <v>102.42729126028482</v>
      </c>
      <c r="X199" s="137">
        <f t="shared" si="55"/>
        <v>22974</v>
      </c>
      <c r="Y199" s="138">
        <f t="shared" si="56"/>
        <v>97.653659780668207</v>
      </c>
      <c r="Z199" s="137">
        <f t="shared" si="57"/>
        <v>106724</v>
      </c>
      <c r="AA199" s="139">
        <f t="shared" si="58"/>
        <v>99.442798307895856</v>
      </c>
      <c r="AB199" s="64"/>
      <c r="AC199" s="64"/>
      <c r="AD199" s="64"/>
      <c r="AE199" s="64"/>
      <c r="AF199" s="64"/>
      <c r="AG199" s="64"/>
      <c r="AH199" s="64"/>
      <c r="AI199" s="64"/>
      <c r="AJ199" s="64"/>
      <c r="AK199" s="64"/>
      <c r="AL199" s="64"/>
      <c r="AM199" s="64"/>
      <c r="AN199" s="64"/>
      <c r="AO199" s="64"/>
      <c r="AP199" s="64"/>
      <c r="AQ199" s="64"/>
      <c r="AR199" s="64"/>
      <c r="AS199" s="64"/>
    </row>
    <row r="200" spans="1:45" s="65" customFormat="1" ht="12" hidden="1" customHeight="1">
      <c r="A200" s="63"/>
      <c r="B200" s="29" t="s">
        <v>168</v>
      </c>
      <c r="C200" s="46" t="s">
        <v>169</v>
      </c>
      <c r="D200" s="68">
        <v>70737</v>
      </c>
      <c r="E200" s="90">
        <f t="shared" si="45"/>
        <v>98.834723561218922</v>
      </c>
      <c r="F200" s="86">
        <v>6822</v>
      </c>
      <c r="G200" s="90">
        <f t="shared" si="46"/>
        <v>97.124145785876991</v>
      </c>
      <c r="H200" s="87">
        <v>8929</v>
      </c>
      <c r="I200" s="90">
        <f t="shared" si="44"/>
        <v>101.62758934668791</v>
      </c>
      <c r="J200" s="86">
        <v>13051</v>
      </c>
      <c r="K200" s="90">
        <f t="shared" si="47"/>
        <v>98.946171341925705</v>
      </c>
      <c r="L200" s="86">
        <v>2290</v>
      </c>
      <c r="M200" s="90">
        <f t="shared" si="48"/>
        <v>100.35056967572305</v>
      </c>
      <c r="N200" s="86">
        <f t="shared" si="49"/>
        <v>5767</v>
      </c>
      <c r="O200" s="90">
        <f t="shared" si="50"/>
        <v>96.729285474672935</v>
      </c>
      <c r="P200" s="86">
        <v>7284</v>
      </c>
      <c r="Q200" s="90">
        <f t="shared" si="51"/>
        <v>100.77476480354177</v>
      </c>
      <c r="R200" s="86">
        <v>83788</v>
      </c>
      <c r="S200" s="90">
        <f t="shared" si="52"/>
        <v>98.85206639846156</v>
      </c>
      <c r="T200" s="134">
        <v>43709</v>
      </c>
      <c r="U200" s="135">
        <f t="shared" si="53"/>
        <v>97.793936681955472</v>
      </c>
      <c r="V200" s="134">
        <v>66864</v>
      </c>
      <c r="W200" s="135">
        <f t="shared" si="54"/>
        <v>100.83546976323331</v>
      </c>
      <c r="X200" s="134">
        <f t="shared" si="55"/>
        <v>23155</v>
      </c>
      <c r="Y200" s="135">
        <f t="shared" si="56"/>
        <v>107.12468193384224</v>
      </c>
      <c r="Z200" s="134">
        <f t="shared" si="57"/>
        <v>106943</v>
      </c>
      <c r="AA200" s="136">
        <f t="shared" si="58"/>
        <v>100.53301496578175</v>
      </c>
      <c r="AB200" s="64"/>
    </row>
    <row r="201" spans="1:45" s="65" customFormat="1" ht="12" hidden="1" customHeight="1">
      <c r="A201" s="63"/>
      <c r="B201" s="29" t="s">
        <v>170</v>
      </c>
      <c r="C201" s="46" t="s">
        <v>14</v>
      </c>
      <c r="D201" s="68">
        <v>76070</v>
      </c>
      <c r="E201" s="90">
        <f t="shared" si="45"/>
        <v>97.456921401575812</v>
      </c>
      <c r="F201" s="86">
        <v>6924</v>
      </c>
      <c r="G201" s="90">
        <f t="shared" si="46"/>
        <v>89.58468107128995</v>
      </c>
      <c r="H201" s="87">
        <v>11063</v>
      </c>
      <c r="I201" s="90">
        <f t="shared" ref="I201:I212" si="59">H201/H189*100</f>
        <v>95.255725848114352</v>
      </c>
      <c r="J201" s="86">
        <v>13483</v>
      </c>
      <c r="K201" s="90">
        <f t="shared" si="47"/>
        <v>100.87535537932067</v>
      </c>
      <c r="L201" s="86">
        <v>2373</v>
      </c>
      <c r="M201" s="90">
        <f t="shared" si="48"/>
        <v>109.91199629458082</v>
      </c>
      <c r="N201" s="86">
        <f t="shared" si="49"/>
        <v>5891</v>
      </c>
      <c r="O201" s="90">
        <f t="shared" si="50"/>
        <v>102.02632490474541</v>
      </c>
      <c r="P201" s="86">
        <v>7592</v>
      </c>
      <c r="Q201" s="90">
        <f t="shared" si="51"/>
        <v>100</v>
      </c>
      <c r="R201" s="86">
        <v>89553</v>
      </c>
      <c r="S201" s="90">
        <f t="shared" si="52"/>
        <v>97.956705789698205</v>
      </c>
      <c r="T201" s="134">
        <v>49374</v>
      </c>
      <c r="U201" s="135">
        <f t="shared" si="53"/>
        <v>102.70630083414807</v>
      </c>
      <c r="V201" s="134">
        <v>72966</v>
      </c>
      <c r="W201" s="135">
        <f t="shared" si="54"/>
        <v>103.16131768697865</v>
      </c>
      <c r="X201" s="134">
        <f t="shared" si="55"/>
        <v>23592</v>
      </c>
      <c r="Y201" s="135">
        <f t="shared" si="56"/>
        <v>104.12675994173985</v>
      </c>
      <c r="Z201" s="134">
        <f t="shared" si="57"/>
        <v>113145</v>
      </c>
      <c r="AA201" s="136">
        <f t="shared" si="58"/>
        <v>99.182138536790617</v>
      </c>
      <c r="AB201" s="64"/>
    </row>
    <row r="202" spans="1:45" s="65" customFormat="1" ht="12" hidden="1" customHeight="1">
      <c r="A202" s="63"/>
      <c r="B202" s="29" t="s">
        <v>171</v>
      </c>
      <c r="C202" s="46" t="s">
        <v>6</v>
      </c>
      <c r="D202" s="68">
        <v>76610</v>
      </c>
      <c r="E202" s="90">
        <f t="shared" si="45"/>
        <v>99.56591807028488</v>
      </c>
      <c r="F202" s="86">
        <v>6046</v>
      </c>
      <c r="G202" s="90">
        <f t="shared" si="46"/>
        <v>99.457147557164006</v>
      </c>
      <c r="H202" s="87">
        <v>12342</v>
      </c>
      <c r="I202" s="90">
        <f t="shared" si="59"/>
        <v>104.36326737696602</v>
      </c>
      <c r="J202" s="86">
        <v>13185</v>
      </c>
      <c r="K202" s="90">
        <f t="shared" si="47"/>
        <v>102.26479484991854</v>
      </c>
      <c r="L202" s="86">
        <v>1910</v>
      </c>
      <c r="M202" s="90">
        <f t="shared" si="48"/>
        <v>115.26855763427881</v>
      </c>
      <c r="N202" s="86">
        <f t="shared" si="49"/>
        <v>5264</v>
      </c>
      <c r="O202" s="90">
        <f t="shared" si="50"/>
        <v>101.11409911640415</v>
      </c>
      <c r="P202" s="86">
        <v>7921</v>
      </c>
      <c r="Q202" s="90">
        <f t="shared" si="51"/>
        <v>103.04410042929621</v>
      </c>
      <c r="R202" s="86">
        <v>89795</v>
      </c>
      <c r="S202" s="90">
        <f t="shared" si="52"/>
        <v>99.953248661464656</v>
      </c>
      <c r="T202" s="134">
        <v>49438</v>
      </c>
      <c r="U202" s="135">
        <f t="shared" si="53"/>
        <v>103.60885237656132</v>
      </c>
      <c r="V202" s="134">
        <v>72586</v>
      </c>
      <c r="W202" s="135">
        <f t="shared" si="54"/>
        <v>104.12267615331649</v>
      </c>
      <c r="X202" s="134">
        <f t="shared" si="55"/>
        <v>23148</v>
      </c>
      <c r="Y202" s="135">
        <f t="shared" si="56"/>
        <v>105.23731587561376</v>
      </c>
      <c r="Z202" s="134">
        <f t="shared" si="57"/>
        <v>112943</v>
      </c>
      <c r="AA202" s="136">
        <f t="shared" si="58"/>
        <v>100.9925513935958</v>
      </c>
      <c r="AB202" s="64"/>
    </row>
    <row r="203" spans="1:45" s="65" customFormat="1" ht="12" hidden="1" customHeight="1">
      <c r="A203" s="63"/>
      <c r="B203" s="29" t="s">
        <v>172</v>
      </c>
      <c r="C203" s="46" t="s">
        <v>173</v>
      </c>
      <c r="D203" s="68">
        <v>72145</v>
      </c>
      <c r="E203" s="90">
        <f t="shared" si="45"/>
        <v>94.814104164750105</v>
      </c>
      <c r="F203" s="86">
        <v>5961</v>
      </c>
      <c r="G203" s="90">
        <f t="shared" si="46"/>
        <v>83.910472972972968</v>
      </c>
      <c r="H203" s="87">
        <v>7295</v>
      </c>
      <c r="I203" s="90">
        <f t="shared" si="59"/>
        <v>98.955507325013571</v>
      </c>
      <c r="J203" s="86">
        <v>13888</v>
      </c>
      <c r="K203" s="90">
        <f t="shared" si="47"/>
        <v>101.61703373088461</v>
      </c>
      <c r="L203" s="86">
        <v>1911</v>
      </c>
      <c r="M203" s="90">
        <f t="shared" si="48"/>
        <v>102.74193548387096</v>
      </c>
      <c r="N203" s="86">
        <f t="shared" si="49"/>
        <v>5393</v>
      </c>
      <c r="O203" s="90">
        <f t="shared" si="50"/>
        <v>96.804882426853339</v>
      </c>
      <c r="P203" s="86">
        <v>8495</v>
      </c>
      <c r="Q203" s="90">
        <f t="shared" si="51"/>
        <v>104.92835968379445</v>
      </c>
      <c r="R203" s="86">
        <v>86033</v>
      </c>
      <c r="S203" s="90">
        <f t="shared" si="52"/>
        <v>95.849952093406728</v>
      </c>
      <c r="T203" s="134">
        <v>49021</v>
      </c>
      <c r="U203" s="135">
        <f t="shared" si="53"/>
        <v>98.417956594189803</v>
      </c>
      <c r="V203" s="134">
        <v>73259</v>
      </c>
      <c r="W203" s="135">
        <f t="shared" si="54"/>
        <v>101.72459280447671</v>
      </c>
      <c r="X203" s="134">
        <f t="shared" si="55"/>
        <v>24238</v>
      </c>
      <c r="Y203" s="135">
        <f t="shared" si="56"/>
        <v>109.14085014409223</v>
      </c>
      <c r="Z203" s="134">
        <f t="shared" si="57"/>
        <v>110271</v>
      </c>
      <c r="AA203" s="136">
        <f t="shared" si="58"/>
        <v>98.486147580515521</v>
      </c>
      <c r="AB203" s="64"/>
    </row>
    <row r="204" spans="1:45" s="65" customFormat="1" ht="12" hidden="1" customHeight="1">
      <c r="A204" s="63"/>
      <c r="B204" s="29" t="s">
        <v>174</v>
      </c>
      <c r="C204" s="46" t="s">
        <v>175</v>
      </c>
      <c r="D204" s="68">
        <v>67351</v>
      </c>
      <c r="E204" s="90">
        <f t="shared" si="45"/>
        <v>95.368298830392789</v>
      </c>
      <c r="F204" s="86">
        <v>6335</v>
      </c>
      <c r="G204" s="90">
        <f t="shared" si="46"/>
        <v>85.840108401084009</v>
      </c>
      <c r="H204" s="87">
        <v>1169</v>
      </c>
      <c r="I204" s="90">
        <f t="shared" si="59"/>
        <v>96.851698425849207</v>
      </c>
      <c r="J204" s="86">
        <v>14039</v>
      </c>
      <c r="K204" s="90">
        <f t="shared" si="47"/>
        <v>103.1748364812229</v>
      </c>
      <c r="L204" s="86">
        <v>2215</v>
      </c>
      <c r="M204" s="90">
        <f t="shared" si="48"/>
        <v>128.40579710144928</v>
      </c>
      <c r="N204" s="86">
        <f t="shared" si="49"/>
        <v>5635</v>
      </c>
      <c r="O204" s="90">
        <f t="shared" si="50"/>
        <v>104.3905150055576</v>
      </c>
      <c r="P204" s="86">
        <v>8404</v>
      </c>
      <c r="Q204" s="90">
        <f t="shared" si="51"/>
        <v>102.37544158850042</v>
      </c>
      <c r="R204" s="86">
        <v>81390</v>
      </c>
      <c r="S204" s="90">
        <f t="shared" si="52"/>
        <v>96.629426919469537</v>
      </c>
      <c r="T204" s="134">
        <v>47836</v>
      </c>
      <c r="U204" s="135">
        <f t="shared" si="53"/>
        <v>97.700257342428813</v>
      </c>
      <c r="V204" s="134">
        <v>71793</v>
      </c>
      <c r="W204" s="135">
        <f t="shared" si="54"/>
        <v>100.32419893517419</v>
      </c>
      <c r="X204" s="134">
        <f t="shared" si="55"/>
        <v>23957</v>
      </c>
      <c r="Y204" s="135">
        <f t="shared" si="56"/>
        <v>106.00911544758618</v>
      </c>
      <c r="Z204" s="134">
        <f t="shared" si="57"/>
        <v>105347</v>
      </c>
      <c r="AA204" s="136">
        <f t="shared" si="58"/>
        <v>98.613659340247878</v>
      </c>
      <c r="AB204" s="64"/>
    </row>
    <row r="205" spans="1:45" s="65" customFormat="1" ht="12" hidden="1" customHeight="1">
      <c r="A205" s="63"/>
      <c r="B205" s="29" t="s">
        <v>176</v>
      </c>
      <c r="C205" s="46" t="s">
        <v>9</v>
      </c>
      <c r="D205" s="68">
        <v>76804</v>
      </c>
      <c r="E205" s="90">
        <f t="shared" si="45"/>
        <v>94.553602206135807</v>
      </c>
      <c r="F205" s="86">
        <v>7724</v>
      </c>
      <c r="G205" s="90">
        <f t="shared" si="46"/>
        <v>88.11316449920146</v>
      </c>
      <c r="H205" s="87">
        <v>11414</v>
      </c>
      <c r="I205" s="90">
        <f t="shared" si="59"/>
        <v>102.54244901626089</v>
      </c>
      <c r="J205" s="86">
        <v>13414</v>
      </c>
      <c r="K205" s="90">
        <f t="shared" si="47"/>
        <v>99.658246656760781</v>
      </c>
      <c r="L205" s="86">
        <v>2272</v>
      </c>
      <c r="M205" s="90">
        <f t="shared" si="48"/>
        <v>109.7584541062802</v>
      </c>
      <c r="N205" s="86">
        <f t="shared" si="49"/>
        <v>5595</v>
      </c>
      <c r="O205" s="90">
        <f t="shared" si="50"/>
        <v>98.226825842696627</v>
      </c>
      <c r="P205" s="86">
        <v>7819</v>
      </c>
      <c r="Q205" s="90">
        <f t="shared" si="51"/>
        <v>100.70839773312726</v>
      </c>
      <c r="R205" s="86">
        <v>90218</v>
      </c>
      <c r="S205" s="90">
        <f t="shared" si="52"/>
        <v>95.27923284893545</v>
      </c>
      <c r="T205" s="134">
        <v>49643</v>
      </c>
      <c r="U205" s="135">
        <f t="shared" si="53"/>
        <v>95.647566567762325</v>
      </c>
      <c r="V205" s="134">
        <v>74238</v>
      </c>
      <c r="W205" s="135">
        <f t="shared" si="54"/>
        <v>97.716293946533639</v>
      </c>
      <c r="X205" s="134">
        <f t="shared" si="55"/>
        <v>24595</v>
      </c>
      <c r="Y205" s="135">
        <f t="shared" si="56"/>
        <v>102.17689335715177</v>
      </c>
      <c r="Z205" s="134">
        <f t="shared" si="57"/>
        <v>114813</v>
      </c>
      <c r="AA205" s="136">
        <f t="shared" si="58"/>
        <v>96.67730445692537</v>
      </c>
      <c r="AB205" s="64"/>
    </row>
    <row r="206" spans="1:45" s="65" customFormat="1" ht="12" hidden="1" customHeight="1">
      <c r="A206" s="63"/>
      <c r="B206" s="29" t="s">
        <v>177</v>
      </c>
      <c r="C206" s="46" t="s">
        <v>10</v>
      </c>
      <c r="D206" s="68">
        <v>77786</v>
      </c>
      <c r="E206" s="90">
        <f t="shared" si="45"/>
        <v>96.800527645382488</v>
      </c>
      <c r="F206" s="86">
        <v>8924</v>
      </c>
      <c r="G206" s="90">
        <f t="shared" si="46"/>
        <v>95.915735167669823</v>
      </c>
      <c r="H206" s="87">
        <v>11328</v>
      </c>
      <c r="I206" s="90">
        <f t="shared" si="59"/>
        <v>95.129324823647963</v>
      </c>
      <c r="J206" s="86">
        <v>13375</v>
      </c>
      <c r="K206" s="90">
        <f t="shared" si="47"/>
        <v>94.369575954279256</v>
      </c>
      <c r="L206" s="86">
        <v>2383</v>
      </c>
      <c r="M206" s="90">
        <f t="shared" si="48"/>
        <v>107.34234234234235</v>
      </c>
      <c r="N206" s="86">
        <f t="shared" si="49"/>
        <v>5730</v>
      </c>
      <c r="O206" s="90">
        <f t="shared" si="50"/>
        <v>95.867492052869324</v>
      </c>
      <c r="P206" s="86">
        <v>7645</v>
      </c>
      <c r="Q206" s="90">
        <f t="shared" si="51"/>
        <v>93.2772083943387</v>
      </c>
      <c r="R206" s="86">
        <v>91161</v>
      </c>
      <c r="S206" s="90">
        <f t="shared" si="52"/>
        <v>96.436052046969209</v>
      </c>
      <c r="T206" s="134">
        <v>50747</v>
      </c>
      <c r="U206" s="135">
        <f t="shared" si="53"/>
        <v>99.748402948402941</v>
      </c>
      <c r="V206" s="134">
        <v>76075</v>
      </c>
      <c r="W206" s="135">
        <f t="shared" si="54"/>
        <v>100.72690199401531</v>
      </c>
      <c r="X206" s="134">
        <f t="shared" si="55"/>
        <v>25328</v>
      </c>
      <c r="Y206" s="135">
        <f t="shared" si="56"/>
        <v>102.7463388909172</v>
      </c>
      <c r="Z206" s="134">
        <f t="shared" si="57"/>
        <v>116489</v>
      </c>
      <c r="AA206" s="136">
        <f t="shared" si="58"/>
        <v>97.741250702712676</v>
      </c>
      <c r="AB206" s="64"/>
    </row>
    <row r="207" spans="1:45" s="65" customFormat="1" ht="12" hidden="1" customHeight="1">
      <c r="A207" s="63"/>
      <c r="B207" s="29" t="s">
        <v>178</v>
      </c>
      <c r="C207" s="46" t="s">
        <v>11</v>
      </c>
      <c r="D207" s="68">
        <v>72519</v>
      </c>
      <c r="E207" s="90">
        <f t="shared" si="45"/>
        <v>98.786268900694722</v>
      </c>
      <c r="F207" s="86">
        <v>8200</v>
      </c>
      <c r="G207" s="90">
        <f t="shared" si="46"/>
        <v>92.739199276181864</v>
      </c>
      <c r="H207" s="87">
        <v>10693</v>
      </c>
      <c r="I207" s="90">
        <f t="shared" si="59"/>
        <v>94.737308407902901</v>
      </c>
      <c r="J207" s="86">
        <v>12743</v>
      </c>
      <c r="K207" s="90">
        <f t="shared" si="47"/>
        <v>94.225081336882582</v>
      </c>
      <c r="L207" s="86">
        <v>2711</v>
      </c>
      <c r="M207" s="90">
        <f t="shared" si="48"/>
        <v>106.31372549019609</v>
      </c>
      <c r="N207" s="86">
        <f t="shared" si="49"/>
        <v>5907</v>
      </c>
      <c r="O207" s="90">
        <f t="shared" si="50"/>
        <v>94.391179290508148</v>
      </c>
      <c r="P207" s="86">
        <v>6836</v>
      </c>
      <c r="Q207" s="90">
        <f t="shared" si="51"/>
        <v>94.082025873933389</v>
      </c>
      <c r="R207" s="86">
        <v>85262</v>
      </c>
      <c r="S207" s="90">
        <f t="shared" si="52"/>
        <v>98.076701865783235</v>
      </c>
      <c r="T207" s="134">
        <v>47290</v>
      </c>
      <c r="U207" s="135">
        <f t="shared" si="53"/>
        <v>101.43497565474786</v>
      </c>
      <c r="V207" s="134">
        <v>72109</v>
      </c>
      <c r="W207" s="135">
        <f t="shared" si="54"/>
        <v>102.49452767433267</v>
      </c>
      <c r="X207" s="134">
        <f t="shared" si="55"/>
        <v>24819</v>
      </c>
      <c r="Y207" s="135">
        <f t="shared" si="56"/>
        <v>104.57590696498546</v>
      </c>
      <c r="Z207" s="134">
        <f t="shared" si="57"/>
        <v>110081</v>
      </c>
      <c r="AA207" s="136">
        <f t="shared" si="58"/>
        <v>99.470483522639995</v>
      </c>
      <c r="AB207" s="64"/>
    </row>
    <row r="208" spans="1:45" s="65" customFormat="1" ht="12" hidden="1" customHeight="1">
      <c r="A208" s="63"/>
      <c r="B208" s="29" t="s">
        <v>179</v>
      </c>
      <c r="C208" s="46" t="s">
        <v>12</v>
      </c>
      <c r="D208" s="68">
        <v>68468</v>
      </c>
      <c r="E208" s="90">
        <f t="shared" si="45"/>
        <v>98.78516808541336</v>
      </c>
      <c r="F208" s="86">
        <v>7602</v>
      </c>
      <c r="G208" s="90">
        <f t="shared" si="46"/>
        <v>87.83362218370884</v>
      </c>
      <c r="H208" s="87">
        <v>8819</v>
      </c>
      <c r="I208" s="90">
        <f t="shared" si="59"/>
        <v>101.0541996104045</v>
      </c>
      <c r="J208" s="86">
        <v>13217</v>
      </c>
      <c r="K208" s="90">
        <f t="shared" si="47"/>
        <v>93.011963406052075</v>
      </c>
      <c r="L208" s="86">
        <v>3341</v>
      </c>
      <c r="M208" s="90">
        <f t="shared" si="48"/>
        <v>100.96705953460261</v>
      </c>
      <c r="N208" s="86">
        <f t="shared" si="49"/>
        <v>6579</v>
      </c>
      <c r="O208" s="90">
        <f t="shared" si="50"/>
        <v>92.622835421652823</v>
      </c>
      <c r="P208" s="86">
        <v>6638</v>
      </c>
      <c r="Q208" s="90">
        <f t="shared" si="51"/>
        <v>93.400872379344307</v>
      </c>
      <c r="R208" s="86">
        <v>81685</v>
      </c>
      <c r="S208" s="90">
        <f t="shared" si="52"/>
        <v>97.802921455938701</v>
      </c>
      <c r="T208" s="134">
        <v>46859</v>
      </c>
      <c r="U208" s="135">
        <f t="shared" si="53"/>
        <v>103.29101088921217</v>
      </c>
      <c r="V208" s="134">
        <v>70271</v>
      </c>
      <c r="W208" s="135">
        <f t="shared" si="54"/>
        <v>102.72636903195627</v>
      </c>
      <c r="X208" s="134">
        <f t="shared" si="55"/>
        <v>23412</v>
      </c>
      <c r="Y208" s="135">
        <f t="shared" si="56"/>
        <v>101.61458333333333</v>
      </c>
      <c r="Z208" s="134">
        <f t="shared" si="57"/>
        <v>105097</v>
      </c>
      <c r="AA208" s="136">
        <f t="shared" si="58"/>
        <v>98.627064564564563</v>
      </c>
      <c r="AB208" s="64"/>
      <c r="AC208" s="64"/>
      <c r="AD208" s="64"/>
      <c r="AE208" s="64"/>
      <c r="AF208" s="64"/>
      <c r="AG208" s="64"/>
      <c r="AH208" s="64"/>
      <c r="AI208" s="64"/>
      <c r="AJ208" s="64"/>
      <c r="AK208" s="64"/>
      <c r="AL208" s="64"/>
      <c r="AM208" s="64"/>
      <c r="AN208" s="64"/>
      <c r="AO208" s="64"/>
      <c r="AP208" s="64"/>
    </row>
    <row r="209" spans="1:45" s="65" customFormat="1" ht="12" hidden="1" customHeight="1">
      <c r="A209" s="64"/>
      <c r="B209" s="29" t="s">
        <v>180</v>
      </c>
      <c r="C209" s="46" t="s">
        <v>181</v>
      </c>
      <c r="D209" s="68">
        <v>70300</v>
      </c>
      <c r="E209" s="90">
        <f t="shared" ref="E209:E220" si="60">D209/D197*100</f>
        <v>100.75675055896347</v>
      </c>
      <c r="F209" s="86">
        <v>7107</v>
      </c>
      <c r="G209" s="90">
        <f t="shared" ref="G209:G220" si="61">F209/F197*100</f>
        <v>93.304450571090982</v>
      </c>
      <c r="H209" s="87">
        <v>9341</v>
      </c>
      <c r="I209" s="90">
        <f t="shared" si="59"/>
        <v>94.871013609587649</v>
      </c>
      <c r="J209" s="86">
        <v>12429</v>
      </c>
      <c r="K209" s="90">
        <f t="shared" ref="K209:K220" si="62">J209/J197*100</f>
        <v>93.521444695259589</v>
      </c>
      <c r="L209" s="86">
        <v>2496</v>
      </c>
      <c r="M209" s="90">
        <f t="shared" ref="M209:M220" si="63">L209/L197*100</f>
        <v>98.461538461538467</v>
      </c>
      <c r="N209" s="86">
        <f t="shared" ref="N209:N220" si="64">J209-P209</f>
        <v>5606</v>
      </c>
      <c r="O209" s="90">
        <f t="shared" ref="O209:O220" si="65">N209/N197*100</f>
        <v>91.541476159372962</v>
      </c>
      <c r="P209" s="86">
        <v>6823</v>
      </c>
      <c r="Q209" s="90">
        <f t="shared" ref="Q209:Q220" si="66">P209/P197*100</f>
        <v>95.213508233324035</v>
      </c>
      <c r="R209" s="86">
        <v>82729</v>
      </c>
      <c r="S209" s="90">
        <f t="shared" ref="S209:S220" si="67">R209/R197*100</f>
        <v>99.599094652187532</v>
      </c>
      <c r="T209" s="134">
        <v>46880</v>
      </c>
      <c r="U209" s="135">
        <f t="shared" ref="U209:U220" si="68">T209/T197*100</f>
        <v>103.62969185198286</v>
      </c>
      <c r="V209" s="134">
        <v>69374</v>
      </c>
      <c r="W209" s="135">
        <f t="shared" ref="W209:W220" si="69">V209/V197*100</f>
        <v>102.39402526862675</v>
      </c>
      <c r="X209" s="134">
        <f t="shared" ref="X209:X220" si="70">V209-T209</f>
        <v>22494</v>
      </c>
      <c r="Y209" s="135">
        <f t="shared" ref="Y209:Y220" si="71">X209/X197*100</f>
        <v>99.911166385360218</v>
      </c>
      <c r="Z209" s="134">
        <f t="shared" ref="Z209:Z220" si="72">R209+X209</f>
        <v>105223</v>
      </c>
      <c r="AA209" s="136">
        <f t="shared" ref="AA209:AA220" si="73">Z209/Z197*100</f>
        <v>99.665643706903083</v>
      </c>
      <c r="AB209" s="64"/>
    </row>
    <row r="210" spans="1:45" s="9" customFormat="1" ht="12" hidden="1" customHeight="1">
      <c r="A210" s="64"/>
      <c r="B210" s="29" t="s">
        <v>182</v>
      </c>
      <c r="C210" s="46" t="s">
        <v>183</v>
      </c>
      <c r="D210" s="68">
        <v>66879</v>
      </c>
      <c r="E210" s="88">
        <f t="shared" si="60"/>
        <v>98.045798393244581</v>
      </c>
      <c r="F210" s="74">
        <v>6205</v>
      </c>
      <c r="G210" s="88">
        <f t="shared" si="61"/>
        <v>82.899131596526388</v>
      </c>
      <c r="H210" s="87">
        <v>10952</v>
      </c>
      <c r="I210" s="88">
        <f t="shared" si="59"/>
        <v>101.97392923649906</v>
      </c>
      <c r="J210" s="86">
        <v>11293</v>
      </c>
      <c r="K210" s="90">
        <f t="shared" si="62"/>
        <v>93.461888603823553</v>
      </c>
      <c r="L210" s="74">
        <v>2419</v>
      </c>
      <c r="M210" s="88">
        <f t="shared" si="63"/>
        <v>117.14285714285715</v>
      </c>
      <c r="N210" s="74">
        <f t="shared" si="64"/>
        <v>5110</v>
      </c>
      <c r="O210" s="88">
        <f t="shared" si="65"/>
        <v>96.269781461944234</v>
      </c>
      <c r="P210" s="74">
        <v>6183</v>
      </c>
      <c r="Q210" s="88">
        <f t="shared" si="66"/>
        <v>91.261992619926204</v>
      </c>
      <c r="R210" s="86">
        <v>78172</v>
      </c>
      <c r="S210" s="88">
        <f t="shared" si="67"/>
        <v>97.355999750918485</v>
      </c>
      <c r="T210" s="106">
        <v>43515</v>
      </c>
      <c r="U210" s="105">
        <f t="shared" si="68"/>
        <v>99.007986166412593</v>
      </c>
      <c r="V210" s="106">
        <v>64634</v>
      </c>
      <c r="W210" s="105">
        <f t="shared" si="69"/>
        <v>99.268929503916453</v>
      </c>
      <c r="X210" s="106">
        <f t="shared" si="70"/>
        <v>21119</v>
      </c>
      <c r="Y210" s="105">
        <f t="shared" si="71"/>
        <v>99.81095514910912</v>
      </c>
      <c r="Z210" s="106">
        <f t="shared" si="72"/>
        <v>99291</v>
      </c>
      <c r="AA210" s="107">
        <f t="shared" si="73"/>
        <v>97.867999290318764</v>
      </c>
      <c r="AB210" s="39"/>
    </row>
    <row r="211" spans="1:45" s="9" customFormat="1" ht="12" hidden="1" customHeight="1">
      <c r="A211" s="64"/>
      <c r="B211" s="61" t="s">
        <v>184</v>
      </c>
      <c r="C211" s="62" t="s">
        <v>16</v>
      </c>
      <c r="D211" s="114">
        <v>70440</v>
      </c>
      <c r="E211" s="118">
        <f t="shared" si="60"/>
        <v>100.17492213831649</v>
      </c>
      <c r="F211" s="117">
        <v>7084</v>
      </c>
      <c r="G211" s="118">
        <f t="shared" si="61"/>
        <v>82.439194693355063</v>
      </c>
      <c r="H211" s="117">
        <v>7992</v>
      </c>
      <c r="I211" s="118">
        <f t="shared" si="59"/>
        <v>110.12815212897891</v>
      </c>
      <c r="J211" s="115">
        <v>12271</v>
      </c>
      <c r="K211" s="118">
        <f t="shared" si="62"/>
        <v>91.349661281917662</v>
      </c>
      <c r="L211" s="117">
        <v>2532</v>
      </c>
      <c r="M211" s="118">
        <f t="shared" si="63"/>
        <v>93.569844789356978</v>
      </c>
      <c r="N211" s="116">
        <f t="shared" si="64"/>
        <v>5464</v>
      </c>
      <c r="O211" s="118">
        <f t="shared" si="65"/>
        <v>86.483064260842042</v>
      </c>
      <c r="P211" s="119">
        <v>6807</v>
      </c>
      <c r="Q211" s="118">
        <f t="shared" si="66"/>
        <v>95.67111735769501</v>
      </c>
      <c r="R211" s="115">
        <v>82711</v>
      </c>
      <c r="S211" s="118">
        <f t="shared" si="67"/>
        <v>98.75940298507463</v>
      </c>
      <c r="T211" s="140">
        <v>47403</v>
      </c>
      <c r="U211" s="141">
        <f t="shared" si="68"/>
        <v>101.15013656538068</v>
      </c>
      <c r="V211" s="140">
        <v>71196</v>
      </c>
      <c r="W211" s="141">
        <f t="shared" si="69"/>
        <v>101.94450012886966</v>
      </c>
      <c r="X211" s="140">
        <f t="shared" si="70"/>
        <v>23793</v>
      </c>
      <c r="Y211" s="141">
        <f t="shared" si="71"/>
        <v>103.56489945155394</v>
      </c>
      <c r="Z211" s="140">
        <f t="shared" si="72"/>
        <v>106504</v>
      </c>
      <c r="AA211" s="142">
        <f t="shared" si="73"/>
        <v>99.793860799820095</v>
      </c>
      <c r="AB211" s="39"/>
      <c r="AC211" s="39"/>
      <c r="AD211" s="39"/>
      <c r="AE211" s="39"/>
      <c r="AF211" s="39"/>
      <c r="AG211" s="39"/>
      <c r="AH211" s="39"/>
      <c r="AI211" s="39"/>
      <c r="AJ211" s="39"/>
      <c r="AK211" s="39"/>
      <c r="AL211" s="39"/>
      <c r="AM211" s="39"/>
      <c r="AN211" s="39"/>
      <c r="AO211" s="39"/>
      <c r="AP211" s="39"/>
      <c r="AQ211" s="39"/>
      <c r="AR211" s="39"/>
      <c r="AS211" s="39"/>
    </row>
    <row r="212" spans="1:45" s="9" customFormat="1" ht="12" hidden="1" customHeight="1">
      <c r="A212" s="64"/>
      <c r="B212" s="29" t="s">
        <v>187</v>
      </c>
      <c r="C212" s="46" t="s">
        <v>188</v>
      </c>
      <c r="D212" s="69">
        <v>71815</v>
      </c>
      <c r="E212" s="88">
        <f t="shared" si="60"/>
        <v>101.52395493164821</v>
      </c>
      <c r="F212" s="74">
        <v>6959</v>
      </c>
      <c r="G212" s="88">
        <f t="shared" si="61"/>
        <v>102.00820873644092</v>
      </c>
      <c r="H212" s="84">
        <v>9290</v>
      </c>
      <c r="I212" s="88">
        <f t="shared" si="59"/>
        <v>104.04300593571509</v>
      </c>
      <c r="J212" s="74">
        <v>11804</v>
      </c>
      <c r="K212" s="88">
        <f t="shared" si="62"/>
        <v>90.445176614818791</v>
      </c>
      <c r="L212" s="74">
        <v>1967</v>
      </c>
      <c r="M212" s="88">
        <f t="shared" si="63"/>
        <v>85.895196506550221</v>
      </c>
      <c r="N212" s="74">
        <f t="shared" si="64"/>
        <v>4672</v>
      </c>
      <c r="O212" s="88">
        <f t="shared" si="65"/>
        <v>81.012658227848107</v>
      </c>
      <c r="P212" s="74">
        <v>7132</v>
      </c>
      <c r="Q212" s="88">
        <f t="shared" si="66"/>
        <v>97.913234486545846</v>
      </c>
      <c r="R212" s="74">
        <v>83619</v>
      </c>
      <c r="S212" s="88">
        <f t="shared" si="67"/>
        <v>99.798300472621378</v>
      </c>
      <c r="T212" s="106">
        <v>47859</v>
      </c>
      <c r="U212" s="105">
        <f t="shared" si="68"/>
        <v>109.49461209361917</v>
      </c>
      <c r="V212" s="106">
        <v>70346</v>
      </c>
      <c r="W212" s="105">
        <f t="shared" si="69"/>
        <v>105.20758554678153</v>
      </c>
      <c r="X212" s="106">
        <f t="shared" si="70"/>
        <v>22487</v>
      </c>
      <c r="Y212" s="105">
        <f t="shared" si="71"/>
        <v>97.115093932196075</v>
      </c>
      <c r="Z212" s="106">
        <f t="shared" si="72"/>
        <v>106106</v>
      </c>
      <c r="AA212" s="107">
        <f t="shared" si="73"/>
        <v>99.217340078359499</v>
      </c>
      <c r="AB212" s="39"/>
    </row>
    <row r="213" spans="1:45" s="9" customFormat="1" ht="12" hidden="1" customHeight="1">
      <c r="A213" s="64"/>
      <c r="B213" s="29" t="s">
        <v>14</v>
      </c>
      <c r="C213" s="46" t="s">
        <v>14</v>
      </c>
      <c r="D213" s="69">
        <v>77413</v>
      </c>
      <c r="E213" s="88">
        <f t="shared" si="60"/>
        <v>101.76547916392795</v>
      </c>
      <c r="F213" s="74">
        <v>7248</v>
      </c>
      <c r="G213" s="88">
        <f t="shared" si="61"/>
        <v>104.67937608318891</v>
      </c>
      <c r="H213" s="84">
        <v>10489</v>
      </c>
      <c r="I213" s="88">
        <f t="shared" ref="I213:I224" si="74">H213/H201*100</f>
        <v>94.811533941968733</v>
      </c>
      <c r="J213" s="74">
        <v>13071</v>
      </c>
      <c r="K213" s="88">
        <f t="shared" si="62"/>
        <v>96.944300229919151</v>
      </c>
      <c r="L213" s="74">
        <v>1940</v>
      </c>
      <c r="M213" s="88">
        <f t="shared" si="63"/>
        <v>81.753055204382648</v>
      </c>
      <c r="N213" s="74">
        <f t="shared" si="64"/>
        <v>4683</v>
      </c>
      <c r="O213" s="88">
        <f t="shared" si="65"/>
        <v>79.49414360889493</v>
      </c>
      <c r="P213" s="74">
        <v>8388</v>
      </c>
      <c r="Q213" s="88">
        <f t="shared" si="66"/>
        <v>110.48472075869336</v>
      </c>
      <c r="R213" s="74">
        <v>90484</v>
      </c>
      <c r="S213" s="88">
        <f t="shared" si="67"/>
        <v>101.03960783000012</v>
      </c>
      <c r="T213" s="106">
        <v>51899</v>
      </c>
      <c r="U213" s="105">
        <f t="shared" si="68"/>
        <v>105.11402762587596</v>
      </c>
      <c r="V213" s="106">
        <v>74210</v>
      </c>
      <c r="W213" s="105">
        <f t="shared" si="69"/>
        <v>101.70490365375655</v>
      </c>
      <c r="X213" s="106">
        <f t="shared" si="70"/>
        <v>22311</v>
      </c>
      <c r="Y213" s="105">
        <f t="shared" si="71"/>
        <v>94.570193285859617</v>
      </c>
      <c r="Z213" s="106">
        <f t="shared" si="72"/>
        <v>112795</v>
      </c>
      <c r="AA213" s="107">
        <f t="shared" si="73"/>
        <v>99.690662424322767</v>
      </c>
      <c r="AB213" s="39"/>
    </row>
    <row r="214" spans="1:45" s="9" customFormat="1" ht="12" hidden="1" customHeight="1">
      <c r="A214" s="64"/>
      <c r="B214" s="29" t="s">
        <v>6</v>
      </c>
      <c r="C214" s="46" t="s">
        <v>6</v>
      </c>
      <c r="D214" s="69">
        <v>78788</v>
      </c>
      <c r="E214" s="88">
        <f t="shared" si="60"/>
        <v>102.84297089152852</v>
      </c>
      <c r="F214" s="74">
        <v>7134</v>
      </c>
      <c r="G214" s="88">
        <f t="shared" si="61"/>
        <v>117.99536883890175</v>
      </c>
      <c r="H214" s="84">
        <v>12577</v>
      </c>
      <c r="I214" s="88">
        <f t="shared" si="74"/>
        <v>101.90406741208879</v>
      </c>
      <c r="J214" s="74">
        <v>12366</v>
      </c>
      <c r="K214" s="88">
        <f t="shared" si="62"/>
        <v>93.788395904436868</v>
      </c>
      <c r="L214" s="74">
        <v>1813</v>
      </c>
      <c r="M214" s="88">
        <f t="shared" si="63"/>
        <v>94.921465968586389</v>
      </c>
      <c r="N214" s="74">
        <f t="shared" si="64"/>
        <v>4438</v>
      </c>
      <c r="O214" s="88">
        <f t="shared" si="65"/>
        <v>84.308510638297875</v>
      </c>
      <c r="P214" s="74">
        <v>7928</v>
      </c>
      <c r="Q214" s="88">
        <f t="shared" si="66"/>
        <v>100.08837268021715</v>
      </c>
      <c r="R214" s="74">
        <v>91154</v>
      </c>
      <c r="S214" s="88">
        <f t="shared" si="67"/>
        <v>101.51344729662009</v>
      </c>
      <c r="T214" s="106">
        <v>52038</v>
      </c>
      <c r="U214" s="105">
        <f t="shared" si="68"/>
        <v>105.25911242364174</v>
      </c>
      <c r="V214" s="106">
        <v>75388</v>
      </c>
      <c r="W214" s="105">
        <f t="shared" si="69"/>
        <v>103.86024853277492</v>
      </c>
      <c r="X214" s="106">
        <f t="shared" si="70"/>
        <v>23350</v>
      </c>
      <c r="Y214" s="105">
        <f t="shared" si="71"/>
        <v>100.87264558493175</v>
      </c>
      <c r="Z214" s="106">
        <f t="shared" si="72"/>
        <v>114504</v>
      </c>
      <c r="AA214" s="107">
        <f t="shared" si="73"/>
        <v>101.38211310129887</v>
      </c>
      <c r="AB214" s="39"/>
    </row>
    <row r="215" spans="1:45" s="9" customFormat="1" ht="12" hidden="1" customHeight="1">
      <c r="A215" s="64"/>
      <c r="B215" s="29" t="s">
        <v>7</v>
      </c>
      <c r="C215" s="46" t="s">
        <v>7</v>
      </c>
      <c r="D215" s="69">
        <v>73601</v>
      </c>
      <c r="E215" s="88">
        <f t="shared" si="60"/>
        <v>102.01815787649873</v>
      </c>
      <c r="F215" s="74">
        <v>6404</v>
      </c>
      <c r="G215" s="88">
        <f t="shared" si="61"/>
        <v>107.43163898674719</v>
      </c>
      <c r="H215" s="84">
        <v>7048</v>
      </c>
      <c r="I215" s="88">
        <f t="shared" si="74"/>
        <v>96.614119259766966</v>
      </c>
      <c r="J215" s="74">
        <v>12916</v>
      </c>
      <c r="K215" s="88">
        <f t="shared" si="62"/>
        <v>93.001152073732712</v>
      </c>
      <c r="L215" s="74">
        <v>1798</v>
      </c>
      <c r="M215" s="88">
        <f t="shared" si="63"/>
        <v>94.086865515436941</v>
      </c>
      <c r="N215" s="74">
        <f t="shared" si="64"/>
        <v>4467</v>
      </c>
      <c r="O215" s="88">
        <f t="shared" si="65"/>
        <v>82.829593918041908</v>
      </c>
      <c r="P215" s="74">
        <v>8449</v>
      </c>
      <c r="Q215" s="88">
        <f t="shared" si="66"/>
        <v>99.458505002942914</v>
      </c>
      <c r="R215" s="74">
        <v>86517</v>
      </c>
      <c r="S215" s="88">
        <f t="shared" si="67"/>
        <v>100.5625748259389</v>
      </c>
      <c r="T215" s="106">
        <v>51380</v>
      </c>
      <c r="U215" s="105">
        <f t="shared" si="68"/>
        <v>104.81222333285736</v>
      </c>
      <c r="V215" s="106">
        <v>75999</v>
      </c>
      <c r="W215" s="105">
        <f t="shared" si="69"/>
        <v>103.74015479326772</v>
      </c>
      <c r="X215" s="106">
        <f t="shared" si="70"/>
        <v>24619</v>
      </c>
      <c r="Y215" s="105">
        <f t="shared" si="71"/>
        <v>101.57191187391699</v>
      </c>
      <c r="Z215" s="106">
        <f t="shared" si="72"/>
        <v>111136</v>
      </c>
      <c r="AA215" s="107">
        <f t="shared" si="73"/>
        <v>100.78443108342174</v>
      </c>
      <c r="AB215" s="39"/>
    </row>
    <row r="216" spans="1:45" s="9" customFormat="1" ht="12" hidden="1" customHeight="1">
      <c r="A216" s="64"/>
      <c r="B216" s="29" t="s">
        <v>8</v>
      </c>
      <c r="C216" s="46" t="s">
        <v>8</v>
      </c>
      <c r="D216" s="69">
        <v>67736</v>
      </c>
      <c r="E216" s="88">
        <f t="shared" si="60"/>
        <v>100.57163219551306</v>
      </c>
      <c r="F216" s="74">
        <v>6073</v>
      </c>
      <c r="G216" s="88">
        <f t="shared" si="61"/>
        <v>95.864246250986582</v>
      </c>
      <c r="H216" s="84">
        <v>1233</v>
      </c>
      <c r="I216" s="88">
        <f t="shared" si="74"/>
        <v>105.47476475620188</v>
      </c>
      <c r="J216" s="74">
        <v>12617</v>
      </c>
      <c r="K216" s="88">
        <f t="shared" si="62"/>
        <v>89.871073438279083</v>
      </c>
      <c r="L216" s="74">
        <v>1740</v>
      </c>
      <c r="M216" s="88">
        <f t="shared" si="63"/>
        <v>78.555304740406314</v>
      </c>
      <c r="N216" s="74">
        <f t="shared" si="64"/>
        <v>4547</v>
      </c>
      <c r="O216" s="88">
        <f t="shared" si="65"/>
        <v>80.692102928127767</v>
      </c>
      <c r="P216" s="74">
        <v>8070</v>
      </c>
      <c r="Q216" s="88">
        <f t="shared" si="66"/>
        <v>96.025702046644454</v>
      </c>
      <c r="R216" s="74">
        <v>80353</v>
      </c>
      <c r="S216" s="88">
        <f t="shared" si="67"/>
        <v>98.725887701191795</v>
      </c>
      <c r="T216" s="106">
        <v>48986</v>
      </c>
      <c r="U216" s="105">
        <f t="shared" si="68"/>
        <v>102.40404716113387</v>
      </c>
      <c r="V216" s="106">
        <v>73663</v>
      </c>
      <c r="W216" s="105">
        <f t="shared" si="69"/>
        <v>102.60471076567353</v>
      </c>
      <c r="X216" s="106">
        <f t="shared" si="70"/>
        <v>24677</v>
      </c>
      <c r="Y216" s="105">
        <f t="shared" si="71"/>
        <v>103.00538464749343</v>
      </c>
      <c r="Z216" s="106">
        <f t="shared" si="72"/>
        <v>105030</v>
      </c>
      <c r="AA216" s="107">
        <f t="shared" si="73"/>
        <v>99.699089675073807</v>
      </c>
      <c r="AB216" s="39"/>
    </row>
    <row r="217" spans="1:45" s="9" customFormat="1" ht="12" hidden="1" customHeight="1">
      <c r="A217" s="64"/>
      <c r="B217" s="29" t="s">
        <v>9</v>
      </c>
      <c r="C217" s="46" t="s">
        <v>9</v>
      </c>
      <c r="D217" s="69">
        <v>77060</v>
      </c>
      <c r="E217" s="88">
        <f t="shared" si="60"/>
        <v>100.3333159731264</v>
      </c>
      <c r="F217" s="74">
        <v>7539</v>
      </c>
      <c r="G217" s="88">
        <f t="shared" si="61"/>
        <v>97.604867944070435</v>
      </c>
      <c r="H217" s="84">
        <v>10761</v>
      </c>
      <c r="I217" s="88">
        <f t="shared" si="74"/>
        <v>94.278955668477309</v>
      </c>
      <c r="J217" s="74">
        <v>12313</v>
      </c>
      <c r="K217" s="88">
        <f t="shared" si="62"/>
        <v>91.792157447442975</v>
      </c>
      <c r="L217" s="74">
        <v>1941</v>
      </c>
      <c r="M217" s="88">
        <f t="shared" si="63"/>
        <v>85.431338028169009</v>
      </c>
      <c r="N217" s="74">
        <f t="shared" si="64"/>
        <v>4387</v>
      </c>
      <c r="O217" s="88">
        <f t="shared" si="65"/>
        <v>78.409294012511168</v>
      </c>
      <c r="P217" s="74">
        <v>7926</v>
      </c>
      <c r="Q217" s="88">
        <f t="shared" si="66"/>
        <v>101.36846144008184</v>
      </c>
      <c r="R217" s="74">
        <v>89373</v>
      </c>
      <c r="S217" s="88">
        <f t="shared" si="67"/>
        <v>99.063379813341029</v>
      </c>
      <c r="T217" s="106">
        <v>51609</v>
      </c>
      <c r="U217" s="105">
        <f t="shared" si="68"/>
        <v>103.9602763733054</v>
      </c>
      <c r="V217" s="106">
        <v>75563</v>
      </c>
      <c r="W217" s="105">
        <f t="shared" si="69"/>
        <v>101.78480023707534</v>
      </c>
      <c r="X217" s="106">
        <f t="shared" si="70"/>
        <v>23954</v>
      </c>
      <c r="Y217" s="105">
        <f t="shared" si="71"/>
        <v>97.393779223419401</v>
      </c>
      <c r="Z217" s="106">
        <f t="shared" si="72"/>
        <v>113327</v>
      </c>
      <c r="AA217" s="107">
        <f t="shared" si="73"/>
        <v>98.705721477533032</v>
      </c>
      <c r="AB217" s="39"/>
    </row>
    <row r="218" spans="1:45" s="9" customFormat="1" ht="12" hidden="1" customHeight="1">
      <c r="A218" s="64"/>
      <c r="B218" s="29" t="s">
        <v>10</v>
      </c>
      <c r="C218" s="46" t="s">
        <v>10</v>
      </c>
      <c r="D218" s="69">
        <v>79098</v>
      </c>
      <c r="E218" s="88">
        <f t="shared" si="60"/>
        <v>101.68667883680868</v>
      </c>
      <c r="F218" s="74">
        <v>8301</v>
      </c>
      <c r="G218" s="88">
        <f t="shared" si="61"/>
        <v>93.018825638727037</v>
      </c>
      <c r="H218" s="84">
        <v>11457</v>
      </c>
      <c r="I218" s="88">
        <f t="shared" si="74"/>
        <v>101.13877118644068</v>
      </c>
      <c r="J218" s="74">
        <v>12210</v>
      </c>
      <c r="K218" s="88">
        <f t="shared" si="62"/>
        <v>91.289719626168221</v>
      </c>
      <c r="L218" s="74">
        <v>2098</v>
      </c>
      <c r="M218" s="88">
        <f t="shared" si="63"/>
        <v>88.040285354595056</v>
      </c>
      <c r="N218" s="74">
        <f t="shared" si="64"/>
        <v>4577</v>
      </c>
      <c r="O218" s="88">
        <f t="shared" si="65"/>
        <v>79.877835951134387</v>
      </c>
      <c r="P218" s="74">
        <v>7633</v>
      </c>
      <c r="Q218" s="88">
        <f t="shared" si="66"/>
        <v>99.843034663178543</v>
      </c>
      <c r="R218" s="74">
        <v>91308</v>
      </c>
      <c r="S218" s="88">
        <f t="shared" si="67"/>
        <v>100.16125316747294</v>
      </c>
      <c r="T218" s="106">
        <v>52593</v>
      </c>
      <c r="U218" s="105">
        <f t="shared" si="68"/>
        <v>103.63765345734723</v>
      </c>
      <c r="V218" s="106">
        <v>75888</v>
      </c>
      <c r="W218" s="105">
        <f t="shared" si="69"/>
        <v>99.754189944134069</v>
      </c>
      <c r="X218" s="106">
        <f t="shared" si="70"/>
        <v>23295</v>
      </c>
      <c r="Y218" s="105">
        <f t="shared" si="71"/>
        <v>91.973310170562229</v>
      </c>
      <c r="Z218" s="106">
        <f t="shared" si="72"/>
        <v>114603</v>
      </c>
      <c r="AA218" s="107">
        <f t="shared" si="73"/>
        <v>98.380963009382867</v>
      </c>
      <c r="AB218" s="39"/>
    </row>
    <row r="219" spans="1:45" s="9" customFormat="1" ht="12" hidden="1" customHeight="1">
      <c r="A219" s="64"/>
      <c r="B219" s="29" t="s">
        <v>11</v>
      </c>
      <c r="C219" s="46" t="s">
        <v>11</v>
      </c>
      <c r="D219" s="69">
        <v>74536</v>
      </c>
      <c r="E219" s="88">
        <f t="shared" si="60"/>
        <v>102.78134006260429</v>
      </c>
      <c r="F219" s="74">
        <v>8090</v>
      </c>
      <c r="G219" s="88">
        <f t="shared" si="61"/>
        <v>98.658536585365852</v>
      </c>
      <c r="H219" s="84">
        <v>11171</v>
      </c>
      <c r="I219" s="88">
        <f t="shared" si="74"/>
        <v>104.47021415879547</v>
      </c>
      <c r="J219" s="74">
        <v>12085</v>
      </c>
      <c r="K219" s="88">
        <f t="shared" si="62"/>
        <v>94.836380758063257</v>
      </c>
      <c r="L219" s="74">
        <v>2266</v>
      </c>
      <c r="M219" s="88">
        <f t="shared" si="63"/>
        <v>83.585392843969018</v>
      </c>
      <c r="N219" s="74">
        <f t="shared" si="64"/>
        <v>5286</v>
      </c>
      <c r="O219" s="88">
        <f t="shared" si="65"/>
        <v>89.487049263585575</v>
      </c>
      <c r="P219" s="74">
        <v>6799</v>
      </c>
      <c r="Q219" s="88">
        <f t="shared" si="66"/>
        <v>99.458747805734347</v>
      </c>
      <c r="R219" s="74">
        <v>86621</v>
      </c>
      <c r="S219" s="88">
        <f t="shared" si="67"/>
        <v>101.59391053458751</v>
      </c>
      <c r="T219" s="106">
        <v>49806</v>
      </c>
      <c r="U219" s="105">
        <f t="shared" si="68"/>
        <v>105.32036371325862</v>
      </c>
      <c r="V219" s="106">
        <v>72420</v>
      </c>
      <c r="W219" s="105">
        <f t="shared" si="69"/>
        <v>100.43129151700899</v>
      </c>
      <c r="X219" s="106">
        <f t="shared" si="70"/>
        <v>22614</v>
      </c>
      <c r="Y219" s="105">
        <f t="shared" si="71"/>
        <v>91.115677505137199</v>
      </c>
      <c r="Z219" s="106">
        <f t="shared" si="72"/>
        <v>109235</v>
      </c>
      <c r="AA219" s="107">
        <f t="shared" si="73"/>
        <v>99.231475004769223</v>
      </c>
      <c r="AB219" s="39"/>
    </row>
    <row r="220" spans="1:45" s="9" customFormat="1" ht="12" hidden="1" customHeight="1">
      <c r="A220" s="64"/>
      <c r="B220" s="29" t="s">
        <v>12</v>
      </c>
      <c r="C220" s="46" t="s">
        <v>12</v>
      </c>
      <c r="D220" s="69">
        <v>71017</v>
      </c>
      <c r="E220" s="88">
        <f t="shared" si="60"/>
        <v>103.72290705146929</v>
      </c>
      <c r="F220" s="74">
        <v>8115</v>
      </c>
      <c r="G220" s="88">
        <f t="shared" si="61"/>
        <v>106.74822415153906</v>
      </c>
      <c r="H220" s="84">
        <v>8977</v>
      </c>
      <c r="I220" s="88">
        <f t="shared" si="74"/>
        <v>101.79158634765845</v>
      </c>
      <c r="J220" s="74">
        <v>12699</v>
      </c>
      <c r="K220" s="88">
        <f t="shared" si="62"/>
        <v>96.080805023832937</v>
      </c>
      <c r="L220" s="74">
        <v>2832</v>
      </c>
      <c r="M220" s="88">
        <f t="shared" si="63"/>
        <v>84.765040407063751</v>
      </c>
      <c r="N220" s="74">
        <f t="shared" si="64"/>
        <v>5986</v>
      </c>
      <c r="O220" s="88">
        <f t="shared" si="65"/>
        <v>90.98647210822314</v>
      </c>
      <c r="P220" s="74">
        <v>6713</v>
      </c>
      <c r="Q220" s="88">
        <f t="shared" si="66"/>
        <v>101.12985839108165</v>
      </c>
      <c r="R220" s="74">
        <v>83716</v>
      </c>
      <c r="S220" s="88">
        <f t="shared" si="67"/>
        <v>102.48638060843484</v>
      </c>
      <c r="T220" s="106">
        <v>49368</v>
      </c>
      <c r="U220" s="105">
        <f t="shared" si="68"/>
        <v>105.35436095520605</v>
      </c>
      <c r="V220" s="106">
        <v>71967</v>
      </c>
      <c r="W220" s="105">
        <f t="shared" si="69"/>
        <v>102.41351339813009</v>
      </c>
      <c r="X220" s="106">
        <f t="shared" si="70"/>
        <v>22599</v>
      </c>
      <c r="Y220" s="105">
        <f t="shared" si="71"/>
        <v>96.527421834956428</v>
      </c>
      <c r="Z220" s="106">
        <f t="shared" si="72"/>
        <v>106315</v>
      </c>
      <c r="AA220" s="107">
        <f t="shared" si="73"/>
        <v>101.15892937001057</v>
      </c>
      <c r="AB220" s="39"/>
      <c r="AC220" s="39"/>
      <c r="AD220" s="39"/>
      <c r="AE220" s="39"/>
      <c r="AF220" s="39"/>
      <c r="AG220" s="39"/>
      <c r="AH220" s="39"/>
      <c r="AI220" s="39"/>
      <c r="AJ220" s="39"/>
      <c r="AK220" s="39"/>
      <c r="AL220" s="39"/>
      <c r="AM220" s="39"/>
      <c r="AN220" s="39"/>
      <c r="AO220" s="39"/>
      <c r="AP220" s="39"/>
    </row>
    <row r="221" spans="1:45" s="9" customFormat="1" ht="12" hidden="1" customHeight="1">
      <c r="A221" s="64"/>
      <c r="B221" s="29" t="s">
        <v>189</v>
      </c>
      <c r="C221" s="46" t="s">
        <v>190</v>
      </c>
      <c r="D221" s="69">
        <v>72306</v>
      </c>
      <c r="E221" s="88">
        <f t="shared" ref="E221:E232" si="75">D221/D209*100</f>
        <v>102.85348506401138</v>
      </c>
      <c r="F221" s="74">
        <v>6825</v>
      </c>
      <c r="G221" s="88">
        <f t="shared" ref="G221:G232" si="76">F221/F209*100</f>
        <v>96.032081046855211</v>
      </c>
      <c r="H221" s="84">
        <v>9214</v>
      </c>
      <c r="I221" s="88">
        <f t="shared" si="74"/>
        <v>98.640402526496089</v>
      </c>
      <c r="J221" s="74">
        <v>11396</v>
      </c>
      <c r="K221" s="88">
        <f t="shared" ref="K221:K232" si="77">J221/J209*100</f>
        <v>91.688792340494004</v>
      </c>
      <c r="L221" s="74">
        <v>1973</v>
      </c>
      <c r="M221" s="88">
        <f t="shared" ref="M221:M232" si="78">L221/L209*100</f>
        <v>79.046474358974365</v>
      </c>
      <c r="N221" s="74">
        <f t="shared" ref="N221:N232" si="79">J221-P221</f>
        <v>4295</v>
      </c>
      <c r="O221" s="88">
        <f t="shared" ref="O221:O232" si="80">N221/N209*100</f>
        <v>76.614341776667857</v>
      </c>
      <c r="P221" s="74">
        <v>7101</v>
      </c>
      <c r="Q221" s="88">
        <f t="shared" ref="Q221:Q232" si="81">P221/P209*100</f>
        <v>104.07445405246958</v>
      </c>
      <c r="R221" s="74">
        <v>83702</v>
      </c>
      <c r="S221" s="88">
        <f t="shared" ref="S221:S232" si="82">R221/R209*100</f>
        <v>101.17612928960824</v>
      </c>
      <c r="T221" s="106">
        <v>48942</v>
      </c>
      <c r="U221" s="105">
        <f t="shared" ref="U221:U232" si="83">T221/T209*100</f>
        <v>104.39846416382252</v>
      </c>
      <c r="V221" s="106">
        <v>70481</v>
      </c>
      <c r="W221" s="105">
        <f t="shared" ref="W221:W232" si="84">V221/V209*100</f>
        <v>101.59569867673768</v>
      </c>
      <c r="X221" s="106">
        <f t="shared" ref="X221:X232" si="85">V221-T221</f>
        <v>21539</v>
      </c>
      <c r="Y221" s="105">
        <f t="shared" ref="Y221:Y232" si="86">X221/X209*100</f>
        <v>95.754423401796032</v>
      </c>
      <c r="Z221" s="106">
        <f t="shared" ref="Z221:Z232" si="87">R221+X221</f>
        <v>105241</v>
      </c>
      <c r="AA221" s="107">
        <f t="shared" ref="AA221:AA232" si="88">Z221/Z209*100</f>
        <v>100.01710652613973</v>
      </c>
      <c r="AB221" s="39"/>
    </row>
    <row r="222" spans="1:45" s="9" customFormat="1" ht="12" hidden="1" customHeight="1">
      <c r="A222" s="64"/>
      <c r="B222" s="29" t="s">
        <v>15</v>
      </c>
      <c r="C222" s="46" t="s">
        <v>15</v>
      </c>
      <c r="D222" s="69">
        <v>71930</v>
      </c>
      <c r="E222" s="88">
        <f t="shared" si="75"/>
        <v>107.55244546120606</v>
      </c>
      <c r="F222" s="74">
        <v>7259</v>
      </c>
      <c r="G222" s="88">
        <f t="shared" si="76"/>
        <v>116.98630136986301</v>
      </c>
      <c r="H222" s="84">
        <v>11329</v>
      </c>
      <c r="I222" s="88">
        <f t="shared" si="74"/>
        <v>103.44229364499635</v>
      </c>
      <c r="J222" s="74">
        <v>11001</v>
      </c>
      <c r="K222" s="88">
        <f t="shared" si="77"/>
        <v>97.414327459488177</v>
      </c>
      <c r="L222" s="74">
        <v>1940</v>
      </c>
      <c r="M222" s="88">
        <f t="shared" si="78"/>
        <v>80.198429102935094</v>
      </c>
      <c r="N222" s="74">
        <f t="shared" si="79"/>
        <v>4370</v>
      </c>
      <c r="O222" s="88">
        <f t="shared" si="80"/>
        <v>85.518590998043052</v>
      </c>
      <c r="P222" s="74">
        <v>6631</v>
      </c>
      <c r="Q222" s="88">
        <f t="shared" si="81"/>
        <v>107.24567362121947</v>
      </c>
      <c r="R222" s="74">
        <v>82931</v>
      </c>
      <c r="S222" s="88">
        <f t="shared" si="82"/>
        <v>106.087857544901</v>
      </c>
      <c r="T222" s="106">
        <v>47494</v>
      </c>
      <c r="U222" s="105">
        <f t="shared" si="83"/>
        <v>109.14397334252557</v>
      </c>
      <c r="V222" s="106">
        <v>68805</v>
      </c>
      <c r="W222" s="105">
        <f t="shared" si="84"/>
        <v>106.45325989417333</v>
      </c>
      <c r="X222" s="106">
        <f t="shared" si="85"/>
        <v>21311</v>
      </c>
      <c r="Y222" s="105">
        <f t="shared" si="86"/>
        <v>100.90913395520622</v>
      </c>
      <c r="Z222" s="106">
        <f t="shared" si="87"/>
        <v>104242</v>
      </c>
      <c r="AA222" s="107">
        <f t="shared" si="88"/>
        <v>104.98635324450353</v>
      </c>
      <c r="AB222" s="39"/>
    </row>
    <row r="223" spans="1:45" s="9" customFormat="1" ht="12" hidden="1" customHeight="1">
      <c r="A223" s="64"/>
      <c r="B223" s="30" t="s">
        <v>16</v>
      </c>
      <c r="C223" s="48" t="s">
        <v>16</v>
      </c>
      <c r="D223" s="70">
        <v>71484</v>
      </c>
      <c r="E223" s="91">
        <f t="shared" si="75"/>
        <v>101.48211243611584</v>
      </c>
      <c r="F223" s="82">
        <v>7508</v>
      </c>
      <c r="G223" s="91">
        <f t="shared" si="76"/>
        <v>105.98531902879729</v>
      </c>
      <c r="H223" s="82">
        <v>7651</v>
      </c>
      <c r="I223" s="91">
        <f t="shared" si="74"/>
        <v>95.733233233233221</v>
      </c>
      <c r="J223" s="83">
        <v>11882</v>
      </c>
      <c r="K223" s="91">
        <f t="shared" si="77"/>
        <v>96.829924211555692</v>
      </c>
      <c r="L223" s="82">
        <v>2351</v>
      </c>
      <c r="M223" s="91">
        <f t="shared" si="78"/>
        <v>92.851500789889414</v>
      </c>
      <c r="N223" s="75">
        <f t="shared" si="79"/>
        <v>4917</v>
      </c>
      <c r="O223" s="91">
        <f t="shared" si="80"/>
        <v>89.989019033674964</v>
      </c>
      <c r="P223" s="80">
        <v>6965</v>
      </c>
      <c r="Q223" s="91">
        <f t="shared" si="81"/>
        <v>102.32114000293815</v>
      </c>
      <c r="R223" s="83">
        <v>83366</v>
      </c>
      <c r="S223" s="91">
        <f t="shared" si="82"/>
        <v>100.79191401385548</v>
      </c>
      <c r="T223" s="131">
        <v>49889</v>
      </c>
      <c r="U223" s="132">
        <f t="shared" si="83"/>
        <v>105.24439381473746</v>
      </c>
      <c r="V223" s="131">
        <v>72750</v>
      </c>
      <c r="W223" s="132">
        <f t="shared" si="84"/>
        <v>102.1827068936457</v>
      </c>
      <c r="X223" s="131">
        <f t="shared" si="85"/>
        <v>22861</v>
      </c>
      <c r="Y223" s="132">
        <f t="shared" si="86"/>
        <v>96.082881519774716</v>
      </c>
      <c r="Z223" s="131">
        <f t="shared" si="87"/>
        <v>106227</v>
      </c>
      <c r="AA223" s="133">
        <f t="shared" si="88"/>
        <v>99.739915871704355</v>
      </c>
      <c r="AB223" s="39"/>
      <c r="AC223" s="39"/>
      <c r="AD223" s="39"/>
      <c r="AE223" s="39"/>
      <c r="AF223" s="39"/>
      <c r="AG223" s="39"/>
      <c r="AH223" s="39"/>
      <c r="AI223" s="39"/>
      <c r="AJ223" s="39"/>
      <c r="AK223" s="39"/>
      <c r="AL223" s="39"/>
      <c r="AM223" s="39"/>
      <c r="AN223" s="39"/>
      <c r="AO223" s="39"/>
      <c r="AP223" s="39"/>
      <c r="AQ223" s="39"/>
      <c r="AR223" s="39"/>
      <c r="AS223" s="39"/>
    </row>
    <row r="224" spans="1:45" s="9" customFormat="1" ht="12" hidden="1" customHeight="1">
      <c r="A224" s="64"/>
      <c r="B224" s="29" t="s">
        <v>194</v>
      </c>
      <c r="C224" s="46" t="s">
        <v>195</v>
      </c>
      <c r="D224" s="69">
        <v>72817</v>
      </c>
      <c r="E224" s="88">
        <f t="shared" si="75"/>
        <v>101.39525168836595</v>
      </c>
      <c r="F224" s="74">
        <v>6894</v>
      </c>
      <c r="G224" s="88">
        <f t="shared" si="76"/>
        <v>99.065957752550645</v>
      </c>
      <c r="H224" s="84">
        <v>8779</v>
      </c>
      <c r="I224" s="88">
        <f t="shared" si="74"/>
        <v>94.499461786867599</v>
      </c>
      <c r="J224" s="74">
        <v>12062</v>
      </c>
      <c r="K224" s="88">
        <f t="shared" si="77"/>
        <v>102.18569976279228</v>
      </c>
      <c r="L224" s="74">
        <v>2134</v>
      </c>
      <c r="M224" s="88">
        <f t="shared" si="78"/>
        <v>108.49008642602949</v>
      </c>
      <c r="N224" s="74">
        <f t="shared" si="79"/>
        <v>4587</v>
      </c>
      <c r="O224" s="88">
        <f t="shared" si="80"/>
        <v>98.180650684931507</v>
      </c>
      <c r="P224" s="74">
        <v>7475</v>
      </c>
      <c r="Q224" s="88">
        <f t="shared" si="81"/>
        <v>104.80931015143018</v>
      </c>
      <c r="R224" s="74">
        <v>84879</v>
      </c>
      <c r="S224" s="88">
        <f t="shared" si="82"/>
        <v>101.50683457109031</v>
      </c>
      <c r="T224" s="106">
        <v>48819</v>
      </c>
      <c r="U224" s="105">
        <f t="shared" si="83"/>
        <v>102.00589230865668</v>
      </c>
      <c r="V224" s="106">
        <v>72161</v>
      </c>
      <c r="W224" s="105">
        <f t="shared" si="84"/>
        <v>102.58010405708924</v>
      </c>
      <c r="X224" s="106">
        <f t="shared" si="85"/>
        <v>23342</v>
      </c>
      <c r="Y224" s="105">
        <f t="shared" si="86"/>
        <v>103.80219682483212</v>
      </c>
      <c r="Z224" s="106">
        <f t="shared" si="87"/>
        <v>108221</v>
      </c>
      <c r="AA224" s="107">
        <f t="shared" si="88"/>
        <v>101.99328972913879</v>
      </c>
      <c r="AB224" s="39"/>
    </row>
    <row r="225" spans="1:45" s="9" customFormat="1" ht="12" hidden="1" customHeight="1">
      <c r="A225" s="64"/>
      <c r="B225" s="29" t="s">
        <v>14</v>
      </c>
      <c r="C225" s="46" t="s">
        <v>14</v>
      </c>
      <c r="D225" s="69">
        <v>79250</v>
      </c>
      <c r="E225" s="88">
        <f t="shared" si="75"/>
        <v>102.37298644930436</v>
      </c>
      <c r="F225" s="74">
        <v>7405</v>
      </c>
      <c r="G225" s="88">
        <f t="shared" si="76"/>
        <v>102.16611479028697</v>
      </c>
      <c r="H225" s="84">
        <v>11285</v>
      </c>
      <c r="I225" s="88">
        <f t="shared" ref="I225:I236" si="89">H225/H213*100</f>
        <v>107.58890265992945</v>
      </c>
      <c r="J225" s="74">
        <v>12471</v>
      </c>
      <c r="K225" s="88">
        <f t="shared" si="77"/>
        <v>95.409685563461096</v>
      </c>
      <c r="L225" s="74">
        <v>2360</v>
      </c>
      <c r="M225" s="88">
        <f t="shared" si="78"/>
        <v>121.64948453608247</v>
      </c>
      <c r="N225" s="74">
        <f t="shared" si="79"/>
        <v>4854</v>
      </c>
      <c r="O225" s="88">
        <f t="shared" si="80"/>
        <v>103.65150544522741</v>
      </c>
      <c r="P225" s="74">
        <v>7617</v>
      </c>
      <c r="Q225" s="88">
        <f t="shared" si="81"/>
        <v>90.808297567954227</v>
      </c>
      <c r="R225" s="74">
        <v>91721</v>
      </c>
      <c r="S225" s="88">
        <f t="shared" si="82"/>
        <v>101.36709252464524</v>
      </c>
      <c r="T225" s="106">
        <v>52436</v>
      </c>
      <c r="U225" s="105">
        <f t="shared" si="83"/>
        <v>101.03470201737991</v>
      </c>
      <c r="V225" s="106">
        <v>76960</v>
      </c>
      <c r="W225" s="105">
        <f t="shared" si="84"/>
        <v>103.70570004042581</v>
      </c>
      <c r="X225" s="106">
        <f t="shared" si="85"/>
        <v>24524</v>
      </c>
      <c r="Y225" s="105">
        <f t="shared" si="86"/>
        <v>109.91887409797857</v>
      </c>
      <c r="Z225" s="106">
        <f t="shared" si="87"/>
        <v>116245</v>
      </c>
      <c r="AA225" s="107">
        <f t="shared" si="88"/>
        <v>103.05864621658762</v>
      </c>
      <c r="AB225" s="39"/>
    </row>
    <row r="226" spans="1:45" s="9" customFormat="1" ht="12" hidden="1" customHeight="1">
      <c r="A226" s="64"/>
      <c r="B226" s="29" t="s">
        <v>6</v>
      </c>
      <c r="C226" s="46" t="s">
        <v>6</v>
      </c>
      <c r="D226" s="69">
        <v>79571</v>
      </c>
      <c r="E226" s="88">
        <f t="shared" si="75"/>
        <v>100.99380616337514</v>
      </c>
      <c r="F226" s="74">
        <v>6517</v>
      </c>
      <c r="G226" s="88">
        <f t="shared" si="76"/>
        <v>91.351275581721339</v>
      </c>
      <c r="H226" s="84">
        <v>12609</v>
      </c>
      <c r="I226" s="88">
        <f t="shared" si="89"/>
        <v>100.25443269460126</v>
      </c>
      <c r="J226" s="74">
        <v>11590</v>
      </c>
      <c r="K226" s="88">
        <f t="shared" si="77"/>
        <v>93.724729095908131</v>
      </c>
      <c r="L226" s="74">
        <v>1848</v>
      </c>
      <c r="M226" s="88">
        <f t="shared" si="78"/>
        <v>101.93050193050193</v>
      </c>
      <c r="N226" s="74">
        <f t="shared" si="79"/>
        <v>4162</v>
      </c>
      <c r="O226" s="88">
        <f t="shared" si="80"/>
        <v>93.780982424515543</v>
      </c>
      <c r="P226" s="74">
        <v>7428</v>
      </c>
      <c r="Q226" s="88">
        <f t="shared" si="81"/>
        <v>93.693239152371348</v>
      </c>
      <c r="R226" s="74">
        <v>91161</v>
      </c>
      <c r="S226" s="88">
        <f t="shared" si="82"/>
        <v>100.00767931193366</v>
      </c>
      <c r="T226" s="106">
        <v>50981</v>
      </c>
      <c r="U226" s="105">
        <f t="shared" si="83"/>
        <v>97.968792036588653</v>
      </c>
      <c r="V226" s="106">
        <v>74771</v>
      </c>
      <c r="W226" s="105">
        <f t="shared" si="84"/>
        <v>99.18156735820024</v>
      </c>
      <c r="X226" s="106">
        <f t="shared" si="85"/>
        <v>23790</v>
      </c>
      <c r="Y226" s="105">
        <f t="shared" si="86"/>
        <v>101.88436830835117</v>
      </c>
      <c r="Z226" s="106">
        <f t="shared" si="87"/>
        <v>114951</v>
      </c>
      <c r="AA226" s="107">
        <f t="shared" si="88"/>
        <v>100.390379375393</v>
      </c>
      <c r="AB226" s="39"/>
    </row>
    <row r="227" spans="1:45" s="9" customFormat="1" ht="12" hidden="1" customHeight="1">
      <c r="A227" s="64"/>
      <c r="B227" s="29" t="s">
        <v>7</v>
      </c>
      <c r="C227" s="46" t="s">
        <v>7</v>
      </c>
      <c r="D227" s="69">
        <v>75691</v>
      </c>
      <c r="E227" s="88">
        <f t="shared" si="75"/>
        <v>102.83963533104171</v>
      </c>
      <c r="F227" s="74">
        <v>6553</v>
      </c>
      <c r="G227" s="88">
        <f t="shared" si="76"/>
        <v>102.32667083073079</v>
      </c>
      <c r="H227" s="84">
        <v>6930</v>
      </c>
      <c r="I227" s="88">
        <f t="shared" si="89"/>
        <v>98.325766174801359</v>
      </c>
      <c r="J227" s="74">
        <v>12582</v>
      </c>
      <c r="K227" s="88">
        <f t="shared" si="77"/>
        <v>97.414060080520287</v>
      </c>
      <c r="L227" s="74">
        <v>2273</v>
      </c>
      <c r="M227" s="88">
        <f t="shared" si="78"/>
        <v>126.41824249165741</v>
      </c>
      <c r="N227" s="74">
        <f t="shared" si="79"/>
        <v>4667</v>
      </c>
      <c r="O227" s="88">
        <f t="shared" si="80"/>
        <v>104.47727781508843</v>
      </c>
      <c r="P227" s="74">
        <v>7915</v>
      </c>
      <c r="Q227" s="88">
        <f t="shared" si="81"/>
        <v>93.679725411291287</v>
      </c>
      <c r="R227" s="74">
        <v>88273</v>
      </c>
      <c r="S227" s="88">
        <f t="shared" si="82"/>
        <v>102.02965891096547</v>
      </c>
      <c r="T227" s="106">
        <v>50948</v>
      </c>
      <c r="U227" s="105">
        <f t="shared" si="83"/>
        <v>99.159205916699094</v>
      </c>
      <c r="V227" s="106">
        <v>75312</v>
      </c>
      <c r="W227" s="105">
        <f t="shared" si="84"/>
        <v>99.096040737378118</v>
      </c>
      <c r="X227" s="106">
        <f t="shared" si="85"/>
        <v>24364</v>
      </c>
      <c r="Y227" s="105">
        <f t="shared" si="86"/>
        <v>98.964214630976073</v>
      </c>
      <c r="Z227" s="106">
        <f t="shared" si="87"/>
        <v>112637</v>
      </c>
      <c r="AA227" s="107">
        <f t="shared" si="88"/>
        <v>101.35059746616757</v>
      </c>
      <c r="AB227" s="39"/>
    </row>
    <row r="228" spans="1:45" s="9" customFormat="1" ht="12" hidden="1" customHeight="1">
      <c r="A228" s="64"/>
      <c r="B228" s="29" t="s">
        <v>8</v>
      </c>
      <c r="C228" s="46" t="s">
        <v>8</v>
      </c>
      <c r="D228" s="69">
        <v>70400</v>
      </c>
      <c r="E228" s="88">
        <f t="shared" si="75"/>
        <v>103.93291602692807</v>
      </c>
      <c r="F228" s="74">
        <v>6332</v>
      </c>
      <c r="G228" s="88">
        <f t="shared" si="76"/>
        <v>104.26477852791042</v>
      </c>
      <c r="H228" s="84">
        <v>1251</v>
      </c>
      <c r="I228" s="88">
        <f t="shared" si="89"/>
        <v>101.45985401459853</v>
      </c>
      <c r="J228" s="74">
        <v>12662</v>
      </c>
      <c r="K228" s="88">
        <f t="shared" si="77"/>
        <v>100.35666164698422</v>
      </c>
      <c r="L228" s="74">
        <v>2295</v>
      </c>
      <c r="M228" s="88">
        <f t="shared" si="78"/>
        <v>131.89655172413794</v>
      </c>
      <c r="N228" s="74">
        <f t="shared" si="79"/>
        <v>4669</v>
      </c>
      <c r="O228" s="88">
        <f t="shared" si="80"/>
        <v>102.68308775016494</v>
      </c>
      <c r="P228" s="74">
        <v>7993</v>
      </c>
      <c r="Q228" s="88">
        <f t="shared" si="81"/>
        <v>99.045848822800494</v>
      </c>
      <c r="R228" s="74">
        <v>83062</v>
      </c>
      <c r="S228" s="88">
        <f t="shared" si="82"/>
        <v>103.37137381304993</v>
      </c>
      <c r="T228" s="106">
        <v>49150</v>
      </c>
      <c r="U228" s="105">
        <f t="shared" si="83"/>
        <v>100.33478953170294</v>
      </c>
      <c r="V228" s="106">
        <v>74210</v>
      </c>
      <c r="W228" s="105">
        <f t="shared" si="84"/>
        <v>100.74257089719399</v>
      </c>
      <c r="X228" s="106">
        <f t="shared" si="85"/>
        <v>25060</v>
      </c>
      <c r="Y228" s="105">
        <f t="shared" si="86"/>
        <v>101.55205251853954</v>
      </c>
      <c r="Z228" s="106">
        <f t="shared" si="87"/>
        <v>108122</v>
      </c>
      <c r="AA228" s="107">
        <f t="shared" si="88"/>
        <v>102.94392078453775</v>
      </c>
      <c r="AB228" s="39"/>
    </row>
    <row r="229" spans="1:45" s="9" customFormat="1" ht="12" hidden="1" customHeight="1">
      <c r="A229" s="64"/>
      <c r="B229" s="29" t="s">
        <v>9</v>
      </c>
      <c r="C229" s="46" t="s">
        <v>9</v>
      </c>
      <c r="D229" s="69">
        <v>79400</v>
      </c>
      <c r="E229" s="88">
        <f t="shared" si="75"/>
        <v>103.03659486114715</v>
      </c>
      <c r="F229" s="74">
        <v>7843</v>
      </c>
      <c r="G229" s="88">
        <f t="shared" si="76"/>
        <v>104.03236503515055</v>
      </c>
      <c r="H229" s="84">
        <v>11294</v>
      </c>
      <c r="I229" s="88">
        <f t="shared" si="89"/>
        <v>104.95307127590372</v>
      </c>
      <c r="J229" s="74">
        <v>11939</v>
      </c>
      <c r="K229" s="88">
        <f t="shared" si="77"/>
        <v>96.962559896044837</v>
      </c>
      <c r="L229" s="74">
        <v>2246</v>
      </c>
      <c r="M229" s="88">
        <f t="shared" si="78"/>
        <v>115.71354971664091</v>
      </c>
      <c r="N229" s="74">
        <f t="shared" si="79"/>
        <v>4617</v>
      </c>
      <c r="O229" s="88">
        <f t="shared" si="80"/>
        <v>105.2427627080009</v>
      </c>
      <c r="P229" s="74">
        <v>7322</v>
      </c>
      <c r="Q229" s="88">
        <f t="shared" si="81"/>
        <v>92.379510471864748</v>
      </c>
      <c r="R229" s="74">
        <v>91339</v>
      </c>
      <c r="S229" s="88">
        <f t="shared" si="82"/>
        <v>102.19976950533159</v>
      </c>
      <c r="T229" s="106">
        <v>51389</v>
      </c>
      <c r="U229" s="105">
        <f t="shared" si="83"/>
        <v>99.573717762405778</v>
      </c>
      <c r="V229" s="106">
        <v>76214</v>
      </c>
      <c r="W229" s="105">
        <f t="shared" si="84"/>
        <v>100.8615327607427</v>
      </c>
      <c r="X229" s="106">
        <f t="shared" si="85"/>
        <v>24825</v>
      </c>
      <c r="Y229" s="105">
        <f t="shared" si="86"/>
        <v>103.63613592719378</v>
      </c>
      <c r="Z229" s="106">
        <f t="shared" si="87"/>
        <v>116164</v>
      </c>
      <c r="AA229" s="107">
        <f t="shared" si="88"/>
        <v>102.50337518861348</v>
      </c>
      <c r="AB229" s="39"/>
    </row>
    <row r="230" spans="1:45" s="9" customFormat="1" ht="12" hidden="1" customHeight="1">
      <c r="A230" s="64"/>
      <c r="B230" s="29" t="s">
        <v>10</v>
      </c>
      <c r="C230" s="46" t="s">
        <v>10</v>
      </c>
      <c r="D230" s="69">
        <v>80306</v>
      </c>
      <c r="E230" s="88">
        <f t="shared" si="75"/>
        <v>101.52721939872058</v>
      </c>
      <c r="F230" s="74">
        <v>7111</v>
      </c>
      <c r="G230" s="88">
        <f t="shared" si="76"/>
        <v>85.664377785808938</v>
      </c>
      <c r="H230" s="84">
        <v>11798</v>
      </c>
      <c r="I230" s="88">
        <f t="shared" si="89"/>
        <v>102.97634633848303</v>
      </c>
      <c r="J230" s="74">
        <v>12018</v>
      </c>
      <c r="K230" s="88">
        <f t="shared" si="77"/>
        <v>98.427518427518422</v>
      </c>
      <c r="L230" s="74">
        <v>2412</v>
      </c>
      <c r="M230" s="88">
        <f t="shared" si="78"/>
        <v>114.96663489037178</v>
      </c>
      <c r="N230" s="74">
        <f t="shared" si="79"/>
        <v>4837</v>
      </c>
      <c r="O230" s="88">
        <f t="shared" si="80"/>
        <v>105.68057679702862</v>
      </c>
      <c r="P230" s="74">
        <v>7181</v>
      </c>
      <c r="Q230" s="88">
        <f t="shared" si="81"/>
        <v>94.078344032490506</v>
      </c>
      <c r="R230" s="74">
        <v>92324</v>
      </c>
      <c r="S230" s="88">
        <f t="shared" si="82"/>
        <v>101.11271739606606</v>
      </c>
      <c r="T230" s="106">
        <v>51386</v>
      </c>
      <c r="U230" s="105">
        <f t="shared" si="83"/>
        <v>97.705017778031305</v>
      </c>
      <c r="V230" s="106">
        <v>76576</v>
      </c>
      <c r="W230" s="105">
        <f t="shared" si="84"/>
        <v>100.90659919881931</v>
      </c>
      <c r="X230" s="106">
        <f t="shared" si="85"/>
        <v>25190</v>
      </c>
      <c r="Y230" s="105">
        <f t="shared" si="86"/>
        <v>108.13479287400729</v>
      </c>
      <c r="Z230" s="106">
        <f t="shared" si="87"/>
        <v>117514</v>
      </c>
      <c r="AA230" s="107">
        <f t="shared" si="88"/>
        <v>102.54007312199506</v>
      </c>
      <c r="AB230" s="39"/>
    </row>
    <row r="231" spans="1:45" s="9" customFormat="1" ht="12" hidden="1" customHeight="1">
      <c r="A231" s="64"/>
      <c r="B231" s="29" t="s">
        <v>11</v>
      </c>
      <c r="C231" s="46" t="s">
        <v>11</v>
      </c>
      <c r="D231" s="69">
        <v>75525</v>
      </c>
      <c r="E231" s="88">
        <f t="shared" si="75"/>
        <v>101.3268756037351</v>
      </c>
      <c r="F231" s="74">
        <v>7636</v>
      </c>
      <c r="G231" s="88">
        <f t="shared" si="76"/>
        <v>94.388133498145848</v>
      </c>
      <c r="H231" s="84">
        <v>11341</v>
      </c>
      <c r="I231" s="88">
        <f t="shared" si="89"/>
        <v>101.52179751141348</v>
      </c>
      <c r="J231" s="74">
        <v>11739</v>
      </c>
      <c r="K231" s="88">
        <f t="shared" si="77"/>
        <v>97.136946628051305</v>
      </c>
      <c r="L231" s="74">
        <v>2726</v>
      </c>
      <c r="M231" s="88">
        <f t="shared" si="78"/>
        <v>120.30008826125331</v>
      </c>
      <c r="N231" s="74">
        <f t="shared" si="79"/>
        <v>5209</v>
      </c>
      <c r="O231" s="88">
        <f t="shared" si="80"/>
        <v>98.543321982595529</v>
      </c>
      <c r="P231" s="74">
        <v>6530</v>
      </c>
      <c r="Q231" s="88">
        <f t="shared" si="81"/>
        <v>96.043535814090305</v>
      </c>
      <c r="R231" s="74">
        <v>87264</v>
      </c>
      <c r="S231" s="88">
        <f t="shared" si="82"/>
        <v>100.74231421941562</v>
      </c>
      <c r="T231" s="106">
        <v>48729</v>
      </c>
      <c r="U231" s="105">
        <f t="shared" si="83"/>
        <v>97.837609926514872</v>
      </c>
      <c r="V231" s="106">
        <v>73419</v>
      </c>
      <c r="W231" s="105">
        <f t="shared" si="84"/>
        <v>101.37945318972659</v>
      </c>
      <c r="X231" s="106">
        <f t="shared" si="85"/>
        <v>24690</v>
      </c>
      <c r="Y231" s="105">
        <f t="shared" si="86"/>
        <v>109.18015388697266</v>
      </c>
      <c r="Z231" s="106">
        <f t="shared" si="87"/>
        <v>111954</v>
      </c>
      <c r="AA231" s="107">
        <f t="shared" si="88"/>
        <v>102.48912894218887</v>
      </c>
      <c r="AB231" s="39"/>
    </row>
    <row r="232" spans="1:45" s="9" customFormat="1" ht="12" hidden="1" customHeight="1">
      <c r="A232" s="64"/>
      <c r="B232" s="29" t="s">
        <v>12</v>
      </c>
      <c r="C232" s="46" t="s">
        <v>12</v>
      </c>
      <c r="D232" s="69">
        <v>71375</v>
      </c>
      <c r="E232" s="88">
        <f t="shared" si="75"/>
        <v>100.50410465099905</v>
      </c>
      <c r="F232" s="74">
        <v>7630</v>
      </c>
      <c r="G232" s="88">
        <f t="shared" si="76"/>
        <v>94.023413431916197</v>
      </c>
      <c r="H232" s="84">
        <v>8406</v>
      </c>
      <c r="I232" s="88">
        <f t="shared" si="89"/>
        <v>93.63930043444357</v>
      </c>
      <c r="J232" s="74">
        <v>12467</v>
      </c>
      <c r="K232" s="88">
        <f t="shared" si="77"/>
        <v>98.173084494842115</v>
      </c>
      <c r="L232" s="74">
        <v>3241</v>
      </c>
      <c r="M232" s="88">
        <f t="shared" si="78"/>
        <v>114.44209039548024</v>
      </c>
      <c r="N232" s="74">
        <f t="shared" si="79"/>
        <v>5961</v>
      </c>
      <c r="O232" s="88">
        <f t="shared" si="80"/>
        <v>99.582358837287003</v>
      </c>
      <c r="P232" s="74">
        <v>6506</v>
      </c>
      <c r="Q232" s="88">
        <f t="shared" si="81"/>
        <v>96.916430805898997</v>
      </c>
      <c r="R232" s="74">
        <v>83842</v>
      </c>
      <c r="S232" s="88">
        <f t="shared" si="82"/>
        <v>100.15050886329972</v>
      </c>
      <c r="T232" s="106">
        <v>47614</v>
      </c>
      <c r="U232" s="105">
        <f t="shared" si="83"/>
        <v>96.447091233187493</v>
      </c>
      <c r="V232" s="106">
        <v>71908</v>
      </c>
      <c r="W232" s="105">
        <f t="shared" si="84"/>
        <v>99.918017980463276</v>
      </c>
      <c r="X232" s="106">
        <f t="shared" si="85"/>
        <v>24294</v>
      </c>
      <c r="Y232" s="105">
        <f t="shared" si="86"/>
        <v>107.50033187309174</v>
      </c>
      <c r="Z232" s="106">
        <f t="shared" si="87"/>
        <v>108136</v>
      </c>
      <c r="AA232" s="107">
        <f t="shared" si="88"/>
        <v>101.71283450124629</v>
      </c>
      <c r="AB232" s="39"/>
      <c r="AC232" s="39"/>
      <c r="AD232" s="39"/>
      <c r="AE232" s="39"/>
      <c r="AF232" s="39"/>
      <c r="AG232" s="39"/>
      <c r="AH232" s="39"/>
      <c r="AI232" s="39"/>
      <c r="AJ232" s="39"/>
      <c r="AK232" s="39"/>
      <c r="AL232" s="39"/>
      <c r="AM232" s="39"/>
      <c r="AN232" s="39"/>
      <c r="AO232" s="39"/>
      <c r="AP232" s="39"/>
    </row>
    <row r="233" spans="1:45" s="9" customFormat="1" ht="12" hidden="1" customHeight="1">
      <c r="A233" s="64"/>
      <c r="B233" s="29" t="s">
        <v>197</v>
      </c>
      <c r="C233" s="46" t="s">
        <v>196</v>
      </c>
      <c r="D233" s="69">
        <v>75198</v>
      </c>
      <c r="E233" s="88">
        <f t="shared" ref="E233:E244" si="90">D233/D221*100</f>
        <v>103.99966807733799</v>
      </c>
      <c r="F233" s="74">
        <v>6946</v>
      </c>
      <c r="G233" s="88">
        <f t="shared" ref="G233:G244" si="91">F233/F221*100</f>
        <v>101.77289377289378</v>
      </c>
      <c r="H233" s="84">
        <v>9521</v>
      </c>
      <c r="I233" s="88">
        <f t="shared" si="89"/>
        <v>103.33188626003906</v>
      </c>
      <c r="J233" s="74">
        <v>12163</v>
      </c>
      <c r="K233" s="88">
        <f t="shared" ref="K233:K244" si="92">J233/J221*100</f>
        <v>106.73043173043173</v>
      </c>
      <c r="L233" s="74">
        <v>2492</v>
      </c>
      <c r="M233" s="88">
        <f t="shared" ref="M233:M244" si="93">L233/L221*100</f>
        <v>126.30511910795744</v>
      </c>
      <c r="N233" s="74">
        <f t="shared" ref="N233:N244" si="94">J233-P233</f>
        <v>5259</v>
      </c>
      <c r="O233" s="88">
        <f t="shared" ref="O233:O244" si="95">N233/N221*100</f>
        <v>122.44470314318976</v>
      </c>
      <c r="P233" s="74">
        <v>6904</v>
      </c>
      <c r="Q233" s="88">
        <f t="shared" ref="Q233:Q244" si="96">P233/P221*100</f>
        <v>97.225742853119286</v>
      </c>
      <c r="R233" s="74">
        <v>87361</v>
      </c>
      <c r="S233" s="88">
        <f t="shared" ref="S233:S244" si="97">R233/R221*100</f>
        <v>104.37146065804879</v>
      </c>
      <c r="T233" s="106">
        <v>50968</v>
      </c>
      <c r="U233" s="105">
        <f t="shared" ref="U233:U244" si="98">T233/T221*100</f>
        <v>104.13959380491194</v>
      </c>
      <c r="V233" s="106">
        <v>74310</v>
      </c>
      <c r="W233" s="105">
        <f t="shared" ref="W233:W244" si="99">V233/V221*100</f>
        <v>105.43266979753409</v>
      </c>
      <c r="X233" s="106">
        <f t="shared" ref="X233:X244" si="100">V233-T233</f>
        <v>23342</v>
      </c>
      <c r="Y233" s="105">
        <f t="shared" ref="Y233:Y244" si="101">X233/X221*100</f>
        <v>108.3708621570175</v>
      </c>
      <c r="Z233" s="106">
        <f t="shared" ref="Z233:Z244" si="102">R233+X233</f>
        <v>110703</v>
      </c>
      <c r="AA233" s="107">
        <f t="shared" ref="AA233:AA244" si="103">Z233/Z221*100</f>
        <v>105.18999249341987</v>
      </c>
      <c r="AB233" s="39"/>
    </row>
    <row r="234" spans="1:45" s="9" customFormat="1" ht="12" hidden="1" customHeight="1">
      <c r="A234" s="64"/>
      <c r="B234" s="29" t="s">
        <v>15</v>
      </c>
      <c r="C234" s="46" t="s">
        <v>15</v>
      </c>
      <c r="D234" s="69">
        <v>71740</v>
      </c>
      <c r="E234" s="88">
        <f t="shared" si="90"/>
        <v>99.73585430279438</v>
      </c>
      <c r="F234" s="74">
        <v>6039</v>
      </c>
      <c r="G234" s="88">
        <f t="shared" si="91"/>
        <v>83.193277310924373</v>
      </c>
      <c r="H234" s="84">
        <v>11445</v>
      </c>
      <c r="I234" s="88">
        <f t="shared" si="89"/>
        <v>101.02392091093652</v>
      </c>
      <c r="J234" s="74">
        <v>11020</v>
      </c>
      <c r="K234" s="88">
        <f t="shared" si="92"/>
        <v>100.17271157167531</v>
      </c>
      <c r="L234" s="74">
        <v>2332</v>
      </c>
      <c r="M234" s="88">
        <f t="shared" si="93"/>
        <v>120.20618556701031</v>
      </c>
      <c r="N234" s="74">
        <f t="shared" si="94"/>
        <v>4791</v>
      </c>
      <c r="O234" s="88">
        <f t="shared" si="95"/>
        <v>109.63386727688787</v>
      </c>
      <c r="P234" s="74">
        <v>6229</v>
      </c>
      <c r="Q234" s="88">
        <f t="shared" si="96"/>
        <v>93.937565977982203</v>
      </c>
      <c r="R234" s="74">
        <v>82760</v>
      </c>
      <c r="S234" s="88">
        <f t="shared" si="97"/>
        <v>99.793804488068389</v>
      </c>
      <c r="T234" s="26">
        <v>47302</v>
      </c>
      <c r="U234" s="25">
        <f t="shared" si="98"/>
        <v>99.595738409062193</v>
      </c>
      <c r="V234" s="26">
        <v>68004</v>
      </c>
      <c r="W234" s="25">
        <f t="shared" si="99"/>
        <v>98.835840418574222</v>
      </c>
      <c r="X234" s="26">
        <f t="shared" si="100"/>
        <v>20702</v>
      </c>
      <c r="Y234" s="25">
        <f t="shared" si="101"/>
        <v>97.142320867157807</v>
      </c>
      <c r="Z234" s="26">
        <f t="shared" si="102"/>
        <v>103462</v>
      </c>
      <c r="AA234" s="27">
        <f t="shared" si="103"/>
        <v>99.251741140806971</v>
      </c>
      <c r="AB234" s="39"/>
    </row>
    <row r="235" spans="1:45" s="9" customFormat="1" ht="12" hidden="1" customHeight="1">
      <c r="A235" s="64"/>
      <c r="B235" s="29" t="s">
        <v>16</v>
      </c>
      <c r="C235" s="46" t="s">
        <v>16</v>
      </c>
      <c r="D235" s="69">
        <v>72778</v>
      </c>
      <c r="E235" s="88">
        <f t="shared" si="90"/>
        <v>101.81019528845616</v>
      </c>
      <c r="F235" s="159">
        <v>6478</v>
      </c>
      <c r="G235" s="88">
        <f t="shared" si="91"/>
        <v>86.281299946723493</v>
      </c>
      <c r="H235" s="159">
        <v>7295</v>
      </c>
      <c r="I235" s="88">
        <f t="shared" si="89"/>
        <v>95.347013462292509</v>
      </c>
      <c r="J235" s="79">
        <v>12043</v>
      </c>
      <c r="K235" s="88">
        <f t="shared" si="92"/>
        <v>101.35499074229928</v>
      </c>
      <c r="L235" s="159">
        <v>2761</v>
      </c>
      <c r="M235" s="88">
        <f t="shared" si="93"/>
        <v>117.43938749468312</v>
      </c>
      <c r="N235" s="74">
        <f t="shared" si="94"/>
        <v>5383</v>
      </c>
      <c r="O235" s="88">
        <f t="shared" si="95"/>
        <v>109.47732357128331</v>
      </c>
      <c r="P235" s="160">
        <v>6660</v>
      </c>
      <c r="Q235" s="88">
        <f t="shared" si="96"/>
        <v>95.620961952620249</v>
      </c>
      <c r="R235" s="79">
        <v>84821</v>
      </c>
      <c r="S235" s="88">
        <f t="shared" si="97"/>
        <v>101.74531583619222</v>
      </c>
      <c r="T235" s="26">
        <v>49794</v>
      </c>
      <c r="U235" s="25">
        <f t="shared" si="98"/>
        <v>99.809577261520573</v>
      </c>
      <c r="V235" s="26">
        <v>72875</v>
      </c>
      <c r="W235" s="25">
        <f t="shared" si="99"/>
        <v>100.17182130584192</v>
      </c>
      <c r="X235" s="26">
        <f t="shared" si="100"/>
        <v>23081</v>
      </c>
      <c r="Y235" s="25">
        <f t="shared" si="101"/>
        <v>100.96233760552906</v>
      </c>
      <c r="Z235" s="26">
        <f t="shared" si="102"/>
        <v>107902</v>
      </c>
      <c r="AA235" s="27">
        <f t="shared" si="103"/>
        <v>101.5768119216395</v>
      </c>
      <c r="AB235" s="39"/>
      <c r="AC235" s="39"/>
      <c r="AD235" s="39"/>
      <c r="AE235" s="39"/>
      <c r="AF235" s="39"/>
      <c r="AG235" s="39"/>
      <c r="AH235" s="39"/>
      <c r="AI235" s="39"/>
      <c r="AJ235" s="39"/>
      <c r="AK235" s="39"/>
      <c r="AL235" s="39"/>
      <c r="AM235" s="39"/>
      <c r="AN235" s="39"/>
      <c r="AO235" s="39"/>
      <c r="AP235" s="39"/>
      <c r="AQ235" s="39"/>
      <c r="AR235" s="39"/>
      <c r="AS235" s="39"/>
    </row>
    <row r="236" spans="1:45" s="9" customFormat="1" ht="12" hidden="1" customHeight="1">
      <c r="A236" s="64"/>
      <c r="B236" s="28" t="s">
        <v>200</v>
      </c>
      <c r="C236" s="47" t="s">
        <v>201</v>
      </c>
      <c r="D236" s="71">
        <v>75079</v>
      </c>
      <c r="E236" s="92">
        <f t="shared" si="90"/>
        <v>103.10641745746184</v>
      </c>
      <c r="F236" s="76">
        <v>6336</v>
      </c>
      <c r="G236" s="92">
        <f t="shared" si="91"/>
        <v>91.906005221932119</v>
      </c>
      <c r="H236" s="85">
        <v>8917</v>
      </c>
      <c r="I236" s="92">
        <f t="shared" si="89"/>
        <v>101.57193302198428</v>
      </c>
      <c r="J236" s="76">
        <v>11566</v>
      </c>
      <c r="K236" s="92">
        <f t="shared" si="92"/>
        <v>95.88791245232963</v>
      </c>
      <c r="L236" s="76">
        <v>2428</v>
      </c>
      <c r="M236" s="92">
        <f t="shared" si="93"/>
        <v>113.77694470477975</v>
      </c>
      <c r="N236" s="76">
        <f t="shared" si="94"/>
        <v>4693</v>
      </c>
      <c r="O236" s="92">
        <f t="shared" si="95"/>
        <v>102.31087856987138</v>
      </c>
      <c r="P236" s="76">
        <v>6873</v>
      </c>
      <c r="Q236" s="92">
        <f t="shared" si="96"/>
        <v>91.946488294314378</v>
      </c>
      <c r="R236" s="76">
        <v>86645</v>
      </c>
      <c r="S236" s="92">
        <f t="shared" si="97"/>
        <v>102.08060886673971</v>
      </c>
      <c r="T236" s="126">
        <v>49310</v>
      </c>
      <c r="U236" s="125">
        <f t="shared" si="98"/>
        <v>101.00575595567301</v>
      </c>
      <c r="V236" s="126">
        <v>72592</v>
      </c>
      <c r="W236" s="125">
        <f t="shared" si="99"/>
        <v>100.59727553664722</v>
      </c>
      <c r="X236" s="126">
        <f t="shared" si="100"/>
        <v>23282</v>
      </c>
      <c r="Y236" s="125">
        <f t="shared" si="101"/>
        <v>99.742952617599173</v>
      </c>
      <c r="Z236" s="126">
        <f t="shared" si="102"/>
        <v>109927</v>
      </c>
      <c r="AA236" s="127">
        <f t="shared" si="103"/>
        <v>101.57640384028979</v>
      </c>
      <c r="AB236" s="39"/>
    </row>
    <row r="237" spans="1:45" s="9" customFormat="1" ht="12" hidden="1" customHeight="1">
      <c r="A237" s="64"/>
      <c r="B237" s="29" t="s">
        <v>202</v>
      </c>
      <c r="C237" s="46" t="s">
        <v>14</v>
      </c>
      <c r="D237" s="69">
        <v>79680</v>
      </c>
      <c r="E237" s="88">
        <f t="shared" si="90"/>
        <v>100.54258675078864</v>
      </c>
      <c r="F237" s="74">
        <v>6433</v>
      </c>
      <c r="G237" s="88">
        <f t="shared" si="91"/>
        <v>86.873733963538143</v>
      </c>
      <c r="H237" s="84">
        <v>11466</v>
      </c>
      <c r="I237" s="88">
        <f t="shared" ref="I237:I248" si="104">H237/H225*100</f>
        <v>101.60389898094817</v>
      </c>
      <c r="J237" s="74">
        <v>11994</v>
      </c>
      <c r="K237" s="88">
        <f t="shared" si="92"/>
        <v>96.175126292999764</v>
      </c>
      <c r="L237" s="74">
        <v>2361</v>
      </c>
      <c r="M237" s="88">
        <f t="shared" si="93"/>
        <v>100.04237288135593</v>
      </c>
      <c r="N237" s="74">
        <f t="shared" si="94"/>
        <v>4923</v>
      </c>
      <c r="O237" s="88">
        <f t="shared" si="95"/>
        <v>101.42150803461062</v>
      </c>
      <c r="P237" s="74">
        <v>7071</v>
      </c>
      <c r="Q237" s="88">
        <f t="shared" si="96"/>
        <v>92.831823552579749</v>
      </c>
      <c r="R237" s="74">
        <v>91674</v>
      </c>
      <c r="S237" s="88">
        <f t="shared" si="97"/>
        <v>99.948757645468319</v>
      </c>
      <c r="T237" s="106">
        <v>51709</v>
      </c>
      <c r="U237" s="105">
        <f t="shared" si="98"/>
        <v>98.613547944160501</v>
      </c>
      <c r="V237" s="106">
        <v>75523</v>
      </c>
      <c r="W237" s="105">
        <f t="shared" si="99"/>
        <v>98.132796257796258</v>
      </c>
      <c r="X237" s="106">
        <f t="shared" si="100"/>
        <v>23814</v>
      </c>
      <c r="Y237" s="105">
        <f t="shared" si="101"/>
        <v>97.104876855325401</v>
      </c>
      <c r="Z237" s="106">
        <f t="shared" si="102"/>
        <v>115488</v>
      </c>
      <c r="AA237" s="107">
        <f t="shared" si="103"/>
        <v>99.348789195234204</v>
      </c>
      <c r="AB237" s="39"/>
    </row>
    <row r="238" spans="1:45" s="9" customFormat="1" ht="12" hidden="1" customHeight="1">
      <c r="A238" s="64"/>
      <c r="B238" s="29" t="s">
        <v>203</v>
      </c>
      <c r="C238" s="46" t="s">
        <v>6</v>
      </c>
      <c r="D238" s="69">
        <v>79266</v>
      </c>
      <c r="E238" s="88">
        <f t="shared" si="90"/>
        <v>99.616694524387029</v>
      </c>
      <c r="F238" s="74">
        <v>5817</v>
      </c>
      <c r="G238" s="88">
        <f t="shared" si="91"/>
        <v>89.258861439312568</v>
      </c>
      <c r="H238" s="84">
        <v>12198</v>
      </c>
      <c r="I238" s="88">
        <f t="shared" si="104"/>
        <v>96.740423507018789</v>
      </c>
      <c r="J238" s="74">
        <v>11778</v>
      </c>
      <c r="K238" s="88">
        <f t="shared" si="92"/>
        <v>101.62208800690252</v>
      </c>
      <c r="L238" s="74">
        <v>2240</v>
      </c>
      <c r="M238" s="88">
        <f t="shared" si="93"/>
        <v>121.21212121212122</v>
      </c>
      <c r="N238" s="74">
        <f t="shared" si="94"/>
        <v>4647</v>
      </c>
      <c r="O238" s="88">
        <f t="shared" si="95"/>
        <v>111.6530514175877</v>
      </c>
      <c r="P238" s="74">
        <v>7131</v>
      </c>
      <c r="Q238" s="88">
        <f t="shared" si="96"/>
        <v>96.001615508885294</v>
      </c>
      <c r="R238" s="74">
        <v>91044</v>
      </c>
      <c r="S238" s="88">
        <f t="shared" si="97"/>
        <v>99.871655642215416</v>
      </c>
      <c r="T238" s="106">
        <v>50897</v>
      </c>
      <c r="U238" s="105">
        <f t="shared" si="98"/>
        <v>99.835232733763561</v>
      </c>
      <c r="V238" s="106">
        <v>74022</v>
      </c>
      <c r="W238" s="105">
        <f t="shared" si="99"/>
        <v>98.998274732182267</v>
      </c>
      <c r="X238" s="106">
        <f t="shared" si="100"/>
        <v>23125</v>
      </c>
      <c r="Y238" s="105">
        <f t="shared" si="101"/>
        <v>97.204707860445566</v>
      </c>
      <c r="Z238" s="106">
        <f t="shared" si="102"/>
        <v>114169</v>
      </c>
      <c r="AA238" s="107">
        <f t="shared" si="103"/>
        <v>99.319710137362875</v>
      </c>
      <c r="AB238" s="39"/>
    </row>
    <row r="239" spans="1:45" s="9" customFormat="1" ht="12" hidden="1" customHeight="1">
      <c r="A239" s="64"/>
      <c r="B239" s="29" t="s">
        <v>204</v>
      </c>
      <c r="C239" s="46" t="s">
        <v>205</v>
      </c>
      <c r="D239" s="69">
        <v>79171</v>
      </c>
      <c r="E239" s="88">
        <f t="shared" si="90"/>
        <v>104.59764040638913</v>
      </c>
      <c r="F239" s="74">
        <v>6191</v>
      </c>
      <c r="G239" s="88">
        <f t="shared" si="91"/>
        <v>94.475812604913784</v>
      </c>
      <c r="H239" s="84">
        <v>6985</v>
      </c>
      <c r="I239" s="88">
        <f t="shared" si="104"/>
        <v>100.79365079365078</v>
      </c>
      <c r="J239" s="74">
        <v>12349</v>
      </c>
      <c r="K239" s="88">
        <f t="shared" si="92"/>
        <v>98.148148148148152</v>
      </c>
      <c r="L239" s="74">
        <v>2202</v>
      </c>
      <c r="M239" s="88">
        <f t="shared" si="93"/>
        <v>96.876374835019803</v>
      </c>
      <c r="N239" s="74">
        <f t="shared" si="94"/>
        <v>4588</v>
      </c>
      <c r="O239" s="88">
        <f t="shared" si="95"/>
        <v>98.307263766873803</v>
      </c>
      <c r="P239" s="74">
        <v>7761</v>
      </c>
      <c r="Q239" s="88">
        <f t="shared" si="96"/>
        <v>98.054327226784594</v>
      </c>
      <c r="R239" s="74">
        <v>91520</v>
      </c>
      <c r="S239" s="88">
        <f t="shared" si="97"/>
        <v>103.67836144687503</v>
      </c>
      <c r="T239" s="26">
        <v>53004</v>
      </c>
      <c r="U239" s="25">
        <f t="shared" si="98"/>
        <v>104.03548716338227</v>
      </c>
      <c r="V239" s="26">
        <v>77912</v>
      </c>
      <c r="W239" s="25">
        <f t="shared" si="99"/>
        <v>103.45230507754408</v>
      </c>
      <c r="X239" s="26">
        <f t="shared" si="100"/>
        <v>24908</v>
      </c>
      <c r="Y239" s="25">
        <f t="shared" si="101"/>
        <v>102.23280249548515</v>
      </c>
      <c r="Z239" s="26">
        <f t="shared" si="102"/>
        <v>116428</v>
      </c>
      <c r="AA239" s="27">
        <f t="shared" si="103"/>
        <v>103.36567912852792</v>
      </c>
      <c r="AB239" s="39"/>
    </row>
    <row r="240" spans="1:45" s="9" customFormat="1" ht="12" hidden="1" customHeight="1">
      <c r="A240" s="64"/>
      <c r="B240" s="29" t="s">
        <v>206</v>
      </c>
      <c r="C240" s="46" t="s">
        <v>207</v>
      </c>
      <c r="D240" s="69">
        <v>71172</v>
      </c>
      <c r="E240" s="88">
        <f t="shared" si="90"/>
        <v>101.09659090909091</v>
      </c>
      <c r="F240" s="74">
        <v>6423</v>
      </c>
      <c r="G240" s="88">
        <f t="shared" si="91"/>
        <v>101.4371446620341</v>
      </c>
      <c r="H240" s="84">
        <v>1046</v>
      </c>
      <c r="I240" s="88">
        <f t="shared" si="104"/>
        <v>83.613109512390082</v>
      </c>
      <c r="J240" s="74">
        <v>11968</v>
      </c>
      <c r="K240" s="88">
        <f t="shared" si="92"/>
        <v>94.519033328068232</v>
      </c>
      <c r="L240" s="74">
        <v>2245</v>
      </c>
      <c r="M240" s="88">
        <f t="shared" si="93"/>
        <v>97.821350762527231</v>
      </c>
      <c r="N240" s="74">
        <f t="shared" si="94"/>
        <v>4595</v>
      </c>
      <c r="O240" s="88">
        <f t="shared" si="95"/>
        <v>98.415078175198119</v>
      </c>
      <c r="P240" s="74">
        <v>7373</v>
      </c>
      <c r="Q240" s="88">
        <f t="shared" si="96"/>
        <v>92.243212811209801</v>
      </c>
      <c r="R240" s="74">
        <v>83140</v>
      </c>
      <c r="S240" s="88">
        <f t="shared" si="97"/>
        <v>100.09390575714528</v>
      </c>
      <c r="T240" s="26">
        <v>49577</v>
      </c>
      <c r="U240" s="25">
        <f t="shared" si="98"/>
        <v>100.86876907426246</v>
      </c>
      <c r="V240" s="26">
        <v>73932</v>
      </c>
      <c r="W240" s="25">
        <f t="shared" si="99"/>
        <v>99.62538741409513</v>
      </c>
      <c r="X240" s="26">
        <f t="shared" si="100"/>
        <v>24355</v>
      </c>
      <c r="Y240" s="25">
        <f t="shared" si="101"/>
        <v>97.186751795690341</v>
      </c>
      <c r="Z240" s="26">
        <f t="shared" si="102"/>
        <v>107495</v>
      </c>
      <c r="AA240" s="27">
        <f t="shared" si="103"/>
        <v>99.420099517212037</v>
      </c>
      <c r="AB240" s="39"/>
    </row>
    <row r="241" spans="1:45" s="9" customFormat="1" ht="12" hidden="1" customHeight="1">
      <c r="A241" s="64"/>
      <c r="B241" s="29" t="s">
        <v>208</v>
      </c>
      <c r="C241" s="46" t="s">
        <v>9</v>
      </c>
      <c r="D241" s="69">
        <v>80602</v>
      </c>
      <c r="E241" s="88">
        <f t="shared" si="90"/>
        <v>101.51385390428212</v>
      </c>
      <c r="F241" s="74">
        <v>6761</v>
      </c>
      <c r="G241" s="88">
        <f t="shared" si="91"/>
        <v>86.204258574525056</v>
      </c>
      <c r="H241" s="84">
        <v>11407</v>
      </c>
      <c r="I241" s="88">
        <f t="shared" si="104"/>
        <v>101.00053125553391</v>
      </c>
      <c r="J241" s="74">
        <v>11362</v>
      </c>
      <c r="K241" s="88">
        <f t="shared" si="92"/>
        <v>95.167099422062151</v>
      </c>
      <c r="L241" s="74">
        <v>2110</v>
      </c>
      <c r="M241" s="88">
        <f t="shared" si="93"/>
        <v>93.944790739091715</v>
      </c>
      <c r="N241" s="74">
        <f t="shared" si="94"/>
        <v>4454</v>
      </c>
      <c r="O241" s="88">
        <f t="shared" si="95"/>
        <v>96.469568984188868</v>
      </c>
      <c r="P241" s="74">
        <v>6908</v>
      </c>
      <c r="Q241" s="88">
        <f t="shared" si="96"/>
        <v>94.34580715651461</v>
      </c>
      <c r="R241" s="74">
        <v>91964</v>
      </c>
      <c r="S241" s="88">
        <f t="shared" si="97"/>
        <v>100.68426411500016</v>
      </c>
      <c r="T241" s="26">
        <v>51895</v>
      </c>
      <c r="U241" s="25">
        <f t="shared" si="98"/>
        <v>100.9846465196832</v>
      </c>
      <c r="V241" s="26">
        <v>77863</v>
      </c>
      <c r="W241" s="25">
        <f t="shared" si="99"/>
        <v>102.16364447476842</v>
      </c>
      <c r="X241" s="26">
        <f t="shared" si="100"/>
        <v>25968</v>
      </c>
      <c r="Y241" s="25">
        <f t="shared" si="101"/>
        <v>104.60422960725076</v>
      </c>
      <c r="Z241" s="26">
        <f t="shared" si="102"/>
        <v>117932</v>
      </c>
      <c r="AA241" s="27">
        <f t="shared" si="103"/>
        <v>101.52198615750146</v>
      </c>
      <c r="AB241" s="39"/>
    </row>
    <row r="242" spans="1:45" s="9" customFormat="1" ht="12" hidden="1" customHeight="1">
      <c r="A242" s="64"/>
      <c r="B242" s="29" t="s">
        <v>209</v>
      </c>
      <c r="C242" s="46" t="s">
        <v>10</v>
      </c>
      <c r="D242" s="69">
        <v>82521</v>
      </c>
      <c r="E242" s="88">
        <f t="shared" si="90"/>
        <v>102.75819988543819</v>
      </c>
      <c r="F242" s="74">
        <v>8633</v>
      </c>
      <c r="G242" s="88">
        <f t="shared" si="91"/>
        <v>121.40345942905357</v>
      </c>
      <c r="H242" s="84">
        <v>11750</v>
      </c>
      <c r="I242" s="88">
        <f t="shared" si="104"/>
        <v>99.59315138159009</v>
      </c>
      <c r="J242" s="74">
        <v>10470</v>
      </c>
      <c r="K242" s="88">
        <f t="shared" si="92"/>
        <v>87.119321018472291</v>
      </c>
      <c r="L242" s="74">
        <v>1768</v>
      </c>
      <c r="M242" s="88">
        <f t="shared" si="93"/>
        <v>73.30016583747927</v>
      </c>
      <c r="N242" s="74">
        <f t="shared" si="94"/>
        <v>4004</v>
      </c>
      <c r="O242" s="88">
        <f t="shared" si="95"/>
        <v>82.778581765557163</v>
      </c>
      <c r="P242" s="74">
        <v>6466</v>
      </c>
      <c r="Q242" s="88">
        <f t="shared" si="96"/>
        <v>90.043169475003481</v>
      </c>
      <c r="R242" s="74">
        <v>92991</v>
      </c>
      <c r="S242" s="88">
        <f t="shared" si="97"/>
        <v>100.7224556994931</v>
      </c>
      <c r="T242" s="26">
        <v>52589</v>
      </c>
      <c r="U242" s="25">
        <f t="shared" si="98"/>
        <v>102.34110458101429</v>
      </c>
      <c r="V242" s="26">
        <v>78190</v>
      </c>
      <c r="W242" s="25">
        <f t="shared" si="99"/>
        <v>102.10770998746344</v>
      </c>
      <c r="X242" s="26">
        <f t="shared" si="100"/>
        <v>25601</v>
      </c>
      <c r="Y242" s="25">
        <f t="shared" si="101"/>
        <v>101.63159984120682</v>
      </c>
      <c r="Z242" s="26">
        <f t="shared" si="102"/>
        <v>118592</v>
      </c>
      <c r="AA242" s="27">
        <f t="shared" si="103"/>
        <v>100.91733750872235</v>
      </c>
      <c r="AB242" s="39"/>
    </row>
    <row r="243" spans="1:45" s="9" customFormat="1" ht="12" hidden="1" customHeight="1">
      <c r="A243" s="64"/>
      <c r="B243" s="29" t="s">
        <v>210</v>
      </c>
      <c r="C243" s="46" t="s">
        <v>11</v>
      </c>
      <c r="D243" s="69">
        <v>77231</v>
      </c>
      <c r="E243" s="88">
        <f t="shared" si="90"/>
        <v>102.25885468387952</v>
      </c>
      <c r="F243" s="74">
        <v>8367</v>
      </c>
      <c r="G243" s="88">
        <f t="shared" si="91"/>
        <v>109.57307490832898</v>
      </c>
      <c r="H243" s="84">
        <v>11202</v>
      </c>
      <c r="I243" s="88">
        <f t="shared" si="104"/>
        <v>98.774358522176172</v>
      </c>
      <c r="J243" s="74">
        <v>10379</v>
      </c>
      <c r="K243" s="88">
        <f t="shared" si="92"/>
        <v>88.414686089104706</v>
      </c>
      <c r="L243" s="74">
        <v>2059</v>
      </c>
      <c r="M243" s="88">
        <f t="shared" si="93"/>
        <v>75.531914893617028</v>
      </c>
      <c r="N243" s="74">
        <f t="shared" si="94"/>
        <v>4472</v>
      </c>
      <c r="O243" s="88">
        <f t="shared" si="95"/>
        <v>85.851411019389516</v>
      </c>
      <c r="P243" s="74">
        <v>5907</v>
      </c>
      <c r="Q243" s="88">
        <f t="shared" si="96"/>
        <v>90.459418070444116</v>
      </c>
      <c r="R243" s="74">
        <v>87610</v>
      </c>
      <c r="S243" s="88">
        <f t="shared" si="97"/>
        <v>100.39649798313164</v>
      </c>
      <c r="T243" s="26">
        <v>49071</v>
      </c>
      <c r="U243" s="25">
        <f t="shared" si="98"/>
        <v>100.70184079295697</v>
      </c>
      <c r="V243" s="26">
        <v>73982</v>
      </c>
      <c r="W243" s="25">
        <f t="shared" si="99"/>
        <v>100.76683147414155</v>
      </c>
      <c r="X243" s="26">
        <f t="shared" si="100"/>
        <v>24911</v>
      </c>
      <c r="Y243" s="25">
        <f t="shared" si="101"/>
        <v>100.89509923045767</v>
      </c>
      <c r="Z243" s="26">
        <f t="shared" si="102"/>
        <v>112521</v>
      </c>
      <c r="AA243" s="27">
        <f t="shared" si="103"/>
        <v>100.50645800953963</v>
      </c>
      <c r="AB243" s="39"/>
    </row>
    <row r="244" spans="1:45" s="9" customFormat="1" ht="12" hidden="1" customHeight="1">
      <c r="A244" s="64"/>
      <c r="B244" s="29" t="s">
        <v>211</v>
      </c>
      <c r="C244" s="46" t="s">
        <v>12</v>
      </c>
      <c r="D244" s="69">
        <v>74442</v>
      </c>
      <c r="E244" s="88">
        <f t="shared" si="90"/>
        <v>104.2970227670753</v>
      </c>
      <c r="F244" s="74">
        <v>8414</v>
      </c>
      <c r="G244" s="88">
        <f t="shared" si="91"/>
        <v>110.27522935779817</v>
      </c>
      <c r="H244" s="84">
        <v>8507</v>
      </c>
      <c r="I244" s="88">
        <f t="shared" si="104"/>
        <v>101.20152272186533</v>
      </c>
      <c r="J244" s="74">
        <v>10462</v>
      </c>
      <c r="K244" s="88">
        <f t="shared" si="92"/>
        <v>83.917542311702903</v>
      </c>
      <c r="L244" s="74">
        <v>2203</v>
      </c>
      <c r="M244" s="88">
        <f t="shared" si="93"/>
        <v>67.972847886454801</v>
      </c>
      <c r="N244" s="74">
        <f t="shared" si="94"/>
        <v>4775</v>
      </c>
      <c r="O244" s="88">
        <f t="shared" si="95"/>
        <v>80.104009394396911</v>
      </c>
      <c r="P244" s="74">
        <v>5687</v>
      </c>
      <c r="Q244" s="88">
        <f t="shared" si="96"/>
        <v>87.411620043037203</v>
      </c>
      <c r="R244" s="74">
        <v>84904</v>
      </c>
      <c r="S244" s="88">
        <f t="shared" si="97"/>
        <v>101.26666825695952</v>
      </c>
      <c r="T244" s="26">
        <v>48574</v>
      </c>
      <c r="U244" s="25">
        <f t="shared" si="98"/>
        <v>102.01621371865417</v>
      </c>
      <c r="V244" s="26">
        <v>73785</v>
      </c>
      <c r="W244" s="25">
        <f t="shared" si="99"/>
        <v>102.61027980196917</v>
      </c>
      <c r="X244" s="26">
        <f t="shared" si="100"/>
        <v>25211</v>
      </c>
      <c r="Y244" s="25">
        <f t="shared" si="101"/>
        <v>103.77459455009468</v>
      </c>
      <c r="Z244" s="26">
        <f t="shared" si="102"/>
        <v>110115</v>
      </c>
      <c r="AA244" s="27">
        <f t="shared" si="103"/>
        <v>101.83010283346896</v>
      </c>
      <c r="AB244" s="39"/>
      <c r="AC244" s="39"/>
      <c r="AD244" s="39"/>
      <c r="AE244" s="39"/>
      <c r="AF244" s="39"/>
      <c r="AG244" s="39"/>
      <c r="AH244" s="39"/>
      <c r="AI244" s="39"/>
      <c r="AJ244" s="39"/>
      <c r="AK244" s="39"/>
      <c r="AL244" s="39"/>
      <c r="AM244" s="39"/>
      <c r="AN244" s="39"/>
      <c r="AO244" s="39"/>
      <c r="AP244" s="39"/>
    </row>
    <row r="245" spans="1:45" s="9" customFormat="1" ht="12" customHeight="1">
      <c r="A245" s="64"/>
      <c r="B245" s="29" t="s">
        <v>212</v>
      </c>
      <c r="C245" s="46" t="s">
        <v>213</v>
      </c>
      <c r="D245" s="69">
        <v>77217</v>
      </c>
      <c r="E245" s="88">
        <f t="shared" ref="E245:E256" si="105">D245/D233*100</f>
        <v>102.68491183276151</v>
      </c>
      <c r="F245" s="74">
        <v>8427</v>
      </c>
      <c r="G245" s="88">
        <f t="shared" ref="G245:G256" si="106">F245/F233*100</f>
        <v>121.32162395623381</v>
      </c>
      <c r="H245" s="84">
        <v>9768</v>
      </c>
      <c r="I245" s="88">
        <f t="shared" si="104"/>
        <v>102.59426530826595</v>
      </c>
      <c r="J245" s="74">
        <v>10128</v>
      </c>
      <c r="K245" s="88">
        <f t="shared" ref="K245:K256" si="107">J245/J233*100</f>
        <v>83.26893036257502</v>
      </c>
      <c r="L245" s="74">
        <v>1906</v>
      </c>
      <c r="M245" s="88">
        <f t="shared" ref="M245:M256" si="108">L245/L233*100</f>
        <v>76.484751203852326</v>
      </c>
      <c r="N245" s="74">
        <f t="shared" ref="N245:N256" si="109">J245-P245</f>
        <v>4241</v>
      </c>
      <c r="O245" s="88">
        <f t="shared" ref="O245:O256" si="110">N245/N233*100</f>
        <v>80.642707739113888</v>
      </c>
      <c r="P245" s="74">
        <v>5887</v>
      </c>
      <c r="Q245" s="88">
        <f t="shared" ref="Q245:Q256" si="111">P245/P233*100</f>
        <v>85.269409038238692</v>
      </c>
      <c r="R245" s="74">
        <v>87345</v>
      </c>
      <c r="S245" s="88">
        <f t="shared" ref="S245:S256" si="112">R245/R233*100</f>
        <v>99.981685191332517</v>
      </c>
      <c r="T245" s="74">
        <v>49549</v>
      </c>
      <c r="U245" s="88">
        <f t="shared" ref="U245:U256" si="113">T245/T233*100</f>
        <v>97.215900172657356</v>
      </c>
      <c r="V245" s="74">
        <v>73839</v>
      </c>
      <c r="W245" s="88">
        <f t="shared" ref="W245:W256" si="114">V245/V233*100</f>
        <v>99.366168752523208</v>
      </c>
      <c r="X245" s="74">
        <f t="shared" ref="X245:X256" si="115">V245-T245</f>
        <v>24290</v>
      </c>
      <c r="Y245" s="88">
        <f t="shared" ref="Y245:Y256" si="116">X245/X233*100</f>
        <v>104.06134864193299</v>
      </c>
      <c r="Z245" s="74">
        <f t="shared" ref="Z245:Z256" si="117">R245+X245</f>
        <v>111635</v>
      </c>
      <c r="AA245" s="170">
        <f t="shared" ref="AA245:AA256" si="118">Z245/Z233*100</f>
        <v>100.84189227030885</v>
      </c>
      <c r="AB245" s="39"/>
    </row>
    <row r="246" spans="1:45" s="9" customFormat="1" ht="12" customHeight="1">
      <c r="A246" s="63"/>
      <c r="B246" s="29" t="s">
        <v>15</v>
      </c>
      <c r="C246" s="46" t="s">
        <v>15</v>
      </c>
      <c r="D246" s="69">
        <v>71361</v>
      </c>
      <c r="E246" s="88">
        <f t="shared" si="105"/>
        <v>99.471703373292442</v>
      </c>
      <c r="F246" s="74">
        <v>7727</v>
      </c>
      <c r="G246" s="88">
        <f t="shared" si="106"/>
        <v>127.95164762377877</v>
      </c>
      <c r="H246" s="84">
        <v>10845</v>
      </c>
      <c r="I246" s="88">
        <f t="shared" si="104"/>
        <v>94.757536041939716</v>
      </c>
      <c r="J246" s="74">
        <v>9464</v>
      </c>
      <c r="K246" s="88">
        <f t="shared" si="107"/>
        <v>85.880217785843911</v>
      </c>
      <c r="L246" s="74">
        <v>1884</v>
      </c>
      <c r="M246" s="88">
        <f t="shared" si="108"/>
        <v>80.78902229845626</v>
      </c>
      <c r="N246" s="74">
        <f t="shared" si="109"/>
        <v>4075</v>
      </c>
      <c r="O246" s="88">
        <f t="shared" si="110"/>
        <v>85.05531204341473</v>
      </c>
      <c r="P246" s="74">
        <v>5389</v>
      </c>
      <c r="Q246" s="88">
        <f t="shared" si="111"/>
        <v>86.514689356236957</v>
      </c>
      <c r="R246" s="74">
        <v>80825</v>
      </c>
      <c r="S246" s="88">
        <f t="shared" si="112"/>
        <v>97.661913968100535</v>
      </c>
      <c r="T246" s="74">
        <v>45117</v>
      </c>
      <c r="U246" s="88">
        <f t="shared" si="113"/>
        <v>95.380745000211405</v>
      </c>
      <c r="V246" s="74">
        <v>67052</v>
      </c>
      <c r="W246" s="88">
        <f t="shared" si="114"/>
        <v>98.600082348097175</v>
      </c>
      <c r="X246" s="74">
        <f t="shared" si="115"/>
        <v>21935</v>
      </c>
      <c r="Y246" s="88">
        <f t="shared" si="116"/>
        <v>105.95594628538305</v>
      </c>
      <c r="Z246" s="74">
        <f t="shared" si="117"/>
        <v>102760</v>
      </c>
      <c r="AA246" s="170">
        <f t="shared" si="118"/>
        <v>99.321490015657915</v>
      </c>
      <c r="AB246" s="39"/>
    </row>
    <row r="247" spans="1:45" s="9" customFormat="1" ht="12" customHeight="1">
      <c r="A247" s="63"/>
      <c r="B247" s="30" t="s">
        <v>16</v>
      </c>
      <c r="C247" s="48" t="s">
        <v>16</v>
      </c>
      <c r="D247" s="70">
        <v>73297</v>
      </c>
      <c r="E247" s="91">
        <f t="shared" si="105"/>
        <v>100.71312759350353</v>
      </c>
      <c r="F247" s="82">
        <v>8484</v>
      </c>
      <c r="G247" s="91">
        <f t="shared" si="106"/>
        <v>130.96634763815993</v>
      </c>
      <c r="H247" s="82">
        <v>6959</v>
      </c>
      <c r="I247" s="91">
        <f t="shared" si="104"/>
        <v>95.394105551747771</v>
      </c>
      <c r="J247" s="83">
        <v>10437</v>
      </c>
      <c r="K247" s="91">
        <f t="shared" si="107"/>
        <v>86.664452378975341</v>
      </c>
      <c r="L247" s="82">
        <v>2358</v>
      </c>
      <c r="M247" s="91">
        <f t="shared" si="108"/>
        <v>85.403839188699749</v>
      </c>
      <c r="N247" s="75">
        <f t="shared" si="109"/>
        <v>4913</v>
      </c>
      <c r="O247" s="91">
        <f t="shared" si="110"/>
        <v>91.268809214192828</v>
      </c>
      <c r="P247" s="80">
        <v>5524</v>
      </c>
      <c r="Q247" s="91">
        <f t="shared" si="111"/>
        <v>82.942942942942949</v>
      </c>
      <c r="R247" s="83">
        <v>83734</v>
      </c>
      <c r="S247" s="91">
        <f t="shared" si="112"/>
        <v>98.71847773546645</v>
      </c>
      <c r="T247" s="75">
        <v>47856</v>
      </c>
      <c r="U247" s="91">
        <f t="shared" si="113"/>
        <v>96.10796481503796</v>
      </c>
      <c r="V247" s="75">
        <v>72480</v>
      </c>
      <c r="W247" s="91">
        <f t="shared" si="114"/>
        <v>99.457975986277873</v>
      </c>
      <c r="X247" s="75">
        <f t="shared" si="115"/>
        <v>24624</v>
      </c>
      <c r="Y247" s="91">
        <f t="shared" si="116"/>
        <v>106.68515228976214</v>
      </c>
      <c r="Z247" s="75">
        <f t="shared" si="117"/>
        <v>108358</v>
      </c>
      <c r="AA247" s="171">
        <f t="shared" si="118"/>
        <v>100.42260569776278</v>
      </c>
      <c r="AB247" s="39"/>
      <c r="AC247" s="39"/>
      <c r="AD247" s="39"/>
      <c r="AE247" s="39"/>
      <c r="AF247" s="39"/>
      <c r="AG247" s="39"/>
      <c r="AH247" s="39"/>
      <c r="AI247" s="39"/>
      <c r="AJ247" s="39"/>
      <c r="AK247" s="39"/>
      <c r="AL247" s="39"/>
      <c r="AM247" s="39"/>
      <c r="AN247" s="39"/>
      <c r="AO247" s="39"/>
      <c r="AP247" s="39"/>
      <c r="AQ247" s="39"/>
      <c r="AR247" s="39"/>
      <c r="AS247" s="39"/>
    </row>
    <row r="248" spans="1:45" s="9" customFormat="1" ht="12" customHeight="1">
      <c r="A248" s="63"/>
      <c r="B248" s="28" t="s">
        <v>216</v>
      </c>
      <c r="C248" s="47" t="s">
        <v>217</v>
      </c>
      <c r="D248" s="71">
        <v>75062</v>
      </c>
      <c r="E248" s="92">
        <f t="shared" si="105"/>
        <v>99.977357183766429</v>
      </c>
      <c r="F248" s="76">
        <v>7986</v>
      </c>
      <c r="G248" s="92">
        <f t="shared" si="106"/>
        <v>126.04166666666667</v>
      </c>
      <c r="H248" s="85">
        <v>8680</v>
      </c>
      <c r="I248" s="92">
        <f t="shared" si="104"/>
        <v>97.342155433441746</v>
      </c>
      <c r="J248" s="76">
        <v>9816</v>
      </c>
      <c r="K248" s="92">
        <f t="shared" si="107"/>
        <v>84.869444924779529</v>
      </c>
      <c r="L248" s="76">
        <v>1898</v>
      </c>
      <c r="M248" s="92">
        <f t="shared" si="108"/>
        <v>78.171334431630967</v>
      </c>
      <c r="N248" s="76">
        <f t="shared" si="109"/>
        <v>4146</v>
      </c>
      <c r="O248" s="92">
        <f t="shared" si="110"/>
        <v>88.344342637971451</v>
      </c>
      <c r="P248" s="76">
        <v>5670</v>
      </c>
      <c r="Q248" s="92">
        <f t="shared" si="111"/>
        <v>82.496726320384113</v>
      </c>
      <c r="R248" s="76">
        <v>84878</v>
      </c>
      <c r="S248" s="92">
        <f t="shared" si="112"/>
        <v>97.960644007155636</v>
      </c>
      <c r="T248" s="76">
        <v>48390</v>
      </c>
      <c r="U248" s="92">
        <f t="shared" si="113"/>
        <v>98.134252687081727</v>
      </c>
      <c r="V248" s="76">
        <v>71748</v>
      </c>
      <c r="W248" s="92">
        <f t="shared" si="114"/>
        <v>98.837337447652629</v>
      </c>
      <c r="X248" s="76">
        <f t="shared" si="115"/>
        <v>23358</v>
      </c>
      <c r="Y248" s="92">
        <f t="shared" si="116"/>
        <v>100.32643243707587</v>
      </c>
      <c r="Z248" s="76">
        <f t="shared" si="117"/>
        <v>108236</v>
      </c>
      <c r="AA248" s="172">
        <f t="shared" si="118"/>
        <v>98.461706405159788</v>
      </c>
      <c r="AB248" s="39"/>
    </row>
    <row r="249" spans="1:45" s="9" customFormat="1" ht="12" customHeight="1">
      <c r="A249" s="63"/>
      <c r="B249" s="29" t="s">
        <v>65</v>
      </c>
      <c r="C249" s="46" t="s">
        <v>14</v>
      </c>
      <c r="D249" s="69">
        <v>83736</v>
      </c>
      <c r="E249" s="88">
        <f t="shared" si="105"/>
        <v>105.09036144578315</v>
      </c>
      <c r="F249" s="74">
        <v>8402</v>
      </c>
      <c r="G249" s="88">
        <f t="shared" si="106"/>
        <v>130.60780351313539</v>
      </c>
      <c r="H249" s="84">
        <v>12089</v>
      </c>
      <c r="I249" s="88">
        <f t="shared" ref="I249:I260" si="119">H249/H237*100</f>
        <v>105.43345543345544</v>
      </c>
      <c r="J249" s="74">
        <v>10105</v>
      </c>
      <c r="K249" s="88">
        <f t="shared" si="107"/>
        <v>84.250458562614639</v>
      </c>
      <c r="L249" s="74">
        <v>2034</v>
      </c>
      <c r="M249" s="88">
        <f t="shared" si="108"/>
        <v>86.149936467598479</v>
      </c>
      <c r="N249" s="74">
        <f t="shared" si="109"/>
        <v>4185</v>
      </c>
      <c r="O249" s="88">
        <f t="shared" si="110"/>
        <v>85.009140767824505</v>
      </c>
      <c r="P249" s="74">
        <v>5920</v>
      </c>
      <c r="Q249" s="88">
        <f t="shared" si="111"/>
        <v>83.7222457926743</v>
      </c>
      <c r="R249" s="74">
        <v>93841</v>
      </c>
      <c r="S249" s="88">
        <f t="shared" si="112"/>
        <v>102.36381089512838</v>
      </c>
      <c r="T249" s="74">
        <v>52569</v>
      </c>
      <c r="U249" s="88">
        <f t="shared" si="113"/>
        <v>101.66315341623316</v>
      </c>
      <c r="V249" s="74">
        <v>77115</v>
      </c>
      <c r="W249" s="88">
        <f t="shared" si="114"/>
        <v>102.10796710935742</v>
      </c>
      <c r="X249" s="74">
        <f t="shared" si="115"/>
        <v>24546</v>
      </c>
      <c r="Y249" s="88">
        <f t="shared" si="116"/>
        <v>103.07382212144117</v>
      </c>
      <c r="Z249" s="74">
        <f t="shared" si="117"/>
        <v>118387</v>
      </c>
      <c r="AA249" s="170">
        <f t="shared" si="118"/>
        <v>102.51021751177612</v>
      </c>
      <c r="AB249" s="39"/>
    </row>
    <row r="250" spans="1:45" s="9" customFormat="1" ht="12" customHeight="1">
      <c r="A250" s="63"/>
      <c r="B250" s="29" t="s">
        <v>135</v>
      </c>
      <c r="C250" s="46" t="s">
        <v>6</v>
      </c>
      <c r="D250" s="69">
        <v>82003</v>
      </c>
      <c r="E250" s="88">
        <f t="shared" si="105"/>
        <v>103.45293063860923</v>
      </c>
      <c r="F250" s="74">
        <v>8040</v>
      </c>
      <c r="G250" s="88">
        <f t="shared" si="106"/>
        <v>138.21557503867973</v>
      </c>
      <c r="H250" s="84">
        <v>12130</v>
      </c>
      <c r="I250" s="88">
        <f t="shared" si="119"/>
        <v>99.442531562551238</v>
      </c>
      <c r="J250" s="74">
        <v>9636</v>
      </c>
      <c r="K250" s="88">
        <f t="shared" si="107"/>
        <v>81.813550687722866</v>
      </c>
      <c r="L250" s="74">
        <v>1855</v>
      </c>
      <c r="M250" s="88">
        <f t="shared" si="108"/>
        <v>82.8125</v>
      </c>
      <c r="N250" s="74">
        <f t="shared" si="109"/>
        <v>3910</v>
      </c>
      <c r="O250" s="88">
        <f t="shared" si="110"/>
        <v>84.140305573488277</v>
      </c>
      <c r="P250" s="74">
        <v>5726</v>
      </c>
      <c r="Q250" s="88">
        <f t="shared" si="111"/>
        <v>80.297293507221994</v>
      </c>
      <c r="R250" s="74">
        <v>91639</v>
      </c>
      <c r="S250" s="88">
        <f t="shared" si="112"/>
        <v>100.65353016124072</v>
      </c>
      <c r="T250" s="74">
        <v>51130</v>
      </c>
      <c r="U250" s="88">
        <f t="shared" si="113"/>
        <v>100.45778729591134</v>
      </c>
      <c r="V250" s="74">
        <v>75893</v>
      </c>
      <c r="W250" s="88">
        <f t="shared" si="114"/>
        <v>102.52762692172597</v>
      </c>
      <c r="X250" s="74">
        <f t="shared" si="115"/>
        <v>24763</v>
      </c>
      <c r="Y250" s="88">
        <f t="shared" si="116"/>
        <v>107.08324324324326</v>
      </c>
      <c r="Z250" s="74">
        <f t="shared" si="117"/>
        <v>116402</v>
      </c>
      <c r="AA250" s="170">
        <f t="shared" si="118"/>
        <v>101.95587243472397</v>
      </c>
      <c r="AB250" s="39"/>
    </row>
    <row r="251" spans="1:45" s="9" customFormat="1" ht="12" customHeight="1">
      <c r="A251" s="63"/>
      <c r="B251" s="29" t="s">
        <v>136</v>
      </c>
      <c r="C251" s="46" t="s">
        <v>205</v>
      </c>
      <c r="D251" s="69">
        <v>81847</v>
      </c>
      <c r="E251" s="88">
        <f t="shared" si="105"/>
        <v>103.3800255143929</v>
      </c>
      <c r="F251" s="74">
        <v>7739</v>
      </c>
      <c r="G251" s="88">
        <f t="shared" si="106"/>
        <v>125.00403811985139</v>
      </c>
      <c r="H251" s="84">
        <v>7619</v>
      </c>
      <c r="I251" s="88">
        <f t="shared" si="119"/>
        <v>109.07659269863994</v>
      </c>
      <c r="J251" s="74">
        <v>10095</v>
      </c>
      <c r="K251" s="88">
        <f t="shared" si="107"/>
        <v>81.747509919831558</v>
      </c>
      <c r="L251" s="74">
        <v>1521</v>
      </c>
      <c r="M251" s="88">
        <f t="shared" si="108"/>
        <v>69.073569482288832</v>
      </c>
      <c r="N251" s="74">
        <f t="shared" si="109"/>
        <v>3800</v>
      </c>
      <c r="O251" s="88">
        <f t="shared" si="110"/>
        <v>82.824760244115083</v>
      </c>
      <c r="P251" s="74">
        <v>6295</v>
      </c>
      <c r="Q251" s="88">
        <f t="shared" si="111"/>
        <v>81.110681613194174</v>
      </c>
      <c r="R251" s="74">
        <v>91942</v>
      </c>
      <c r="S251" s="88">
        <f t="shared" si="112"/>
        <v>100.4611013986014</v>
      </c>
      <c r="T251" s="74">
        <v>52560</v>
      </c>
      <c r="U251" s="88">
        <f t="shared" si="113"/>
        <v>99.162327371519126</v>
      </c>
      <c r="V251" s="74">
        <v>78861</v>
      </c>
      <c r="W251" s="88">
        <f t="shared" si="114"/>
        <v>101.21804086661874</v>
      </c>
      <c r="X251" s="74">
        <f t="shared" si="115"/>
        <v>26301</v>
      </c>
      <c r="Y251" s="88">
        <f t="shared" si="116"/>
        <v>105.59258069696482</v>
      </c>
      <c r="Z251" s="74">
        <f t="shared" si="117"/>
        <v>118243</v>
      </c>
      <c r="AA251" s="170">
        <f t="shared" si="118"/>
        <v>101.55890335658088</v>
      </c>
      <c r="AB251" s="39"/>
    </row>
    <row r="252" spans="1:45" s="9" customFormat="1" ht="12" customHeight="1">
      <c r="A252" s="63"/>
      <c r="B252" s="29" t="s">
        <v>206</v>
      </c>
      <c r="C252" s="46" t="s">
        <v>207</v>
      </c>
      <c r="D252" s="69">
        <v>73859</v>
      </c>
      <c r="E252" s="88">
        <f t="shared" si="105"/>
        <v>103.77536109706065</v>
      </c>
      <c r="F252" s="74">
        <v>8683</v>
      </c>
      <c r="G252" s="88">
        <f t="shared" si="106"/>
        <v>135.1860501323369</v>
      </c>
      <c r="H252" s="84">
        <v>953</v>
      </c>
      <c r="I252" s="88">
        <f t="shared" si="119"/>
        <v>91.108986615678774</v>
      </c>
      <c r="J252" s="74">
        <v>10352</v>
      </c>
      <c r="K252" s="88">
        <f t="shared" si="107"/>
        <v>86.497326203208559</v>
      </c>
      <c r="L252" s="74">
        <v>1735</v>
      </c>
      <c r="M252" s="88">
        <f t="shared" si="108"/>
        <v>77.282850779510028</v>
      </c>
      <c r="N252" s="74">
        <f t="shared" si="109"/>
        <v>4294</v>
      </c>
      <c r="O252" s="88">
        <f t="shared" si="110"/>
        <v>93.449401523394997</v>
      </c>
      <c r="P252" s="74">
        <v>6058</v>
      </c>
      <c r="Q252" s="88">
        <f t="shared" si="111"/>
        <v>82.164654821646536</v>
      </c>
      <c r="R252" s="74">
        <v>84211</v>
      </c>
      <c r="S252" s="88">
        <f t="shared" si="112"/>
        <v>101.28818859754631</v>
      </c>
      <c r="T252" s="74">
        <v>50491</v>
      </c>
      <c r="U252" s="88">
        <f t="shared" si="113"/>
        <v>101.84359682917481</v>
      </c>
      <c r="V252" s="74">
        <v>75775</v>
      </c>
      <c r="W252" s="88">
        <f t="shared" si="114"/>
        <v>102.49283125033814</v>
      </c>
      <c r="X252" s="74">
        <f t="shared" si="115"/>
        <v>25284</v>
      </c>
      <c r="Y252" s="88">
        <f t="shared" si="116"/>
        <v>103.81441182508726</v>
      </c>
      <c r="Z252" s="74">
        <f t="shared" si="117"/>
        <v>109495</v>
      </c>
      <c r="AA252" s="170">
        <f t="shared" si="118"/>
        <v>101.8605516535653</v>
      </c>
      <c r="AB252" s="39"/>
    </row>
    <row r="253" spans="1:45" s="9" customFormat="1" ht="12" customHeight="1">
      <c r="A253" s="63"/>
      <c r="B253" s="29" t="s">
        <v>140</v>
      </c>
      <c r="C253" s="46" t="s">
        <v>9</v>
      </c>
      <c r="D253" s="69">
        <v>80397</v>
      </c>
      <c r="E253" s="88">
        <f t="shared" si="105"/>
        <v>99.745663879308211</v>
      </c>
      <c r="F253" s="74">
        <v>7931</v>
      </c>
      <c r="G253" s="88">
        <f t="shared" si="106"/>
        <v>117.30513237686733</v>
      </c>
      <c r="H253" s="84">
        <v>10709</v>
      </c>
      <c r="I253" s="88">
        <f t="shared" si="119"/>
        <v>93.880950293679319</v>
      </c>
      <c r="J253" s="74">
        <v>9779</v>
      </c>
      <c r="K253" s="88">
        <f t="shared" si="107"/>
        <v>86.067593733497631</v>
      </c>
      <c r="L253" s="74">
        <v>1879</v>
      </c>
      <c r="M253" s="88">
        <f t="shared" si="108"/>
        <v>89.052132701421812</v>
      </c>
      <c r="N253" s="74">
        <f t="shared" si="109"/>
        <v>4764</v>
      </c>
      <c r="O253" s="88">
        <f t="shared" si="110"/>
        <v>106.96003592276607</v>
      </c>
      <c r="P253" s="74">
        <v>5015</v>
      </c>
      <c r="Q253" s="88">
        <f t="shared" si="111"/>
        <v>72.596988998262873</v>
      </c>
      <c r="R253" s="74">
        <v>90176</v>
      </c>
      <c r="S253" s="88">
        <f t="shared" si="112"/>
        <v>98.055760949936939</v>
      </c>
      <c r="T253" s="74">
        <v>51006</v>
      </c>
      <c r="U253" s="88">
        <f t="shared" si="113"/>
        <v>98.286925522690055</v>
      </c>
      <c r="V253" s="74">
        <v>74852</v>
      </c>
      <c r="W253" s="88">
        <f t="shared" si="114"/>
        <v>96.132951466036502</v>
      </c>
      <c r="X253" s="74">
        <f t="shared" si="115"/>
        <v>23846</v>
      </c>
      <c r="Y253" s="88">
        <f t="shared" si="116"/>
        <v>91.82840418977203</v>
      </c>
      <c r="Z253" s="74">
        <f t="shared" si="117"/>
        <v>114022</v>
      </c>
      <c r="AA253" s="170">
        <f t="shared" si="118"/>
        <v>96.68453006817488</v>
      </c>
      <c r="AB253" s="39"/>
    </row>
    <row r="254" spans="1:45" s="9" customFormat="1" ht="12" customHeight="1">
      <c r="A254" s="63"/>
      <c r="B254" s="29" t="s">
        <v>209</v>
      </c>
      <c r="C254" s="46" t="s">
        <v>10</v>
      </c>
      <c r="D254" s="69">
        <v>82953</v>
      </c>
      <c r="E254" s="88">
        <f t="shared" si="105"/>
        <v>100.52350310829972</v>
      </c>
      <c r="F254" s="74">
        <v>9801</v>
      </c>
      <c r="G254" s="88">
        <f t="shared" si="106"/>
        <v>113.52947990269895</v>
      </c>
      <c r="H254" s="84">
        <v>12333</v>
      </c>
      <c r="I254" s="88">
        <f t="shared" si="119"/>
        <v>104.96170212765958</v>
      </c>
      <c r="J254" s="74">
        <v>10190</v>
      </c>
      <c r="K254" s="88">
        <f t="shared" si="107"/>
        <v>97.325692454632289</v>
      </c>
      <c r="L254" s="74">
        <v>2099</v>
      </c>
      <c r="M254" s="88">
        <f t="shared" si="108"/>
        <v>118.72171945701358</v>
      </c>
      <c r="N254" s="74">
        <f t="shared" si="109"/>
        <v>4998</v>
      </c>
      <c r="O254" s="88">
        <f t="shared" si="110"/>
        <v>124.82517482517483</v>
      </c>
      <c r="P254" s="74">
        <v>5192</v>
      </c>
      <c r="Q254" s="88">
        <f t="shared" si="111"/>
        <v>80.296937828642129</v>
      </c>
      <c r="R254" s="74">
        <v>93143</v>
      </c>
      <c r="S254" s="88">
        <f t="shared" si="112"/>
        <v>100.16345667860331</v>
      </c>
      <c r="T254" s="74">
        <v>50720</v>
      </c>
      <c r="U254" s="88">
        <f t="shared" si="113"/>
        <v>96.446024834090778</v>
      </c>
      <c r="V254" s="74">
        <v>78746</v>
      </c>
      <c r="W254" s="88">
        <f t="shared" si="114"/>
        <v>100.71108837447244</v>
      </c>
      <c r="X254" s="74">
        <f t="shared" si="115"/>
        <v>28026</v>
      </c>
      <c r="Y254" s="88">
        <f t="shared" si="116"/>
        <v>109.4722862388188</v>
      </c>
      <c r="Z254" s="74">
        <f t="shared" si="117"/>
        <v>121169</v>
      </c>
      <c r="AA254" s="170">
        <f t="shared" si="118"/>
        <v>102.17299649217486</v>
      </c>
      <c r="AB254" s="39"/>
    </row>
    <row r="255" spans="1:45" s="9" customFormat="1" ht="12" customHeight="1">
      <c r="A255" s="63"/>
      <c r="B255" s="29" t="s">
        <v>210</v>
      </c>
      <c r="C255" s="46" t="s">
        <v>11</v>
      </c>
      <c r="D255" s="69">
        <v>79460</v>
      </c>
      <c r="E255" s="88">
        <f t="shared" si="105"/>
        <v>102.88614675454157</v>
      </c>
      <c r="F255" s="74">
        <v>9717</v>
      </c>
      <c r="G255" s="88">
        <f t="shared" si="106"/>
        <v>116.13481534600214</v>
      </c>
      <c r="H255" s="84">
        <v>11608</v>
      </c>
      <c r="I255" s="88">
        <f t="shared" si="119"/>
        <v>103.6243527941439</v>
      </c>
      <c r="J255" s="74">
        <v>10157</v>
      </c>
      <c r="K255" s="88">
        <f t="shared" si="107"/>
        <v>97.861065613257537</v>
      </c>
      <c r="L255" s="74">
        <v>2286</v>
      </c>
      <c r="M255" s="88">
        <f t="shared" si="108"/>
        <v>111.02476930548811</v>
      </c>
      <c r="N255" s="74">
        <f t="shared" si="109"/>
        <v>5272</v>
      </c>
      <c r="O255" s="88">
        <f t="shared" si="110"/>
        <v>117.88908765652953</v>
      </c>
      <c r="P255" s="74">
        <v>4885</v>
      </c>
      <c r="Q255" s="88">
        <f t="shared" si="111"/>
        <v>82.698493313018446</v>
      </c>
      <c r="R255" s="74">
        <v>89617</v>
      </c>
      <c r="S255" s="88">
        <f t="shared" si="112"/>
        <v>102.29083437963702</v>
      </c>
      <c r="T255" s="74">
        <v>49349</v>
      </c>
      <c r="U255" s="88">
        <f t="shared" si="113"/>
        <v>100.56652605408489</v>
      </c>
      <c r="V255" s="74">
        <v>74817</v>
      </c>
      <c r="W255" s="88">
        <f t="shared" si="114"/>
        <v>101.12865291557407</v>
      </c>
      <c r="X255" s="74">
        <f t="shared" si="115"/>
        <v>25468</v>
      </c>
      <c r="Y255" s="88">
        <f t="shared" si="116"/>
        <v>102.23596001766289</v>
      </c>
      <c r="Z255" s="74">
        <f t="shared" si="117"/>
        <v>115085</v>
      </c>
      <c r="AA255" s="170">
        <f t="shared" si="118"/>
        <v>102.27868575643657</v>
      </c>
      <c r="AB255" s="39"/>
    </row>
    <row r="256" spans="1:45" s="9" customFormat="1" ht="12" customHeight="1">
      <c r="A256" s="63"/>
      <c r="B256" s="29" t="s">
        <v>211</v>
      </c>
      <c r="C256" s="46" t="s">
        <v>12</v>
      </c>
      <c r="D256" s="69">
        <v>74808</v>
      </c>
      <c r="E256" s="88">
        <f t="shared" si="105"/>
        <v>100.49165793503667</v>
      </c>
      <c r="F256" s="74">
        <v>8822</v>
      </c>
      <c r="G256" s="88">
        <f t="shared" si="106"/>
        <v>104.84906108866174</v>
      </c>
      <c r="H256" s="84">
        <v>8383</v>
      </c>
      <c r="I256" s="88">
        <f t="shared" si="119"/>
        <v>98.54237686611026</v>
      </c>
      <c r="J256" s="74">
        <v>10512</v>
      </c>
      <c r="K256" s="88">
        <f t="shared" si="107"/>
        <v>100.47792009176067</v>
      </c>
      <c r="L256" s="74">
        <v>2542</v>
      </c>
      <c r="M256" s="88">
        <f t="shared" si="108"/>
        <v>115.38810712664549</v>
      </c>
      <c r="N256" s="74">
        <f t="shared" si="109"/>
        <v>5743</v>
      </c>
      <c r="O256" s="88">
        <f t="shared" si="110"/>
        <v>120.27225130890051</v>
      </c>
      <c r="P256" s="74">
        <v>4769</v>
      </c>
      <c r="Q256" s="88">
        <f t="shared" si="111"/>
        <v>83.857921575523122</v>
      </c>
      <c r="R256" s="74">
        <v>85320</v>
      </c>
      <c r="S256" s="88">
        <f t="shared" si="112"/>
        <v>100.48996513709601</v>
      </c>
      <c r="T256" s="74">
        <v>47881</v>
      </c>
      <c r="U256" s="88">
        <f t="shared" si="113"/>
        <v>98.573310824721034</v>
      </c>
      <c r="V256" s="74">
        <v>72973</v>
      </c>
      <c r="W256" s="88">
        <f t="shared" si="114"/>
        <v>98.899505319509387</v>
      </c>
      <c r="X256" s="74">
        <f t="shared" si="115"/>
        <v>25092</v>
      </c>
      <c r="Y256" s="88">
        <f t="shared" si="116"/>
        <v>99.527983816587991</v>
      </c>
      <c r="Z256" s="74">
        <f t="shared" si="117"/>
        <v>110412</v>
      </c>
      <c r="AA256" s="170">
        <f t="shared" si="118"/>
        <v>100.26971802206783</v>
      </c>
      <c r="AB256" s="39"/>
      <c r="AC256" s="39"/>
      <c r="AD256" s="39"/>
      <c r="AE256" s="39"/>
      <c r="AF256" s="39"/>
      <c r="AG256" s="39"/>
      <c r="AH256" s="39"/>
      <c r="AI256" s="39"/>
      <c r="AJ256" s="39"/>
      <c r="AK256" s="39"/>
      <c r="AL256" s="39"/>
      <c r="AM256" s="39"/>
      <c r="AN256" s="39"/>
      <c r="AO256" s="39"/>
      <c r="AP256" s="39"/>
    </row>
    <row r="257" spans="1:45" s="9" customFormat="1" ht="12" customHeight="1">
      <c r="A257" s="63"/>
      <c r="B257" s="29" t="s">
        <v>218</v>
      </c>
      <c r="C257" s="46" t="s">
        <v>219</v>
      </c>
      <c r="D257" s="69">
        <v>77040</v>
      </c>
      <c r="E257" s="88">
        <f t="shared" ref="E257:E268" si="120">D257/D245*100</f>
        <v>99.770775865418244</v>
      </c>
      <c r="F257" s="74">
        <v>8517</v>
      </c>
      <c r="G257" s="88">
        <f t="shared" ref="G257:G268" si="121">F257/F245*100</f>
        <v>101.06799572801708</v>
      </c>
      <c r="H257" s="84">
        <v>9914</v>
      </c>
      <c r="I257" s="88">
        <f t="shared" si="119"/>
        <v>101.4946764946765</v>
      </c>
      <c r="J257" s="74">
        <v>10917</v>
      </c>
      <c r="K257" s="88">
        <f t="shared" ref="K257:K268" si="122">J257/J245*100</f>
        <v>107.79028436018959</v>
      </c>
      <c r="L257" s="74">
        <v>2293</v>
      </c>
      <c r="M257" s="88">
        <f t="shared" ref="M257:M268" si="123">L257/L245*100</f>
        <v>120.30430220356767</v>
      </c>
      <c r="N257" s="74">
        <f t="shared" ref="N257:N268" si="124">J257-P257</f>
        <v>5479</v>
      </c>
      <c r="O257" s="88">
        <f t="shared" ref="O257:O268" si="125">N257/N245*100</f>
        <v>129.19122848384814</v>
      </c>
      <c r="P257" s="74">
        <v>5438</v>
      </c>
      <c r="Q257" s="88">
        <f t="shared" ref="Q257:Q268" si="126">P257/P245*100</f>
        <v>92.37302531000509</v>
      </c>
      <c r="R257" s="74">
        <v>87957</v>
      </c>
      <c r="S257" s="88">
        <f t="shared" ref="S257:S268" si="127">R257/R245*100</f>
        <v>100.70066975785676</v>
      </c>
      <c r="T257" s="74">
        <v>48560</v>
      </c>
      <c r="U257" s="88">
        <f t="shared" ref="U257:U268" si="128">T257/T245*100</f>
        <v>98.003996044319763</v>
      </c>
      <c r="V257" s="74">
        <v>73313</v>
      </c>
      <c r="W257" s="88">
        <f t="shared" ref="W257:W268" si="129">V257/V245*100</f>
        <v>99.287639323392781</v>
      </c>
      <c r="X257" s="74">
        <f t="shared" ref="X257:X268" si="130">V257-T257</f>
        <v>24753</v>
      </c>
      <c r="Y257" s="88">
        <f t="shared" ref="Y257:Y268" si="131">X257/X245*100</f>
        <v>101.90613421160973</v>
      </c>
      <c r="Z257" s="74">
        <f t="shared" ref="Z257:Z268" si="132">R257+X257</f>
        <v>112710</v>
      </c>
      <c r="AA257" s="170">
        <f t="shared" ref="AA257:AA268" si="133">Z257/Z245*100</f>
        <v>100.96295964527253</v>
      </c>
      <c r="AB257" s="39"/>
    </row>
    <row r="258" spans="1:45" s="9" customFormat="1" ht="12" customHeight="1">
      <c r="A258" s="63"/>
      <c r="B258" s="29" t="s">
        <v>15</v>
      </c>
      <c r="C258" s="46" t="s">
        <v>15</v>
      </c>
      <c r="D258" s="69">
        <v>73608</v>
      </c>
      <c r="E258" s="88">
        <f t="shared" si="120"/>
        <v>103.14877874469248</v>
      </c>
      <c r="F258" s="74">
        <v>7792</v>
      </c>
      <c r="G258" s="88">
        <f t="shared" si="121"/>
        <v>100.84120616021741</v>
      </c>
      <c r="H258" s="84">
        <v>10958</v>
      </c>
      <c r="I258" s="88">
        <f t="shared" si="119"/>
        <v>101.04195481788842</v>
      </c>
      <c r="J258" s="74">
        <v>10262</v>
      </c>
      <c r="K258" s="88">
        <f t="shared" si="122"/>
        <v>108.4319526627219</v>
      </c>
      <c r="L258" s="74">
        <v>2330</v>
      </c>
      <c r="M258" s="88">
        <f t="shared" si="123"/>
        <v>123.67303609341826</v>
      </c>
      <c r="N258" s="74">
        <f t="shared" si="124"/>
        <v>5078</v>
      </c>
      <c r="O258" s="88">
        <f t="shared" si="125"/>
        <v>124.61349693251533</v>
      </c>
      <c r="P258" s="74">
        <v>5184</v>
      </c>
      <c r="Q258" s="88">
        <f t="shared" si="126"/>
        <v>96.195954722583039</v>
      </c>
      <c r="R258" s="74">
        <v>83870</v>
      </c>
      <c r="S258" s="88">
        <f t="shared" si="127"/>
        <v>103.76739870089699</v>
      </c>
      <c r="T258" s="74">
        <v>45228</v>
      </c>
      <c r="U258" s="88">
        <f t="shared" si="128"/>
        <v>100.24602699647582</v>
      </c>
      <c r="V258" s="74">
        <v>67813</v>
      </c>
      <c r="W258" s="88">
        <f t="shared" si="129"/>
        <v>101.13494004653106</v>
      </c>
      <c r="X258" s="74">
        <f t="shared" si="130"/>
        <v>22585</v>
      </c>
      <c r="Y258" s="88">
        <f t="shared" si="131"/>
        <v>102.963300661044</v>
      </c>
      <c r="Z258" s="74">
        <f t="shared" si="132"/>
        <v>106455</v>
      </c>
      <c r="AA258" s="170">
        <f t="shared" si="133"/>
        <v>103.59575710393149</v>
      </c>
      <c r="AB258" s="39"/>
    </row>
    <row r="259" spans="1:45" s="9" customFormat="1" ht="12" customHeight="1">
      <c r="A259" s="63"/>
      <c r="B259" s="30" t="s">
        <v>16</v>
      </c>
      <c r="C259" s="48" t="s">
        <v>16</v>
      </c>
      <c r="D259" s="70">
        <v>75700</v>
      </c>
      <c r="E259" s="91">
        <f t="shared" si="120"/>
        <v>103.27844250105733</v>
      </c>
      <c r="F259" s="82">
        <v>8196</v>
      </c>
      <c r="G259" s="91">
        <f t="shared" si="121"/>
        <v>96.605374823196613</v>
      </c>
      <c r="H259" s="82">
        <v>6946</v>
      </c>
      <c r="I259" s="91">
        <f t="shared" si="119"/>
        <v>99.813191550510126</v>
      </c>
      <c r="J259" s="83">
        <v>11466</v>
      </c>
      <c r="K259" s="91">
        <f t="shared" si="122"/>
        <v>109.85915492957747</v>
      </c>
      <c r="L259" s="82">
        <v>2578</v>
      </c>
      <c r="M259" s="91">
        <f t="shared" si="123"/>
        <v>109.32994062765056</v>
      </c>
      <c r="N259" s="75">
        <f t="shared" si="124"/>
        <v>5582</v>
      </c>
      <c r="O259" s="91">
        <f t="shared" si="125"/>
        <v>113.61693466313861</v>
      </c>
      <c r="P259" s="80">
        <v>5884</v>
      </c>
      <c r="Q259" s="91">
        <f t="shared" si="126"/>
        <v>106.51701665459812</v>
      </c>
      <c r="R259" s="83">
        <v>87166</v>
      </c>
      <c r="S259" s="91">
        <f t="shared" si="127"/>
        <v>104.09869348173979</v>
      </c>
      <c r="T259" s="75">
        <v>48512</v>
      </c>
      <c r="U259" s="91">
        <f t="shared" si="128"/>
        <v>101.3707790036777</v>
      </c>
      <c r="V259" s="75">
        <v>73670</v>
      </c>
      <c r="W259" s="91">
        <f t="shared" si="129"/>
        <v>101.64183222958056</v>
      </c>
      <c r="X259" s="75">
        <f t="shared" si="130"/>
        <v>25158</v>
      </c>
      <c r="Y259" s="91">
        <f t="shared" si="131"/>
        <v>102.16861598440545</v>
      </c>
      <c r="Z259" s="75">
        <f t="shared" si="132"/>
        <v>112324</v>
      </c>
      <c r="AA259" s="171">
        <f t="shared" si="133"/>
        <v>103.66008970265233</v>
      </c>
      <c r="AB259" s="39"/>
      <c r="AC259" s="39"/>
      <c r="AD259" s="39"/>
      <c r="AE259" s="39"/>
      <c r="AF259" s="39"/>
      <c r="AG259" s="39"/>
      <c r="AH259" s="39"/>
      <c r="AI259" s="39"/>
      <c r="AJ259" s="39"/>
      <c r="AK259" s="39"/>
      <c r="AL259" s="39"/>
      <c r="AM259" s="39"/>
      <c r="AN259" s="39"/>
      <c r="AO259" s="39"/>
      <c r="AP259" s="39"/>
      <c r="AQ259" s="39"/>
      <c r="AR259" s="39"/>
      <c r="AS259" s="39"/>
    </row>
    <row r="260" spans="1:45" s="9" customFormat="1" ht="12" customHeight="1">
      <c r="A260" s="63"/>
      <c r="B260" s="28" t="s">
        <v>230</v>
      </c>
      <c r="C260" s="47" t="s">
        <v>231</v>
      </c>
      <c r="D260" s="71">
        <v>76325</v>
      </c>
      <c r="E260" s="92">
        <f t="shared" si="120"/>
        <v>101.68260904319095</v>
      </c>
      <c r="F260" s="76">
        <v>8257</v>
      </c>
      <c r="G260" s="92">
        <f t="shared" si="121"/>
        <v>103.39343851740546</v>
      </c>
      <c r="H260" s="85">
        <v>7802</v>
      </c>
      <c r="I260" s="92">
        <f t="shared" si="119"/>
        <v>89.884792626728114</v>
      </c>
      <c r="J260" s="76">
        <v>11556</v>
      </c>
      <c r="K260" s="92">
        <f t="shared" si="122"/>
        <v>117.72616136919316</v>
      </c>
      <c r="L260" s="76">
        <v>2183</v>
      </c>
      <c r="M260" s="92">
        <f t="shared" si="123"/>
        <v>115.01580611169653</v>
      </c>
      <c r="N260" s="76">
        <f t="shared" si="124"/>
        <v>5780</v>
      </c>
      <c r="O260" s="92">
        <f t="shared" si="125"/>
        <v>139.41148094548964</v>
      </c>
      <c r="P260" s="76">
        <v>5776</v>
      </c>
      <c r="Q260" s="92">
        <f t="shared" si="126"/>
        <v>101.8694885361552</v>
      </c>
      <c r="R260" s="76">
        <v>87881</v>
      </c>
      <c r="S260" s="92">
        <f t="shared" si="127"/>
        <v>103.53801927472372</v>
      </c>
      <c r="T260" s="76">
        <v>49736</v>
      </c>
      <c r="U260" s="92">
        <f t="shared" si="128"/>
        <v>102.78156643934697</v>
      </c>
      <c r="V260" s="76">
        <v>73578</v>
      </c>
      <c r="W260" s="92">
        <f t="shared" si="129"/>
        <v>102.55059374477338</v>
      </c>
      <c r="X260" s="76">
        <f t="shared" si="130"/>
        <v>23842</v>
      </c>
      <c r="Y260" s="92">
        <f t="shared" si="131"/>
        <v>102.0720952136313</v>
      </c>
      <c r="Z260" s="76">
        <f t="shared" si="132"/>
        <v>111723</v>
      </c>
      <c r="AA260" s="172">
        <f t="shared" si="133"/>
        <v>103.22166377175802</v>
      </c>
      <c r="AB260" s="39"/>
    </row>
    <row r="261" spans="1:45" s="9" customFormat="1" ht="12" customHeight="1">
      <c r="A261" s="63"/>
      <c r="B261" s="29" t="s">
        <v>134</v>
      </c>
      <c r="C261" s="46" t="s">
        <v>232</v>
      </c>
      <c r="D261" s="69">
        <v>83617</v>
      </c>
      <c r="E261" s="88">
        <f t="shared" si="120"/>
        <v>99.857886691506636</v>
      </c>
      <c r="F261" s="74">
        <v>7954</v>
      </c>
      <c r="G261" s="88">
        <f t="shared" si="121"/>
        <v>94.667936205665313</v>
      </c>
      <c r="H261" s="84">
        <v>11173</v>
      </c>
      <c r="I261" s="88">
        <f t="shared" ref="I261:I272" si="134">H261/H249*100</f>
        <v>92.422863760443377</v>
      </c>
      <c r="J261" s="74">
        <v>11975</v>
      </c>
      <c r="K261" s="88">
        <f t="shared" si="122"/>
        <v>118.50569025235032</v>
      </c>
      <c r="L261" s="74">
        <v>1976</v>
      </c>
      <c r="M261" s="88">
        <f t="shared" si="123"/>
        <v>97.148475909537851</v>
      </c>
      <c r="N261" s="74">
        <f t="shared" si="124"/>
        <v>5558</v>
      </c>
      <c r="O261" s="88">
        <f t="shared" si="125"/>
        <v>132.80764635603347</v>
      </c>
      <c r="P261" s="74">
        <v>6417</v>
      </c>
      <c r="Q261" s="88">
        <f t="shared" si="126"/>
        <v>108.39527027027027</v>
      </c>
      <c r="R261" s="74">
        <v>95592</v>
      </c>
      <c r="S261" s="88">
        <f t="shared" si="127"/>
        <v>101.86592214490469</v>
      </c>
      <c r="T261" s="74">
        <v>52900</v>
      </c>
      <c r="U261" s="88">
        <f t="shared" si="128"/>
        <v>100.62964865224752</v>
      </c>
      <c r="V261" s="74">
        <v>77634</v>
      </c>
      <c r="W261" s="88">
        <f t="shared" si="129"/>
        <v>100.67302081307139</v>
      </c>
      <c r="X261" s="74">
        <f t="shared" si="130"/>
        <v>24734</v>
      </c>
      <c r="Y261" s="88">
        <f t="shared" si="131"/>
        <v>100.76590890572803</v>
      </c>
      <c r="Z261" s="74">
        <f t="shared" si="132"/>
        <v>120326</v>
      </c>
      <c r="AA261" s="170">
        <f t="shared" si="133"/>
        <v>101.63784875028507</v>
      </c>
      <c r="AB261" s="39"/>
    </row>
    <row r="262" spans="1:45" s="9" customFormat="1" ht="12" customHeight="1">
      <c r="A262" s="63"/>
      <c r="B262" s="29" t="s">
        <v>135</v>
      </c>
      <c r="C262" s="46" t="s">
        <v>6</v>
      </c>
      <c r="D262" s="69">
        <v>83183</v>
      </c>
      <c r="E262" s="88">
        <f t="shared" si="120"/>
        <v>101.43897174493617</v>
      </c>
      <c r="F262" s="74">
        <v>7872</v>
      </c>
      <c r="G262" s="88">
        <f t="shared" si="121"/>
        <v>97.910447761194035</v>
      </c>
      <c r="H262" s="84">
        <v>11785</v>
      </c>
      <c r="I262" s="88">
        <f t="shared" si="134"/>
        <v>97.155812036273701</v>
      </c>
      <c r="J262" s="74">
        <v>11448</v>
      </c>
      <c r="K262" s="88">
        <f t="shared" si="122"/>
        <v>118.80448318804484</v>
      </c>
      <c r="L262" s="74">
        <v>1758</v>
      </c>
      <c r="M262" s="88">
        <f t="shared" si="123"/>
        <v>94.770889487870619</v>
      </c>
      <c r="N262" s="74">
        <f t="shared" si="124"/>
        <v>5243</v>
      </c>
      <c r="O262" s="88">
        <f t="shared" si="125"/>
        <v>134.0920716112532</v>
      </c>
      <c r="P262" s="74">
        <v>6205</v>
      </c>
      <c r="Q262" s="88">
        <f t="shared" si="126"/>
        <v>108.36535103038771</v>
      </c>
      <c r="R262" s="74">
        <v>94631</v>
      </c>
      <c r="S262" s="88">
        <f t="shared" si="127"/>
        <v>103.26498543196674</v>
      </c>
      <c r="T262" s="74">
        <v>51900</v>
      </c>
      <c r="U262" s="88">
        <f t="shared" si="128"/>
        <v>101.50596518677879</v>
      </c>
      <c r="V262" s="74">
        <v>75792</v>
      </c>
      <c r="W262" s="88">
        <f t="shared" si="129"/>
        <v>99.86691789756631</v>
      </c>
      <c r="X262" s="74">
        <f t="shared" si="130"/>
        <v>23892</v>
      </c>
      <c r="Y262" s="88">
        <f t="shared" si="131"/>
        <v>96.482655574849574</v>
      </c>
      <c r="Z262" s="74">
        <f t="shared" si="132"/>
        <v>118523</v>
      </c>
      <c r="AA262" s="170">
        <f t="shared" si="133"/>
        <v>101.82213364031544</v>
      </c>
      <c r="AB262" s="39"/>
    </row>
    <row r="263" spans="1:45" s="9" customFormat="1" ht="12" customHeight="1">
      <c r="A263" s="63"/>
      <c r="B263" s="29" t="s">
        <v>69</v>
      </c>
      <c r="C263" s="46" t="s">
        <v>137</v>
      </c>
      <c r="D263" s="69">
        <v>78325</v>
      </c>
      <c r="E263" s="88">
        <f t="shared" si="120"/>
        <v>95.696848998741558</v>
      </c>
      <c r="F263" s="74">
        <v>6908</v>
      </c>
      <c r="G263" s="88">
        <f t="shared" si="121"/>
        <v>89.262178576043411</v>
      </c>
      <c r="H263" s="84">
        <v>7363</v>
      </c>
      <c r="I263" s="88">
        <f t="shared" si="134"/>
        <v>96.639978999868745</v>
      </c>
      <c r="J263" s="74">
        <v>11668</v>
      </c>
      <c r="K263" s="88">
        <f t="shared" si="122"/>
        <v>115.58197127290737</v>
      </c>
      <c r="L263" s="74">
        <v>1924</v>
      </c>
      <c r="M263" s="88">
        <f t="shared" si="123"/>
        <v>126.49572649572649</v>
      </c>
      <c r="N263" s="74">
        <f t="shared" si="124"/>
        <v>5363</v>
      </c>
      <c r="O263" s="88">
        <f t="shared" si="125"/>
        <v>141.13157894736844</v>
      </c>
      <c r="P263" s="74">
        <v>6305</v>
      </c>
      <c r="Q263" s="88">
        <f t="shared" si="126"/>
        <v>100.15885623510724</v>
      </c>
      <c r="R263" s="74">
        <v>89993</v>
      </c>
      <c r="S263" s="88">
        <f t="shared" si="127"/>
        <v>97.880185334232451</v>
      </c>
      <c r="T263" s="74">
        <v>49803</v>
      </c>
      <c r="U263" s="88">
        <f t="shared" si="128"/>
        <v>94.754566210045667</v>
      </c>
      <c r="V263" s="74">
        <v>76072</v>
      </c>
      <c r="W263" s="88">
        <f t="shared" si="129"/>
        <v>96.463397623666964</v>
      </c>
      <c r="X263" s="74">
        <f t="shared" si="130"/>
        <v>26269</v>
      </c>
      <c r="Y263" s="88">
        <f t="shared" si="131"/>
        <v>99.878331622371775</v>
      </c>
      <c r="Z263" s="74">
        <f t="shared" si="132"/>
        <v>116262</v>
      </c>
      <c r="AA263" s="170">
        <f t="shared" si="133"/>
        <v>98.324636553538056</v>
      </c>
      <c r="AB263" s="39"/>
    </row>
    <row r="264" spans="1:45" s="9" customFormat="1" ht="12" customHeight="1">
      <c r="A264" s="63"/>
      <c r="B264" s="29" t="s">
        <v>233</v>
      </c>
      <c r="C264" s="46" t="s">
        <v>234</v>
      </c>
      <c r="D264" s="69">
        <v>74064</v>
      </c>
      <c r="E264" s="88">
        <f t="shared" si="120"/>
        <v>100.27755588350777</v>
      </c>
      <c r="F264" s="74">
        <v>7635</v>
      </c>
      <c r="G264" s="88">
        <f t="shared" si="121"/>
        <v>87.930438788437172</v>
      </c>
      <c r="H264" s="84">
        <v>1010</v>
      </c>
      <c r="I264" s="88">
        <f t="shared" si="134"/>
        <v>105.98111227701995</v>
      </c>
      <c r="J264" s="74">
        <v>11728</v>
      </c>
      <c r="K264" s="88">
        <f t="shared" si="122"/>
        <v>113.29211746522412</v>
      </c>
      <c r="L264" s="74">
        <v>1931</v>
      </c>
      <c r="M264" s="88">
        <f t="shared" si="123"/>
        <v>111.29682997118155</v>
      </c>
      <c r="N264" s="74">
        <f t="shared" si="124"/>
        <v>5239</v>
      </c>
      <c r="O264" s="88">
        <f t="shared" si="125"/>
        <v>122.00745225896601</v>
      </c>
      <c r="P264" s="74">
        <v>6489</v>
      </c>
      <c r="Q264" s="88">
        <f t="shared" si="126"/>
        <v>107.11455926048201</v>
      </c>
      <c r="R264" s="74">
        <v>85792</v>
      </c>
      <c r="S264" s="88">
        <f t="shared" si="127"/>
        <v>101.87742693947345</v>
      </c>
      <c r="T264" s="74">
        <v>49923</v>
      </c>
      <c r="U264" s="88">
        <f t="shared" si="128"/>
        <v>98.875047038085995</v>
      </c>
      <c r="V264" s="74">
        <v>76005</v>
      </c>
      <c r="W264" s="88">
        <f t="shared" si="129"/>
        <v>100.30353018805675</v>
      </c>
      <c r="X264" s="74">
        <f t="shared" si="130"/>
        <v>26082</v>
      </c>
      <c r="Y264" s="88">
        <f t="shared" si="131"/>
        <v>103.15614617940199</v>
      </c>
      <c r="Z264" s="74">
        <f t="shared" si="132"/>
        <v>111874</v>
      </c>
      <c r="AA264" s="170">
        <f t="shared" si="133"/>
        <v>102.17270194986072</v>
      </c>
      <c r="AB264" s="39"/>
    </row>
    <row r="265" spans="1:45" s="9" customFormat="1" ht="12" customHeight="1">
      <c r="A265" s="63"/>
      <c r="B265" s="29" t="s">
        <v>235</v>
      </c>
      <c r="C265" s="46" t="s">
        <v>9</v>
      </c>
      <c r="D265" s="69">
        <v>80472</v>
      </c>
      <c r="E265" s="88">
        <f t="shared" si="120"/>
        <v>100.09328706295011</v>
      </c>
      <c r="F265" s="74">
        <v>8165</v>
      </c>
      <c r="G265" s="88">
        <f t="shared" si="121"/>
        <v>102.95044761064179</v>
      </c>
      <c r="H265" s="84">
        <v>10171</v>
      </c>
      <c r="I265" s="88">
        <f t="shared" si="134"/>
        <v>94.976188252871424</v>
      </c>
      <c r="J265" s="74">
        <v>11894</v>
      </c>
      <c r="K265" s="88">
        <f t="shared" si="122"/>
        <v>121.62797832089171</v>
      </c>
      <c r="L265" s="74">
        <v>1988</v>
      </c>
      <c r="M265" s="88">
        <f t="shared" si="123"/>
        <v>105.80095795635978</v>
      </c>
      <c r="N265" s="74">
        <f t="shared" si="124"/>
        <v>5239</v>
      </c>
      <c r="O265" s="88">
        <f t="shared" si="125"/>
        <v>109.97061293031068</v>
      </c>
      <c r="P265" s="74">
        <v>6655</v>
      </c>
      <c r="Q265" s="88">
        <f t="shared" si="126"/>
        <v>132.70189431704887</v>
      </c>
      <c r="R265" s="74">
        <v>92366</v>
      </c>
      <c r="S265" s="88">
        <f t="shared" si="127"/>
        <v>102.42858410220015</v>
      </c>
      <c r="T265" s="74">
        <v>52423</v>
      </c>
      <c r="U265" s="88">
        <f t="shared" si="128"/>
        <v>102.77810453672116</v>
      </c>
      <c r="V265" s="74">
        <v>81336</v>
      </c>
      <c r="W265" s="88">
        <f t="shared" si="129"/>
        <v>108.66242718965424</v>
      </c>
      <c r="X265" s="74">
        <f t="shared" si="130"/>
        <v>28913</v>
      </c>
      <c r="Y265" s="88">
        <f t="shared" si="131"/>
        <v>121.24884676675333</v>
      </c>
      <c r="Z265" s="74">
        <f t="shared" si="132"/>
        <v>121279</v>
      </c>
      <c r="AA265" s="170">
        <f t="shared" si="133"/>
        <v>106.36456122502676</v>
      </c>
      <c r="AB265" s="39"/>
    </row>
    <row r="266" spans="1:45" s="9" customFormat="1" ht="12" customHeight="1">
      <c r="A266" s="63"/>
      <c r="B266" s="29" t="s">
        <v>236</v>
      </c>
      <c r="C266" s="46" t="s">
        <v>10</v>
      </c>
      <c r="D266" s="69">
        <v>83394</v>
      </c>
      <c r="E266" s="88">
        <f t="shared" si="120"/>
        <v>100.53162634262776</v>
      </c>
      <c r="F266" s="74">
        <v>8301</v>
      </c>
      <c r="G266" s="88">
        <f t="shared" si="121"/>
        <v>84.695439240893791</v>
      </c>
      <c r="H266" s="84">
        <v>11440</v>
      </c>
      <c r="I266" s="88">
        <f t="shared" si="134"/>
        <v>92.759263763885514</v>
      </c>
      <c r="J266" s="74">
        <v>11718</v>
      </c>
      <c r="K266" s="88">
        <f t="shared" si="122"/>
        <v>114.99509322865555</v>
      </c>
      <c r="L266" s="74">
        <v>2077</v>
      </c>
      <c r="M266" s="88">
        <f t="shared" si="123"/>
        <v>98.951881848499283</v>
      </c>
      <c r="N266" s="74">
        <f t="shared" si="124"/>
        <v>5628</v>
      </c>
      <c r="O266" s="88">
        <f t="shared" si="125"/>
        <v>112.60504201680672</v>
      </c>
      <c r="P266" s="74">
        <v>6090</v>
      </c>
      <c r="Q266" s="88">
        <f t="shared" si="126"/>
        <v>117.29583975346686</v>
      </c>
      <c r="R266" s="74">
        <v>95112</v>
      </c>
      <c r="S266" s="88">
        <f t="shared" si="127"/>
        <v>102.11395381295428</v>
      </c>
      <c r="T266" s="74">
        <v>52434</v>
      </c>
      <c r="U266" s="88">
        <f t="shared" si="128"/>
        <v>103.37933753943219</v>
      </c>
      <c r="V266" s="74">
        <v>81253</v>
      </c>
      <c r="W266" s="88">
        <f t="shared" si="129"/>
        <v>103.18365377289005</v>
      </c>
      <c r="X266" s="74">
        <f t="shared" si="130"/>
        <v>28819</v>
      </c>
      <c r="Y266" s="88">
        <f t="shared" si="131"/>
        <v>102.82951544993935</v>
      </c>
      <c r="Z266" s="74">
        <f t="shared" si="132"/>
        <v>123931</v>
      </c>
      <c r="AA266" s="170">
        <f t="shared" si="133"/>
        <v>102.27946091822166</v>
      </c>
      <c r="AB266" s="39"/>
    </row>
    <row r="267" spans="1:45" s="9" customFormat="1" ht="12" customHeight="1">
      <c r="A267" s="63"/>
      <c r="B267" s="29" t="s">
        <v>237</v>
      </c>
      <c r="C267" s="46" t="s">
        <v>11</v>
      </c>
      <c r="D267" s="69">
        <v>79515</v>
      </c>
      <c r="E267" s="88">
        <f t="shared" si="120"/>
        <v>100.06921721620941</v>
      </c>
      <c r="F267" s="74">
        <v>8457</v>
      </c>
      <c r="G267" s="88">
        <f t="shared" si="121"/>
        <v>87.033034887310905</v>
      </c>
      <c r="H267" s="84">
        <v>11179</v>
      </c>
      <c r="I267" s="88">
        <f t="shared" si="134"/>
        <v>96.304272915230868</v>
      </c>
      <c r="J267" s="74">
        <v>11435</v>
      </c>
      <c r="K267" s="88">
        <f t="shared" si="122"/>
        <v>112.58245544944374</v>
      </c>
      <c r="L267" s="74">
        <v>2440</v>
      </c>
      <c r="M267" s="88">
        <f t="shared" si="123"/>
        <v>106.73665791776028</v>
      </c>
      <c r="N267" s="74">
        <f t="shared" si="124"/>
        <v>5638</v>
      </c>
      <c r="O267" s="88">
        <f t="shared" si="125"/>
        <v>106.94233687405159</v>
      </c>
      <c r="P267" s="74">
        <v>5797</v>
      </c>
      <c r="Q267" s="88">
        <f t="shared" si="126"/>
        <v>118.66939611054248</v>
      </c>
      <c r="R267" s="74">
        <v>90950</v>
      </c>
      <c r="S267" s="88">
        <f t="shared" si="127"/>
        <v>101.48744099891762</v>
      </c>
      <c r="T267" s="74">
        <v>50201</v>
      </c>
      <c r="U267" s="88">
        <f t="shared" si="128"/>
        <v>101.72647875336887</v>
      </c>
      <c r="V267" s="74">
        <v>75133</v>
      </c>
      <c r="W267" s="88">
        <f t="shared" si="129"/>
        <v>100.42236390125238</v>
      </c>
      <c r="X267" s="74">
        <f t="shared" si="130"/>
        <v>24932</v>
      </c>
      <c r="Y267" s="88">
        <f t="shared" si="131"/>
        <v>97.895398146693893</v>
      </c>
      <c r="Z267" s="74">
        <f t="shared" si="132"/>
        <v>115882</v>
      </c>
      <c r="AA267" s="170">
        <f t="shared" si="133"/>
        <v>100.69253160707304</v>
      </c>
      <c r="AB267" s="39"/>
    </row>
    <row r="268" spans="1:45" s="9" customFormat="1" ht="12" customHeight="1">
      <c r="A268" s="63"/>
      <c r="B268" s="29" t="s">
        <v>238</v>
      </c>
      <c r="C268" s="46" t="s">
        <v>12</v>
      </c>
      <c r="D268" s="69">
        <v>75762</v>
      </c>
      <c r="E268" s="88">
        <f t="shared" si="120"/>
        <v>101.2752646775746</v>
      </c>
      <c r="F268" s="74">
        <v>7994</v>
      </c>
      <c r="G268" s="88">
        <f t="shared" si="121"/>
        <v>90.614373158014061</v>
      </c>
      <c r="H268" s="84">
        <v>9332</v>
      </c>
      <c r="I268" s="88">
        <f t="shared" si="134"/>
        <v>111.32052964332577</v>
      </c>
      <c r="J268" s="74">
        <v>12054</v>
      </c>
      <c r="K268" s="88">
        <f t="shared" si="122"/>
        <v>114.66894977168948</v>
      </c>
      <c r="L268" s="74">
        <v>2711</v>
      </c>
      <c r="M268" s="88">
        <f t="shared" si="123"/>
        <v>106.64830841856805</v>
      </c>
      <c r="N268" s="74">
        <f t="shared" si="124"/>
        <v>6044</v>
      </c>
      <c r="O268" s="88">
        <f t="shared" si="125"/>
        <v>105.2411631551454</v>
      </c>
      <c r="P268" s="74">
        <v>6010</v>
      </c>
      <c r="Q268" s="88">
        <f t="shared" si="126"/>
        <v>126.02222688194591</v>
      </c>
      <c r="R268" s="74">
        <v>87816</v>
      </c>
      <c r="S268" s="88">
        <f t="shared" si="127"/>
        <v>102.9254571026723</v>
      </c>
      <c r="T268" s="74">
        <v>49485</v>
      </c>
      <c r="U268" s="88">
        <f t="shared" si="128"/>
        <v>103.34997180510015</v>
      </c>
      <c r="V268" s="74">
        <v>73275</v>
      </c>
      <c r="W268" s="88">
        <f t="shared" si="129"/>
        <v>100.41385169857344</v>
      </c>
      <c r="X268" s="74">
        <f t="shared" si="130"/>
        <v>23790</v>
      </c>
      <c r="Y268" s="88">
        <f t="shared" si="131"/>
        <v>94.811095169775228</v>
      </c>
      <c r="Z268" s="74">
        <f t="shared" si="132"/>
        <v>111606</v>
      </c>
      <c r="AA268" s="170">
        <f t="shared" si="133"/>
        <v>101.08140419519617</v>
      </c>
      <c r="AB268" s="39"/>
      <c r="AC268" s="39"/>
      <c r="AD268" s="39"/>
      <c r="AE268" s="39"/>
      <c r="AF268" s="39"/>
      <c r="AG268" s="39"/>
      <c r="AH268" s="39"/>
      <c r="AI268" s="39"/>
      <c r="AJ268" s="39"/>
      <c r="AK268" s="39"/>
      <c r="AL268" s="39"/>
      <c r="AM268" s="39"/>
      <c r="AN268" s="39"/>
      <c r="AO268" s="39"/>
      <c r="AP268" s="39"/>
    </row>
    <row r="269" spans="1:45" s="9" customFormat="1" ht="12" customHeight="1">
      <c r="A269" s="63"/>
      <c r="B269" s="29" t="s">
        <v>239</v>
      </c>
      <c r="C269" s="46" t="s">
        <v>240</v>
      </c>
      <c r="D269" s="69">
        <v>78113</v>
      </c>
      <c r="E269" s="88">
        <f t="shared" ref="E269:E280" si="135">D269/D257*100</f>
        <v>101.39278296988576</v>
      </c>
      <c r="F269" s="74">
        <v>7736</v>
      </c>
      <c r="G269" s="88">
        <f t="shared" ref="G269:G280" si="136">F269/F257*100</f>
        <v>90.83010449688858</v>
      </c>
      <c r="H269" s="84">
        <v>9851</v>
      </c>
      <c r="I269" s="88">
        <f t="shared" si="134"/>
        <v>99.364535001008676</v>
      </c>
      <c r="J269" s="74">
        <v>11526</v>
      </c>
      <c r="K269" s="88">
        <f t="shared" ref="K269:K280" si="137">J269/J257*100</f>
        <v>105.57845561967574</v>
      </c>
      <c r="L269" s="74">
        <v>2270</v>
      </c>
      <c r="M269" s="88">
        <f t="shared" ref="M269:M280" si="138">L269/L257*100</f>
        <v>98.996947230702133</v>
      </c>
      <c r="N269" s="74">
        <f t="shared" ref="N269:N280" si="139">J269-P269</f>
        <v>5819</v>
      </c>
      <c r="O269" s="88">
        <f t="shared" ref="O269:O280" si="140">N269/N257*100</f>
        <v>106.20551195473627</v>
      </c>
      <c r="P269" s="74">
        <v>5707</v>
      </c>
      <c r="Q269" s="88">
        <f t="shared" ref="Q269:Q280" si="141">P269/P257*100</f>
        <v>104.9466715704303</v>
      </c>
      <c r="R269" s="74">
        <v>89639</v>
      </c>
      <c r="S269" s="88">
        <f t="shared" ref="S269:S280" si="142">R269/R257*100</f>
        <v>101.91229805473129</v>
      </c>
      <c r="T269" s="74">
        <v>50319</v>
      </c>
      <c r="U269" s="88">
        <f t="shared" ref="U269:U280" si="143">T269/T257*100</f>
        <v>103.62232289950578</v>
      </c>
      <c r="V269" s="74">
        <v>72921</v>
      </c>
      <c r="W269" s="88">
        <f t="shared" ref="W269:W280" si="144">V269/V257*100</f>
        <v>99.465306289471172</v>
      </c>
      <c r="X269" s="74">
        <f t="shared" ref="X269:X280" si="145">V269-T269</f>
        <v>22602</v>
      </c>
      <c r="Y269" s="88">
        <f t="shared" ref="Y269:Y280" si="146">X269/X257*100</f>
        <v>91.310144224942434</v>
      </c>
      <c r="Z269" s="74">
        <f t="shared" ref="Z269:Z280" si="147">R269+X269</f>
        <v>112241</v>
      </c>
      <c r="AA269" s="170">
        <f t="shared" ref="AA269:AA280" si="148">Z269/Z257*100</f>
        <v>99.583887853784049</v>
      </c>
      <c r="AB269" s="39"/>
    </row>
    <row r="270" spans="1:45" s="9" customFormat="1" ht="12" customHeight="1">
      <c r="A270" s="63"/>
      <c r="B270" s="29" t="s">
        <v>241</v>
      </c>
      <c r="C270" s="46" t="s">
        <v>242</v>
      </c>
      <c r="D270" s="69">
        <v>77252</v>
      </c>
      <c r="E270" s="88">
        <f>D270/D258*100</f>
        <v>104.9505488533855</v>
      </c>
      <c r="F270" s="74">
        <v>7733</v>
      </c>
      <c r="G270" s="88">
        <f t="shared" si="136"/>
        <v>99.242813141683783</v>
      </c>
      <c r="H270" s="84">
        <v>10358</v>
      </c>
      <c r="I270" s="88">
        <f t="shared" si="134"/>
        <v>94.524548275232718</v>
      </c>
      <c r="J270" s="74">
        <v>11331</v>
      </c>
      <c r="K270" s="88">
        <f t="shared" si="137"/>
        <v>110.41707269538101</v>
      </c>
      <c r="L270" s="74">
        <v>1987</v>
      </c>
      <c r="M270" s="88">
        <f t="shared" si="138"/>
        <v>85.278969957081543</v>
      </c>
      <c r="N270" s="74">
        <f t="shared" si="139"/>
        <v>5937</v>
      </c>
      <c r="O270" s="88">
        <f t="shared" si="140"/>
        <v>116.91610870421425</v>
      </c>
      <c r="P270" s="74">
        <v>5394</v>
      </c>
      <c r="Q270" s="88">
        <f t="shared" si="141"/>
        <v>104.05092592592592</v>
      </c>
      <c r="R270" s="74">
        <v>88583</v>
      </c>
      <c r="S270" s="88">
        <f t="shared" si="142"/>
        <v>105.61941099320377</v>
      </c>
      <c r="T270" s="74">
        <v>49082</v>
      </c>
      <c r="U270" s="88">
        <f t="shared" si="143"/>
        <v>108.52127000972848</v>
      </c>
      <c r="V270" s="74">
        <v>70717</v>
      </c>
      <c r="W270" s="88">
        <f t="shared" si="144"/>
        <v>104.2823647383245</v>
      </c>
      <c r="X270" s="74">
        <f t="shared" si="145"/>
        <v>21635</v>
      </c>
      <c r="Y270" s="88">
        <f t="shared" si="146"/>
        <v>95.793668363958389</v>
      </c>
      <c r="Z270" s="74">
        <f t="shared" si="147"/>
        <v>110218</v>
      </c>
      <c r="AA270" s="170">
        <f t="shared" si="148"/>
        <v>103.53482692217368</v>
      </c>
      <c r="AB270" s="39"/>
    </row>
    <row r="271" spans="1:45" s="9" customFormat="1" ht="12" customHeight="1">
      <c r="A271" s="63"/>
      <c r="B271" s="30" t="s">
        <v>243</v>
      </c>
      <c r="C271" s="48" t="s">
        <v>244</v>
      </c>
      <c r="D271" s="70">
        <v>73594</v>
      </c>
      <c r="E271" s="91">
        <f t="shared" si="135"/>
        <v>97.217965653896968</v>
      </c>
      <c r="F271" s="82">
        <v>7655</v>
      </c>
      <c r="G271" s="91">
        <f t="shared" si="136"/>
        <v>93.399219131283544</v>
      </c>
      <c r="H271" s="82">
        <v>800</v>
      </c>
      <c r="I271" s="91">
        <f t="shared" si="134"/>
        <v>11.517420097898071</v>
      </c>
      <c r="J271" s="83">
        <v>12189</v>
      </c>
      <c r="K271" s="91">
        <f t="shared" si="137"/>
        <v>106.30559916274203</v>
      </c>
      <c r="L271" s="82">
        <v>1627</v>
      </c>
      <c r="M271" s="91">
        <f t="shared" si="138"/>
        <v>63.110938712179987</v>
      </c>
      <c r="N271" s="75">
        <f t="shared" si="139"/>
        <v>5993</v>
      </c>
      <c r="O271" s="91">
        <f t="shared" si="140"/>
        <v>107.36295234682909</v>
      </c>
      <c r="P271" s="80">
        <v>6196</v>
      </c>
      <c r="Q271" s="91">
        <f t="shared" si="141"/>
        <v>105.30251529571719</v>
      </c>
      <c r="R271" s="83">
        <v>85783</v>
      </c>
      <c r="S271" s="91">
        <f t="shared" si="142"/>
        <v>98.413372186402952</v>
      </c>
      <c r="T271" s="75">
        <v>50345</v>
      </c>
      <c r="U271" s="91">
        <f t="shared" si="143"/>
        <v>103.77844656992083</v>
      </c>
      <c r="V271" s="75">
        <v>73841</v>
      </c>
      <c r="W271" s="91">
        <f t="shared" si="144"/>
        <v>100.23211619383738</v>
      </c>
      <c r="X271" s="75">
        <f t="shared" si="145"/>
        <v>23496</v>
      </c>
      <c r="Y271" s="91">
        <f t="shared" si="146"/>
        <v>93.393751490579533</v>
      </c>
      <c r="Z271" s="75">
        <f t="shared" si="147"/>
        <v>109279</v>
      </c>
      <c r="AA271" s="171">
        <f t="shared" si="148"/>
        <v>97.289092268793837</v>
      </c>
      <c r="AB271" s="39"/>
      <c r="AC271" s="39"/>
      <c r="AD271" s="39"/>
      <c r="AE271" s="39"/>
      <c r="AF271" s="39"/>
      <c r="AG271" s="39"/>
      <c r="AH271" s="39"/>
      <c r="AI271" s="39"/>
      <c r="AJ271" s="39"/>
      <c r="AK271" s="39"/>
      <c r="AL271" s="39"/>
      <c r="AM271" s="39"/>
      <c r="AN271" s="39"/>
      <c r="AO271" s="39"/>
      <c r="AP271" s="39"/>
      <c r="AQ271" s="39"/>
      <c r="AR271" s="39"/>
      <c r="AS271" s="39"/>
    </row>
    <row r="272" spans="1:45" s="9" customFormat="1" ht="12" customHeight="1">
      <c r="A272" s="63"/>
      <c r="B272" s="29" t="s">
        <v>245</v>
      </c>
      <c r="C272" s="46" t="s">
        <v>246</v>
      </c>
      <c r="D272" s="69">
        <v>74549</v>
      </c>
      <c r="E272" s="88">
        <f t="shared" si="135"/>
        <v>97.673108417949564</v>
      </c>
      <c r="F272" s="74">
        <v>5861</v>
      </c>
      <c r="G272" s="88">
        <f t="shared" si="136"/>
        <v>70.982196923822215</v>
      </c>
      <c r="H272" s="84">
        <v>630</v>
      </c>
      <c r="I272" s="88">
        <f t="shared" si="134"/>
        <v>8.07485260189695</v>
      </c>
      <c r="J272" s="74">
        <v>9409</v>
      </c>
      <c r="K272" s="88">
        <f t="shared" si="137"/>
        <v>81.420906888196612</v>
      </c>
      <c r="L272" s="74">
        <v>358</v>
      </c>
      <c r="M272" s="88">
        <f t="shared" si="138"/>
        <v>16.399450297755383</v>
      </c>
      <c r="N272" s="74">
        <f t="shared" si="139"/>
        <v>3034</v>
      </c>
      <c r="O272" s="88">
        <f t="shared" si="140"/>
        <v>52.491349480968864</v>
      </c>
      <c r="P272" s="74">
        <v>6375</v>
      </c>
      <c r="Q272" s="88">
        <f t="shared" si="141"/>
        <v>110.37049861495845</v>
      </c>
      <c r="R272" s="74">
        <v>83958</v>
      </c>
      <c r="S272" s="88">
        <f t="shared" si="142"/>
        <v>95.536008921154746</v>
      </c>
      <c r="T272" s="74">
        <v>49741</v>
      </c>
      <c r="U272" s="88">
        <f t="shared" si="143"/>
        <v>100.01005308026379</v>
      </c>
      <c r="V272" s="74">
        <v>72412</v>
      </c>
      <c r="W272" s="88">
        <f t="shared" si="144"/>
        <v>98.415287178232632</v>
      </c>
      <c r="X272" s="74">
        <f t="shared" si="145"/>
        <v>22671</v>
      </c>
      <c r="Y272" s="88">
        <f t="shared" si="146"/>
        <v>95.088499286972578</v>
      </c>
      <c r="Z272" s="74">
        <f t="shared" si="147"/>
        <v>106629</v>
      </c>
      <c r="AA272" s="170">
        <f t="shared" si="148"/>
        <v>95.440509116296553</v>
      </c>
      <c r="AB272" s="39"/>
    </row>
    <row r="273" spans="1:45" s="9" customFormat="1" ht="12" customHeight="1">
      <c r="A273" s="63"/>
      <c r="B273" s="29" t="s">
        <v>247</v>
      </c>
      <c r="C273" s="46" t="s">
        <v>248</v>
      </c>
      <c r="D273" s="69">
        <v>79465</v>
      </c>
      <c r="E273" s="88">
        <f t="shared" si="135"/>
        <v>95.034502553308542</v>
      </c>
      <c r="F273" s="74">
        <v>5193</v>
      </c>
      <c r="G273" s="88">
        <f t="shared" si="136"/>
        <v>65.287905456374148</v>
      </c>
      <c r="H273" s="84">
        <v>526</v>
      </c>
      <c r="I273" s="88">
        <f t="shared" ref="I273:I295" si="149">H273/H261*100</f>
        <v>4.7077776783316931</v>
      </c>
      <c r="J273" s="74">
        <v>10747</v>
      </c>
      <c r="K273" s="88">
        <f t="shared" si="137"/>
        <v>89.745302713987471</v>
      </c>
      <c r="L273" s="74">
        <v>604</v>
      </c>
      <c r="M273" s="88">
        <f t="shared" si="138"/>
        <v>30.5668016194332</v>
      </c>
      <c r="N273" s="74">
        <f t="shared" si="139"/>
        <v>3931</v>
      </c>
      <c r="O273" s="88">
        <f t="shared" si="140"/>
        <v>70.726880172724009</v>
      </c>
      <c r="P273" s="74">
        <v>6816</v>
      </c>
      <c r="Q273" s="88">
        <f t="shared" si="141"/>
        <v>106.21785881252922</v>
      </c>
      <c r="R273" s="74">
        <v>90212</v>
      </c>
      <c r="S273" s="88">
        <f t="shared" si="142"/>
        <v>94.371913967696045</v>
      </c>
      <c r="T273" s="74">
        <v>53701</v>
      </c>
      <c r="U273" s="88">
        <f t="shared" si="143"/>
        <v>101.51417769376181</v>
      </c>
      <c r="V273" s="74">
        <v>78068</v>
      </c>
      <c r="W273" s="88">
        <f t="shared" si="144"/>
        <v>100.55903341319525</v>
      </c>
      <c r="X273" s="74">
        <f t="shared" si="145"/>
        <v>24367</v>
      </c>
      <c r="Y273" s="88">
        <f t="shared" si="146"/>
        <v>98.516212501010756</v>
      </c>
      <c r="Z273" s="74">
        <f t="shared" si="147"/>
        <v>114579</v>
      </c>
      <c r="AA273" s="170">
        <f t="shared" si="148"/>
        <v>95.223808653158912</v>
      </c>
      <c r="AB273" s="39"/>
    </row>
    <row r="274" spans="1:45" s="9" customFormat="1" ht="12" customHeight="1">
      <c r="A274" s="63"/>
      <c r="B274" s="29" t="s">
        <v>249</v>
      </c>
      <c r="C274" s="46" t="s">
        <v>6</v>
      </c>
      <c r="D274" s="68">
        <v>83484</v>
      </c>
      <c r="E274" s="90">
        <f t="shared" si="135"/>
        <v>100.36185278241949</v>
      </c>
      <c r="F274" s="86">
        <v>6162</v>
      </c>
      <c r="G274" s="90">
        <f t="shared" si="136"/>
        <v>78.277439024390233</v>
      </c>
      <c r="H274" s="87">
        <v>8629</v>
      </c>
      <c r="I274" s="90">
        <f t="shared" si="149"/>
        <v>73.220195163343234</v>
      </c>
      <c r="J274" s="86">
        <v>10503</v>
      </c>
      <c r="K274" s="90">
        <f t="shared" si="137"/>
        <v>91.745283018867923</v>
      </c>
      <c r="L274" s="86">
        <v>845</v>
      </c>
      <c r="M274" s="90">
        <f t="shared" si="138"/>
        <v>48.065984072810011</v>
      </c>
      <c r="N274" s="86">
        <f t="shared" si="139"/>
        <v>4267</v>
      </c>
      <c r="O274" s="90">
        <f t="shared" si="140"/>
        <v>81.384703414075915</v>
      </c>
      <c r="P274" s="86">
        <v>6236</v>
      </c>
      <c r="Q274" s="90">
        <f t="shared" si="141"/>
        <v>100.49959709911363</v>
      </c>
      <c r="R274" s="86">
        <v>93987</v>
      </c>
      <c r="S274" s="90">
        <f t="shared" si="142"/>
        <v>99.319461909944934</v>
      </c>
      <c r="T274" s="86">
        <v>53505</v>
      </c>
      <c r="U274" s="90">
        <f t="shared" si="143"/>
        <v>103.09248554913295</v>
      </c>
      <c r="V274" s="86">
        <v>79442</v>
      </c>
      <c r="W274" s="90">
        <f t="shared" si="144"/>
        <v>104.81581169516572</v>
      </c>
      <c r="X274" s="86">
        <f t="shared" si="145"/>
        <v>25937</v>
      </c>
      <c r="Y274" s="90">
        <f t="shared" si="146"/>
        <v>108.55935041017915</v>
      </c>
      <c r="Z274" s="86">
        <f t="shared" si="147"/>
        <v>119924</v>
      </c>
      <c r="AA274" s="173">
        <f t="shared" si="148"/>
        <v>101.18204905377016</v>
      </c>
      <c r="AB274" s="39"/>
    </row>
    <row r="275" spans="1:45" s="9" customFormat="1" ht="12" customHeight="1">
      <c r="A275" s="63"/>
      <c r="B275" s="29" t="s">
        <v>250</v>
      </c>
      <c r="C275" s="46" t="s">
        <v>251</v>
      </c>
      <c r="D275" s="68">
        <v>85732</v>
      </c>
      <c r="E275" s="90">
        <f t="shared" si="135"/>
        <v>109.4567507181615</v>
      </c>
      <c r="F275" s="86">
        <v>6874</v>
      </c>
      <c r="G275" s="90">
        <f t="shared" si="136"/>
        <v>99.507817023740586</v>
      </c>
      <c r="H275" s="87">
        <v>11332</v>
      </c>
      <c r="I275" s="90">
        <f t="shared" si="149"/>
        <v>153.9046584272715</v>
      </c>
      <c r="J275" s="86">
        <v>10822</v>
      </c>
      <c r="K275" s="90">
        <f t="shared" si="137"/>
        <v>92.749400068563588</v>
      </c>
      <c r="L275" s="86">
        <v>1127</v>
      </c>
      <c r="M275" s="90">
        <f t="shared" si="138"/>
        <v>58.57588357588358</v>
      </c>
      <c r="N275" s="86">
        <f t="shared" si="139"/>
        <v>4669</v>
      </c>
      <c r="O275" s="90">
        <f t="shared" si="140"/>
        <v>87.059481633414137</v>
      </c>
      <c r="P275" s="86">
        <v>6153</v>
      </c>
      <c r="Q275" s="90">
        <f t="shared" si="141"/>
        <v>97.589214908802532</v>
      </c>
      <c r="R275" s="86">
        <v>96554</v>
      </c>
      <c r="S275" s="90">
        <f t="shared" si="142"/>
        <v>107.29056704410343</v>
      </c>
      <c r="T275" s="86">
        <v>53548</v>
      </c>
      <c r="U275" s="90">
        <f t="shared" si="143"/>
        <v>107.51962733168685</v>
      </c>
      <c r="V275" s="86">
        <v>81019</v>
      </c>
      <c r="W275" s="90">
        <f t="shared" si="144"/>
        <v>106.50304974234935</v>
      </c>
      <c r="X275" s="86">
        <f t="shared" si="145"/>
        <v>27471</v>
      </c>
      <c r="Y275" s="90">
        <f t="shared" si="146"/>
        <v>104.57573565799991</v>
      </c>
      <c r="Z275" s="86">
        <f t="shared" si="147"/>
        <v>124025</v>
      </c>
      <c r="AA275" s="173">
        <f t="shared" si="148"/>
        <v>106.67716020711842</v>
      </c>
      <c r="AB275" s="39"/>
    </row>
    <row r="276" spans="1:45" s="9" customFormat="1" ht="12" customHeight="1">
      <c r="A276" s="63"/>
      <c r="B276" s="29" t="s">
        <v>252</v>
      </c>
      <c r="C276" s="46" t="s">
        <v>253</v>
      </c>
      <c r="D276" s="68">
        <v>82592</v>
      </c>
      <c r="E276" s="90">
        <f t="shared" si="135"/>
        <v>111.51436595376971</v>
      </c>
      <c r="F276" s="86">
        <v>6937</v>
      </c>
      <c r="G276" s="90">
        <f t="shared" si="136"/>
        <v>90.857891290111326</v>
      </c>
      <c r="H276" s="87">
        <v>4788</v>
      </c>
      <c r="I276" s="90">
        <f t="shared" si="149"/>
        <v>474.05940594059405</v>
      </c>
      <c r="J276" s="86">
        <v>11033</v>
      </c>
      <c r="K276" s="90">
        <f t="shared" si="137"/>
        <v>94.07401091405184</v>
      </c>
      <c r="L276" s="86">
        <v>1118</v>
      </c>
      <c r="M276" s="90">
        <f t="shared" si="138"/>
        <v>57.897462454686689</v>
      </c>
      <c r="N276" s="86">
        <f t="shared" si="139"/>
        <v>4827</v>
      </c>
      <c r="O276" s="90">
        <f t="shared" si="140"/>
        <v>92.135903798434811</v>
      </c>
      <c r="P276" s="86">
        <v>6206</v>
      </c>
      <c r="Q276" s="90">
        <f t="shared" si="141"/>
        <v>95.638773308676221</v>
      </c>
      <c r="R276" s="86">
        <v>93625</v>
      </c>
      <c r="S276" s="90">
        <f t="shared" si="142"/>
        <v>109.13022193211488</v>
      </c>
      <c r="T276" s="86">
        <v>54364</v>
      </c>
      <c r="U276" s="90">
        <f t="shared" si="143"/>
        <v>108.89569937704064</v>
      </c>
      <c r="V276" s="86">
        <v>82091</v>
      </c>
      <c r="W276" s="90">
        <f t="shared" si="144"/>
        <v>108.00736793631998</v>
      </c>
      <c r="X276" s="86">
        <f t="shared" si="145"/>
        <v>27727</v>
      </c>
      <c r="Y276" s="90">
        <f t="shared" si="146"/>
        <v>106.30703166935052</v>
      </c>
      <c r="Z276" s="86">
        <f t="shared" si="147"/>
        <v>121352</v>
      </c>
      <c r="AA276" s="173">
        <f t="shared" si="148"/>
        <v>108.47203103491427</v>
      </c>
      <c r="AB276" s="39"/>
    </row>
    <row r="277" spans="1:45" s="65" customFormat="1" ht="12" customHeight="1">
      <c r="A277" s="63"/>
      <c r="B277" s="29" t="s">
        <v>254</v>
      </c>
      <c r="C277" s="46" t="s">
        <v>9</v>
      </c>
      <c r="D277" s="68">
        <v>82610</v>
      </c>
      <c r="E277" s="90">
        <f t="shared" si="135"/>
        <v>102.65682473406899</v>
      </c>
      <c r="F277" s="86">
        <v>7484</v>
      </c>
      <c r="G277" s="90">
        <f t="shared" si="136"/>
        <v>91.659522351500314</v>
      </c>
      <c r="H277" s="87">
        <v>11407</v>
      </c>
      <c r="I277" s="90">
        <f t="shared" si="149"/>
        <v>112.15219742404877</v>
      </c>
      <c r="J277" s="86">
        <v>11427</v>
      </c>
      <c r="K277" s="90">
        <f t="shared" si="137"/>
        <v>96.073650580124436</v>
      </c>
      <c r="L277" s="86">
        <v>1369</v>
      </c>
      <c r="M277" s="90">
        <f t="shared" si="138"/>
        <v>68.863179074446677</v>
      </c>
      <c r="N277" s="86">
        <f t="shared" si="139"/>
        <v>5483</v>
      </c>
      <c r="O277" s="90">
        <f t="shared" si="140"/>
        <v>104.65737736209199</v>
      </c>
      <c r="P277" s="86">
        <v>5944</v>
      </c>
      <c r="Q277" s="90">
        <f t="shared" si="141"/>
        <v>89.316303531179557</v>
      </c>
      <c r="R277" s="86">
        <v>94037</v>
      </c>
      <c r="S277" s="90">
        <f t="shared" si="142"/>
        <v>101.8091072472555</v>
      </c>
      <c r="T277" s="86">
        <v>52268</v>
      </c>
      <c r="U277" s="90">
        <f t="shared" si="143"/>
        <v>99.704328252866105</v>
      </c>
      <c r="V277" s="86">
        <v>81981</v>
      </c>
      <c r="W277" s="90">
        <f t="shared" si="144"/>
        <v>100.79300678666274</v>
      </c>
      <c r="X277" s="86">
        <f t="shared" si="145"/>
        <v>29713</v>
      </c>
      <c r="Y277" s="90">
        <f t="shared" si="146"/>
        <v>102.76692145401722</v>
      </c>
      <c r="Z277" s="86">
        <f t="shared" si="147"/>
        <v>123750</v>
      </c>
      <c r="AA277" s="173">
        <f t="shared" si="148"/>
        <v>102.03745083650095</v>
      </c>
      <c r="AB277" s="64"/>
    </row>
    <row r="278" spans="1:45" s="65" customFormat="1" ht="12" customHeight="1">
      <c r="A278" s="63"/>
      <c r="B278" s="29" t="s">
        <v>255</v>
      </c>
      <c r="C278" s="46" t="s">
        <v>10</v>
      </c>
      <c r="D278" s="68">
        <v>85589</v>
      </c>
      <c r="E278" s="90">
        <f t="shared" si="135"/>
        <v>102.63208384296232</v>
      </c>
      <c r="F278" s="86">
        <v>7650</v>
      </c>
      <c r="G278" s="90">
        <f t="shared" si="136"/>
        <v>92.157571376942542</v>
      </c>
      <c r="H278" s="87">
        <v>12216</v>
      </c>
      <c r="I278" s="90">
        <f t="shared" si="149"/>
        <v>106.78321678321679</v>
      </c>
      <c r="J278" s="86">
        <v>10825</v>
      </c>
      <c r="K278" s="90">
        <f t="shared" si="137"/>
        <v>92.379245605052049</v>
      </c>
      <c r="L278" s="86">
        <v>1540</v>
      </c>
      <c r="M278" s="90">
        <f t="shared" si="138"/>
        <v>74.145402022147337</v>
      </c>
      <c r="N278" s="86">
        <f t="shared" si="139"/>
        <v>5354</v>
      </c>
      <c r="O278" s="90">
        <f t="shared" si="140"/>
        <v>95.131485429992892</v>
      </c>
      <c r="P278" s="86">
        <v>5471</v>
      </c>
      <c r="Q278" s="90">
        <f t="shared" si="141"/>
        <v>89.835796387520531</v>
      </c>
      <c r="R278" s="86">
        <v>96414</v>
      </c>
      <c r="S278" s="90">
        <f t="shared" si="142"/>
        <v>101.36891244007064</v>
      </c>
      <c r="T278" s="86">
        <v>53854</v>
      </c>
      <c r="U278" s="90">
        <f t="shared" si="143"/>
        <v>102.70816645687913</v>
      </c>
      <c r="V278" s="86">
        <v>80674</v>
      </c>
      <c r="W278" s="90">
        <f t="shared" si="144"/>
        <v>99.287410926365794</v>
      </c>
      <c r="X278" s="86">
        <f t="shared" si="145"/>
        <v>26820</v>
      </c>
      <c r="Y278" s="90">
        <f t="shared" si="146"/>
        <v>93.06360387244527</v>
      </c>
      <c r="Z278" s="86">
        <f t="shared" si="147"/>
        <v>123234</v>
      </c>
      <c r="AA278" s="173">
        <f t="shared" si="148"/>
        <v>99.43759027200619</v>
      </c>
      <c r="AB278" s="64"/>
    </row>
    <row r="279" spans="1:45" s="9" customFormat="1" ht="12" customHeight="1">
      <c r="A279" s="63"/>
      <c r="B279" s="29" t="s">
        <v>256</v>
      </c>
      <c r="C279" s="46" t="s">
        <v>11</v>
      </c>
      <c r="D279" s="68">
        <v>82473</v>
      </c>
      <c r="E279" s="90">
        <f t="shared" si="135"/>
        <v>103.72005282022261</v>
      </c>
      <c r="F279" s="86">
        <v>8189</v>
      </c>
      <c r="G279" s="90">
        <f t="shared" si="136"/>
        <v>96.831027551141062</v>
      </c>
      <c r="H279" s="87">
        <v>11142</v>
      </c>
      <c r="I279" s="90">
        <f t="shared" si="149"/>
        <v>99.669022273906421</v>
      </c>
      <c r="J279" s="86">
        <v>10997</v>
      </c>
      <c r="K279" s="90">
        <f t="shared" si="137"/>
        <v>96.169654569304768</v>
      </c>
      <c r="L279" s="86">
        <v>1728</v>
      </c>
      <c r="M279" s="90">
        <f t="shared" si="138"/>
        <v>70.819672131147541</v>
      </c>
      <c r="N279" s="86">
        <f t="shared" si="139"/>
        <v>5472</v>
      </c>
      <c r="O279" s="90">
        <f t="shared" si="140"/>
        <v>97.05569350833629</v>
      </c>
      <c r="P279" s="86">
        <v>5525</v>
      </c>
      <c r="Q279" s="90">
        <f t="shared" si="141"/>
        <v>95.307917888563054</v>
      </c>
      <c r="R279" s="86">
        <v>93470</v>
      </c>
      <c r="S279" s="90">
        <f t="shared" si="142"/>
        <v>102.77075316107751</v>
      </c>
      <c r="T279" s="86">
        <v>52777</v>
      </c>
      <c r="U279" s="90">
        <f t="shared" si="143"/>
        <v>105.13137188502222</v>
      </c>
      <c r="V279" s="86">
        <v>76594</v>
      </c>
      <c r="W279" s="90">
        <f t="shared" si="144"/>
        <v>101.94455166171987</v>
      </c>
      <c r="X279" s="86">
        <f t="shared" si="145"/>
        <v>23817</v>
      </c>
      <c r="Y279" s="90">
        <f t="shared" si="146"/>
        <v>95.527835713139737</v>
      </c>
      <c r="Z279" s="86">
        <f t="shared" si="147"/>
        <v>117287</v>
      </c>
      <c r="AA279" s="173">
        <f t="shared" si="148"/>
        <v>101.21244024093474</v>
      </c>
      <c r="AB279" s="39"/>
    </row>
    <row r="280" spans="1:45" s="9" customFormat="1" ht="12" customHeight="1">
      <c r="A280" s="63"/>
      <c r="B280" s="29" t="s">
        <v>257</v>
      </c>
      <c r="C280" s="46" t="s">
        <v>12</v>
      </c>
      <c r="D280" s="68">
        <v>79157</v>
      </c>
      <c r="E280" s="90">
        <f t="shared" si="135"/>
        <v>104.48113830152319</v>
      </c>
      <c r="F280" s="86">
        <v>6645</v>
      </c>
      <c r="G280" s="90">
        <f t="shared" si="136"/>
        <v>83.124843632724549</v>
      </c>
      <c r="H280" s="87">
        <v>9776</v>
      </c>
      <c r="I280" s="90">
        <f t="shared" si="149"/>
        <v>104.75782254607802</v>
      </c>
      <c r="J280" s="86">
        <v>11581</v>
      </c>
      <c r="K280" s="90">
        <f t="shared" si="137"/>
        <v>96.075991372158626</v>
      </c>
      <c r="L280" s="86">
        <v>2032</v>
      </c>
      <c r="M280" s="90">
        <f t="shared" si="138"/>
        <v>74.95389155293249</v>
      </c>
      <c r="N280" s="86">
        <f t="shared" si="139"/>
        <v>5787</v>
      </c>
      <c r="O280" s="90">
        <f t="shared" si="140"/>
        <v>95.747849106551953</v>
      </c>
      <c r="P280" s="86">
        <v>5794</v>
      </c>
      <c r="Q280" s="90">
        <f t="shared" si="141"/>
        <v>96.405990016638938</v>
      </c>
      <c r="R280" s="86">
        <v>90738</v>
      </c>
      <c r="S280" s="90">
        <f t="shared" si="142"/>
        <v>103.32741186116425</v>
      </c>
      <c r="T280" s="86">
        <v>51701</v>
      </c>
      <c r="U280" s="90">
        <f t="shared" si="143"/>
        <v>104.47812468424775</v>
      </c>
      <c r="V280" s="86">
        <v>75291</v>
      </c>
      <c r="W280" s="90">
        <f t="shared" si="144"/>
        <v>102.75127942681679</v>
      </c>
      <c r="X280" s="86">
        <f t="shared" si="145"/>
        <v>23590</v>
      </c>
      <c r="Y280" s="90">
        <f t="shared" si="146"/>
        <v>99.15931063472047</v>
      </c>
      <c r="Z280" s="86">
        <f t="shared" si="147"/>
        <v>114328</v>
      </c>
      <c r="AA280" s="173">
        <f t="shared" si="148"/>
        <v>102.43893697471462</v>
      </c>
      <c r="AB280" s="39"/>
      <c r="AC280" s="39"/>
      <c r="AD280" s="39"/>
      <c r="AE280" s="39"/>
      <c r="AF280" s="39"/>
      <c r="AG280" s="39"/>
      <c r="AH280" s="39"/>
      <c r="AI280" s="39"/>
      <c r="AJ280" s="39"/>
      <c r="AK280" s="39"/>
      <c r="AL280" s="39"/>
      <c r="AM280" s="39"/>
      <c r="AN280" s="39"/>
      <c r="AO280" s="39"/>
      <c r="AP280" s="39"/>
    </row>
    <row r="281" spans="1:45" s="65" customFormat="1" ht="12" customHeight="1">
      <c r="A281" s="63"/>
      <c r="B281" s="29" t="s">
        <v>258</v>
      </c>
      <c r="C281" s="46" t="s">
        <v>259</v>
      </c>
      <c r="D281" s="68">
        <v>81989</v>
      </c>
      <c r="E281" s="90">
        <f t="shared" ref="E281" si="150">D281/D269*100</f>
        <v>104.96204216967726</v>
      </c>
      <c r="F281" s="86">
        <v>6699</v>
      </c>
      <c r="G281" s="90">
        <f t="shared" ref="G281:G295" si="151">F281/F269*100</f>
        <v>86.595139607032053</v>
      </c>
      <c r="H281" s="87">
        <v>9421</v>
      </c>
      <c r="I281" s="90">
        <f t="shared" si="149"/>
        <v>95.634960917673325</v>
      </c>
      <c r="J281" s="86">
        <v>10406</v>
      </c>
      <c r="K281" s="90">
        <f t="shared" ref="K281:K295" si="152">J281/J269*100</f>
        <v>90.282838799236515</v>
      </c>
      <c r="L281" s="86">
        <v>1154</v>
      </c>
      <c r="M281" s="90">
        <f t="shared" ref="M281:M295" si="153">L281/L269*100</f>
        <v>50.837004405286343</v>
      </c>
      <c r="N281" s="86">
        <f t="shared" ref="N281:N285" si="154">J281-P281</f>
        <v>5072</v>
      </c>
      <c r="O281" s="90">
        <f t="shared" ref="O281:O295" si="155">N281/N269*100</f>
        <v>87.162742739302288</v>
      </c>
      <c r="P281" s="86">
        <v>5334</v>
      </c>
      <c r="Q281" s="90">
        <f t="shared" ref="Q281:Q295" si="156">P281/P269*100</f>
        <v>93.464166812686173</v>
      </c>
      <c r="R281" s="86">
        <v>92395</v>
      </c>
      <c r="S281" s="90">
        <f t="shared" ref="S281:S295" si="157">R281/R269*100</f>
        <v>103.07455460234942</v>
      </c>
      <c r="T281" s="86">
        <v>52567</v>
      </c>
      <c r="U281" s="90">
        <f t="shared" ref="U281:U295" si="158">T281/T269*100</f>
        <v>104.4674973667998</v>
      </c>
      <c r="V281" s="86">
        <v>75512</v>
      </c>
      <c r="W281" s="90">
        <f t="shared" ref="W281:W295" si="159">V281/V269*100</f>
        <v>103.55316026933257</v>
      </c>
      <c r="X281" s="86">
        <f>V281-T281</f>
        <v>22945</v>
      </c>
      <c r="Y281" s="90">
        <f t="shared" ref="Y281:Y295" si="160">X281/X269*100</f>
        <v>101.51756481727281</v>
      </c>
      <c r="Z281" s="86">
        <f t="shared" ref="Z281:Z295" si="161">R281+X281</f>
        <v>115340</v>
      </c>
      <c r="AA281" s="173">
        <f t="shared" ref="AA281:AA295" si="162">Z281/Z269*100</f>
        <v>102.76102315553139</v>
      </c>
      <c r="AB281" s="64"/>
    </row>
    <row r="282" spans="1:45" s="65" customFormat="1" ht="12" customHeight="1">
      <c r="A282" s="63"/>
      <c r="B282" s="29" t="s">
        <v>260</v>
      </c>
      <c r="C282" s="46" t="s">
        <v>261</v>
      </c>
      <c r="D282" s="68">
        <v>77178</v>
      </c>
      <c r="E282" s="90">
        <f>D282/D270*100</f>
        <v>99.904209599751454</v>
      </c>
      <c r="F282" s="86">
        <v>7320</v>
      </c>
      <c r="G282" s="90">
        <f t="shared" si="151"/>
        <v>94.65925255398939</v>
      </c>
      <c r="H282" s="87">
        <v>10331</v>
      </c>
      <c r="I282" s="90">
        <f t="shared" si="149"/>
        <v>99.73933191735857</v>
      </c>
      <c r="J282" s="86">
        <v>9922</v>
      </c>
      <c r="K282" s="90">
        <f t="shared" si="152"/>
        <v>87.565086929661987</v>
      </c>
      <c r="L282" s="86">
        <v>1700</v>
      </c>
      <c r="M282" s="90">
        <f t="shared" si="153"/>
        <v>85.556114745848006</v>
      </c>
      <c r="N282" s="86">
        <f t="shared" si="154"/>
        <v>4788</v>
      </c>
      <c r="O282" s="90">
        <f t="shared" si="155"/>
        <v>80.646791308741797</v>
      </c>
      <c r="P282" s="86">
        <v>5134</v>
      </c>
      <c r="Q282" s="90">
        <f t="shared" si="156"/>
        <v>95.179829440118652</v>
      </c>
      <c r="R282" s="86">
        <v>87100</v>
      </c>
      <c r="S282" s="90">
        <f t="shared" si="157"/>
        <v>98.325863879073864</v>
      </c>
      <c r="T282" s="86">
        <v>48943</v>
      </c>
      <c r="U282" s="90">
        <f t="shared" si="158"/>
        <v>99.716800456379119</v>
      </c>
      <c r="V282" s="86">
        <v>71228</v>
      </c>
      <c r="W282" s="90">
        <f t="shared" si="159"/>
        <v>100.72259852652121</v>
      </c>
      <c r="X282" s="86">
        <f t="shared" ref="X282:X295" si="163">V282-T282</f>
        <v>22285</v>
      </c>
      <c r="Y282" s="90">
        <f t="shared" si="160"/>
        <v>103.00439103304831</v>
      </c>
      <c r="Z282" s="86">
        <f t="shared" si="161"/>
        <v>109385</v>
      </c>
      <c r="AA282" s="173">
        <f t="shared" si="162"/>
        <v>99.244225081202714</v>
      </c>
      <c r="AB282" s="64"/>
    </row>
    <row r="283" spans="1:45" s="65" customFormat="1" ht="12" customHeight="1">
      <c r="A283" s="63"/>
      <c r="B283" s="30" t="s">
        <v>262</v>
      </c>
      <c r="C283" s="48" t="s">
        <v>263</v>
      </c>
      <c r="D283" s="72">
        <v>79545</v>
      </c>
      <c r="E283" s="93">
        <f t="shared" ref="E283:E295" si="164">D283/D271*100</f>
        <v>108.08625703182324</v>
      </c>
      <c r="F283" s="82">
        <v>6820</v>
      </c>
      <c r="G283" s="93">
        <f t="shared" si="151"/>
        <v>89.092096668843894</v>
      </c>
      <c r="H283" s="82">
        <v>8291</v>
      </c>
      <c r="I283" s="93">
        <f t="shared" si="149"/>
        <v>1036.375</v>
      </c>
      <c r="J283" s="80">
        <v>10464</v>
      </c>
      <c r="K283" s="93">
        <f t="shared" si="152"/>
        <v>85.847895643613086</v>
      </c>
      <c r="L283" s="82">
        <v>1485</v>
      </c>
      <c r="M283" s="93">
        <f t="shared" si="153"/>
        <v>91.272280270436397</v>
      </c>
      <c r="N283" s="89">
        <f t="shared" si="154"/>
        <v>5389</v>
      </c>
      <c r="O283" s="93">
        <f t="shared" si="155"/>
        <v>89.92157517103287</v>
      </c>
      <c r="P283" s="80">
        <v>5075</v>
      </c>
      <c r="Q283" s="93">
        <f t="shared" si="156"/>
        <v>81.907682375726282</v>
      </c>
      <c r="R283" s="80">
        <v>90009</v>
      </c>
      <c r="S283" s="93">
        <f t="shared" si="157"/>
        <v>104.92638401548093</v>
      </c>
      <c r="T283" s="89">
        <v>51488</v>
      </c>
      <c r="U283" s="93">
        <f t="shared" si="158"/>
        <v>102.27033469063463</v>
      </c>
      <c r="V283" s="89">
        <v>75979</v>
      </c>
      <c r="W283" s="93">
        <f t="shared" si="159"/>
        <v>102.89541040885146</v>
      </c>
      <c r="X283" s="89">
        <f t="shared" si="163"/>
        <v>24491</v>
      </c>
      <c r="Y283" s="93">
        <f t="shared" si="160"/>
        <v>104.23476336397685</v>
      </c>
      <c r="Z283" s="89">
        <f t="shared" si="161"/>
        <v>114500</v>
      </c>
      <c r="AA283" s="181">
        <f t="shared" si="162"/>
        <v>104.77767915152958</v>
      </c>
      <c r="AB283" s="64"/>
      <c r="AC283" s="64"/>
      <c r="AD283" s="64"/>
      <c r="AE283" s="64"/>
      <c r="AF283" s="64"/>
      <c r="AG283" s="64"/>
      <c r="AH283" s="64"/>
      <c r="AI283" s="64"/>
      <c r="AJ283" s="64"/>
      <c r="AK283" s="64"/>
      <c r="AL283" s="64"/>
      <c r="AM283" s="64"/>
      <c r="AN283" s="64"/>
      <c r="AO283" s="64"/>
      <c r="AP283" s="64"/>
      <c r="AQ283" s="64"/>
      <c r="AR283" s="64"/>
      <c r="AS283" s="64"/>
    </row>
    <row r="284" spans="1:45" s="9" customFormat="1" ht="12" customHeight="1">
      <c r="A284" s="5"/>
      <c r="B284" s="29" t="s">
        <v>268</v>
      </c>
      <c r="C284" s="46" t="s">
        <v>269</v>
      </c>
      <c r="D284" s="69">
        <v>79882</v>
      </c>
      <c r="E284" s="88">
        <f t="shared" si="164"/>
        <v>107.15368415404633</v>
      </c>
      <c r="F284" s="74">
        <v>6656</v>
      </c>
      <c r="G284" s="88">
        <f t="shared" si="151"/>
        <v>113.56423818461015</v>
      </c>
      <c r="H284" s="84">
        <v>8884</v>
      </c>
      <c r="I284" s="88">
        <f t="shared" si="149"/>
        <v>1410.1587301587301</v>
      </c>
      <c r="J284" s="74">
        <v>9579</v>
      </c>
      <c r="K284" s="88">
        <f t="shared" si="152"/>
        <v>101.8067807418429</v>
      </c>
      <c r="L284" s="74">
        <v>977</v>
      </c>
      <c r="M284" s="88">
        <f t="shared" si="153"/>
        <v>272.90502793296088</v>
      </c>
      <c r="N284" s="74">
        <f t="shared" si="154"/>
        <v>4834</v>
      </c>
      <c r="O284" s="88">
        <f t="shared" si="155"/>
        <v>159.32762030323008</v>
      </c>
      <c r="P284" s="74">
        <v>4745</v>
      </c>
      <c r="Q284" s="88">
        <f t="shared" si="156"/>
        <v>74.431372549019599</v>
      </c>
      <c r="R284" s="74">
        <v>89461</v>
      </c>
      <c r="S284" s="88">
        <f t="shared" si="157"/>
        <v>106.55446771004551</v>
      </c>
      <c r="T284" s="74">
        <v>51575</v>
      </c>
      <c r="U284" s="88">
        <f t="shared" si="158"/>
        <v>103.68709917371987</v>
      </c>
      <c r="V284" s="74">
        <v>75172</v>
      </c>
      <c r="W284" s="88">
        <f t="shared" si="159"/>
        <v>103.81152295199692</v>
      </c>
      <c r="X284" s="74">
        <f t="shared" si="163"/>
        <v>23597</v>
      </c>
      <c r="Y284" s="88">
        <f t="shared" si="160"/>
        <v>104.08451325481893</v>
      </c>
      <c r="Z284" s="74">
        <f t="shared" si="161"/>
        <v>113058</v>
      </c>
      <c r="AA284" s="170">
        <f t="shared" si="162"/>
        <v>106.02931660242523</v>
      </c>
      <c r="AB284" s="8"/>
      <c r="AC284" s="153"/>
      <c r="AE284" s="153"/>
    </row>
    <row r="285" spans="1:45" s="65" customFormat="1" ht="12" customHeight="1">
      <c r="A285" s="63"/>
      <c r="B285" s="29" t="s">
        <v>270</v>
      </c>
      <c r="C285" s="46" t="s">
        <v>271</v>
      </c>
      <c r="D285" s="68">
        <v>87369</v>
      </c>
      <c r="E285" s="90">
        <f t="shared" si="164"/>
        <v>109.94651733467565</v>
      </c>
      <c r="F285" s="86">
        <v>7714</v>
      </c>
      <c r="G285" s="90">
        <f t="shared" si="151"/>
        <v>148.54611977662239</v>
      </c>
      <c r="H285" s="87">
        <v>10953</v>
      </c>
      <c r="I285" s="90">
        <f t="shared" si="149"/>
        <v>2082.319391634981</v>
      </c>
      <c r="J285" s="86">
        <v>10236</v>
      </c>
      <c r="K285" s="90">
        <f t="shared" si="152"/>
        <v>95.245184702707732</v>
      </c>
      <c r="L285" s="86">
        <v>895</v>
      </c>
      <c r="M285" s="90">
        <f t="shared" si="153"/>
        <v>148.17880794701986</v>
      </c>
      <c r="N285" s="86">
        <f t="shared" si="154"/>
        <v>4993</v>
      </c>
      <c r="O285" s="90">
        <f t="shared" si="155"/>
        <v>127.01602645637242</v>
      </c>
      <c r="P285" s="86">
        <v>5243</v>
      </c>
      <c r="Q285" s="90">
        <f t="shared" si="156"/>
        <v>76.921948356807519</v>
      </c>
      <c r="R285" s="86">
        <v>97605</v>
      </c>
      <c r="S285" s="90">
        <f t="shared" si="157"/>
        <v>108.19514033609718</v>
      </c>
      <c r="T285" s="86">
        <v>54965</v>
      </c>
      <c r="U285" s="90">
        <f t="shared" si="158"/>
        <v>102.35377367274351</v>
      </c>
      <c r="V285" s="86">
        <v>78511</v>
      </c>
      <c r="W285" s="90">
        <f t="shared" si="159"/>
        <v>100.56745401444893</v>
      </c>
      <c r="X285" s="86">
        <f t="shared" si="163"/>
        <v>23546</v>
      </c>
      <c r="Y285" s="90">
        <f t="shared" si="160"/>
        <v>96.630689046661473</v>
      </c>
      <c r="Z285" s="86">
        <f t="shared" si="161"/>
        <v>121151</v>
      </c>
      <c r="AA285" s="173">
        <f t="shared" si="162"/>
        <v>105.73578055315546</v>
      </c>
      <c r="AB285" s="63"/>
    </row>
    <row r="286" spans="1:45" s="65" customFormat="1" ht="12" customHeight="1">
      <c r="A286" s="63"/>
      <c r="B286" s="29" t="s">
        <v>272</v>
      </c>
      <c r="C286" s="46" t="s">
        <v>6</v>
      </c>
      <c r="D286" s="68">
        <v>87201</v>
      </c>
      <c r="E286" s="90">
        <f t="shared" si="164"/>
        <v>104.45235015092713</v>
      </c>
      <c r="F286" s="86">
        <v>7033</v>
      </c>
      <c r="G286" s="90">
        <f t="shared" si="151"/>
        <v>114.1350210970464</v>
      </c>
      <c r="H286" s="87">
        <v>12622</v>
      </c>
      <c r="I286" s="90">
        <f t="shared" si="149"/>
        <v>146.27419167922122</v>
      </c>
      <c r="J286" s="86">
        <v>9891</v>
      </c>
      <c r="K286" s="90">
        <f t="shared" si="152"/>
        <v>94.173093401885183</v>
      </c>
      <c r="L286" s="86">
        <v>940</v>
      </c>
      <c r="M286" s="90">
        <f t="shared" si="153"/>
        <v>111.24260355029585</v>
      </c>
      <c r="N286" s="86">
        <f>J286-P286</f>
        <v>4816</v>
      </c>
      <c r="O286" s="90">
        <f t="shared" si="155"/>
        <v>112.86618232950552</v>
      </c>
      <c r="P286" s="86">
        <v>5075</v>
      </c>
      <c r="Q286" s="90">
        <f t="shared" si="156"/>
        <v>81.38229634381014</v>
      </c>
      <c r="R286" s="86">
        <v>97092</v>
      </c>
      <c r="S286" s="90">
        <f t="shared" si="157"/>
        <v>103.30364837690318</v>
      </c>
      <c r="T286" s="86">
        <v>54269</v>
      </c>
      <c r="U286" s="90">
        <f t="shared" si="158"/>
        <v>101.42790393421176</v>
      </c>
      <c r="V286" s="86">
        <v>77524</v>
      </c>
      <c r="W286" s="90">
        <f t="shared" si="159"/>
        <v>97.585659978348986</v>
      </c>
      <c r="X286" s="86">
        <f t="shared" si="163"/>
        <v>23255</v>
      </c>
      <c r="Y286" s="90">
        <f t="shared" si="160"/>
        <v>89.659559702355708</v>
      </c>
      <c r="Z286" s="86">
        <f t="shared" si="161"/>
        <v>120347</v>
      </c>
      <c r="AA286" s="173">
        <f t="shared" si="162"/>
        <v>100.35272339148126</v>
      </c>
      <c r="AB286" s="63"/>
    </row>
    <row r="287" spans="1:45" s="65" customFormat="1" ht="12" customHeight="1">
      <c r="A287" s="63"/>
      <c r="B287" s="29" t="s">
        <v>273</v>
      </c>
      <c r="C287" s="46" t="s">
        <v>274</v>
      </c>
      <c r="D287" s="68">
        <v>83011</v>
      </c>
      <c r="E287" s="90">
        <f t="shared" si="164"/>
        <v>96.82615592777492</v>
      </c>
      <c r="F287" s="86">
        <v>7156</v>
      </c>
      <c r="G287" s="90">
        <f t="shared" si="151"/>
        <v>104.10241489671226</v>
      </c>
      <c r="H287" s="87">
        <v>7065</v>
      </c>
      <c r="I287" s="90">
        <f t="shared" si="149"/>
        <v>62.345570067066717</v>
      </c>
      <c r="J287" s="86">
        <v>10307</v>
      </c>
      <c r="K287" s="90">
        <f t="shared" si="152"/>
        <v>95.241175383478108</v>
      </c>
      <c r="L287" s="86">
        <v>871</v>
      </c>
      <c r="M287" s="90">
        <f t="shared" si="153"/>
        <v>77.284826974267972</v>
      </c>
      <c r="N287" s="86">
        <f t="shared" ref="N287:N289" si="165">J287-P287</f>
        <v>4921</v>
      </c>
      <c r="O287" s="90">
        <f t="shared" si="155"/>
        <v>105.39730134932535</v>
      </c>
      <c r="P287" s="86">
        <v>5386</v>
      </c>
      <c r="Q287" s="90">
        <f t="shared" si="156"/>
        <v>87.534535998699823</v>
      </c>
      <c r="R287" s="86">
        <v>93318</v>
      </c>
      <c r="S287" s="90">
        <f t="shared" si="157"/>
        <v>96.648507570892974</v>
      </c>
      <c r="T287" s="86">
        <v>54054</v>
      </c>
      <c r="U287" s="90">
        <f t="shared" si="158"/>
        <v>100.94494658997534</v>
      </c>
      <c r="V287" s="86">
        <v>78471</v>
      </c>
      <c r="W287" s="90">
        <f t="shared" si="159"/>
        <v>96.855058689936925</v>
      </c>
      <c r="X287" s="86">
        <f t="shared" si="163"/>
        <v>24417</v>
      </c>
      <c r="Y287" s="90">
        <f t="shared" si="160"/>
        <v>88.882821884896799</v>
      </c>
      <c r="Z287" s="86">
        <f t="shared" si="161"/>
        <v>117735</v>
      </c>
      <c r="AA287" s="173">
        <f t="shared" si="162"/>
        <v>94.928441846401938</v>
      </c>
      <c r="AB287" s="63"/>
    </row>
    <row r="288" spans="1:45" s="65" customFormat="1" ht="12.75" customHeight="1">
      <c r="A288" s="63"/>
      <c r="B288" s="29" t="s">
        <v>275</v>
      </c>
      <c r="C288" s="46" t="s">
        <v>276</v>
      </c>
      <c r="D288" s="68">
        <v>77960</v>
      </c>
      <c r="E288" s="90">
        <f t="shared" si="164"/>
        <v>94.391708640061992</v>
      </c>
      <c r="F288" s="86">
        <v>7483</v>
      </c>
      <c r="G288" s="90">
        <f t="shared" si="151"/>
        <v>107.87083753784057</v>
      </c>
      <c r="H288" s="87">
        <v>1103</v>
      </c>
      <c r="I288" s="90">
        <f t="shared" si="149"/>
        <v>23.036758563074354</v>
      </c>
      <c r="J288" s="86">
        <v>10144</v>
      </c>
      <c r="K288" s="90">
        <f t="shared" si="152"/>
        <v>91.942354753920057</v>
      </c>
      <c r="L288" s="86">
        <v>785</v>
      </c>
      <c r="M288" s="90">
        <f t="shared" si="153"/>
        <v>70.21466905187836</v>
      </c>
      <c r="N288" s="86">
        <f t="shared" si="165"/>
        <v>4688</v>
      </c>
      <c r="O288" s="90">
        <f t="shared" si="155"/>
        <v>97.120364615703338</v>
      </c>
      <c r="P288" s="86">
        <v>5456</v>
      </c>
      <c r="Q288" s="90">
        <f t="shared" si="156"/>
        <v>87.914921044150816</v>
      </c>
      <c r="R288" s="86">
        <v>88104</v>
      </c>
      <c r="S288" s="90">
        <f t="shared" si="157"/>
        <v>94.103070761014678</v>
      </c>
      <c r="T288" s="86">
        <v>53232</v>
      </c>
      <c r="U288" s="90">
        <f t="shared" si="158"/>
        <v>97.917739680671033</v>
      </c>
      <c r="V288" s="86">
        <v>77899</v>
      </c>
      <c r="W288" s="90">
        <f t="shared" si="159"/>
        <v>94.893471878768693</v>
      </c>
      <c r="X288" s="86">
        <f t="shared" si="163"/>
        <v>24667</v>
      </c>
      <c r="Y288" s="90">
        <f t="shared" si="160"/>
        <v>88.963825873697118</v>
      </c>
      <c r="Z288" s="86">
        <f t="shared" si="161"/>
        <v>112771</v>
      </c>
      <c r="AA288" s="173">
        <f t="shared" si="162"/>
        <v>92.928835124266598</v>
      </c>
      <c r="AB288" s="63"/>
    </row>
    <row r="289" spans="1:31" s="65" customFormat="1" ht="12" customHeight="1">
      <c r="A289" s="63"/>
      <c r="B289" s="29" t="s">
        <v>277</v>
      </c>
      <c r="C289" s="46" t="s">
        <v>9</v>
      </c>
      <c r="D289" s="68">
        <v>82542</v>
      </c>
      <c r="E289" s="90">
        <f t="shared" si="164"/>
        <v>99.917685510228779</v>
      </c>
      <c r="F289" s="86">
        <v>6963</v>
      </c>
      <c r="G289" s="90">
        <f t="shared" si="151"/>
        <v>93.038482095136288</v>
      </c>
      <c r="H289" s="87">
        <v>9581</v>
      </c>
      <c r="I289" s="90">
        <f t="shared" si="149"/>
        <v>83.992285438765663</v>
      </c>
      <c r="J289" s="86">
        <v>10171</v>
      </c>
      <c r="K289" s="90">
        <f t="shared" si="152"/>
        <v>89.008488667191742</v>
      </c>
      <c r="L289" s="86">
        <v>935</v>
      </c>
      <c r="M289" s="90">
        <f t="shared" si="153"/>
        <v>68.298027757487205</v>
      </c>
      <c r="N289" s="86">
        <f t="shared" si="165"/>
        <v>4915</v>
      </c>
      <c r="O289" s="90">
        <f t="shared" si="155"/>
        <v>89.640707641801924</v>
      </c>
      <c r="P289" s="86">
        <v>5256</v>
      </c>
      <c r="Q289" s="90">
        <f t="shared" si="156"/>
        <v>88.425302826379536</v>
      </c>
      <c r="R289" s="86">
        <v>92713</v>
      </c>
      <c r="S289" s="90">
        <f t="shared" si="157"/>
        <v>98.59204355732318</v>
      </c>
      <c r="T289" s="86">
        <v>52415</v>
      </c>
      <c r="U289" s="90">
        <f t="shared" si="158"/>
        <v>100.28124282543813</v>
      </c>
      <c r="V289" s="86">
        <v>77609</v>
      </c>
      <c r="W289" s="90">
        <f t="shared" si="159"/>
        <v>94.667057001012438</v>
      </c>
      <c r="X289" s="86">
        <f t="shared" si="163"/>
        <v>25194</v>
      </c>
      <c r="Y289" s="90">
        <f t="shared" si="160"/>
        <v>84.791168848652106</v>
      </c>
      <c r="Z289" s="86">
        <f t="shared" si="161"/>
        <v>117907</v>
      </c>
      <c r="AA289" s="173">
        <f t="shared" si="162"/>
        <v>95.278383838383846</v>
      </c>
      <c r="AB289" s="63"/>
    </row>
    <row r="290" spans="1:31" s="65" customFormat="1" ht="12" customHeight="1">
      <c r="A290" s="63"/>
      <c r="B290" s="29" t="s">
        <v>278</v>
      </c>
      <c r="C290" s="46" t="s">
        <v>10</v>
      </c>
      <c r="D290" s="68">
        <v>84223</v>
      </c>
      <c r="E290" s="90">
        <f t="shared" si="164"/>
        <v>98.404000514084757</v>
      </c>
      <c r="F290" s="86">
        <v>7373</v>
      </c>
      <c r="G290" s="90">
        <f t="shared" si="151"/>
        <v>96.379084967320267</v>
      </c>
      <c r="H290" s="86">
        <v>11680</v>
      </c>
      <c r="I290" s="90">
        <f t="shared" si="149"/>
        <v>95.61231172233137</v>
      </c>
      <c r="J290" s="86">
        <v>10509</v>
      </c>
      <c r="K290" s="90">
        <f t="shared" si="152"/>
        <v>97.080831408775978</v>
      </c>
      <c r="L290" s="86">
        <v>1128</v>
      </c>
      <c r="M290" s="90">
        <f t="shared" si="153"/>
        <v>73.246753246753244</v>
      </c>
      <c r="N290" s="86">
        <f>J290-P290</f>
        <v>5332</v>
      </c>
      <c r="O290" s="90">
        <f t="shared" si="155"/>
        <v>99.58909226746357</v>
      </c>
      <c r="P290" s="86">
        <v>5177</v>
      </c>
      <c r="Q290" s="90">
        <f t="shared" si="156"/>
        <v>94.626210930360074</v>
      </c>
      <c r="R290" s="86">
        <v>94732</v>
      </c>
      <c r="S290" s="90">
        <f t="shared" si="157"/>
        <v>98.255440081315996</v>
      </c>
      <c r="T290" s="86">
        <v>52827</v>
      </c>
      <c r="U290" s="90">
        <f t="shared" si="158"/>
        <v>98.092992163998957</v>
      </c>
      <c r="V290" s="86">
        <v>78853</v>
      </c>
      <c r="W290" s="90">
        <f t="shared" si="159"/>
        <v>97.742767186454131</v>
      </c>
      <c r="X290" s="86">
        <f t="shared" si="163"/>
        <v>26026</v>
      </c>
      <c r="Y290" s="90">
        <f t="shared" si="160"/>
        <v>97.039522744220733</v>
      </c>
      <c r="Z290" s="86">
        <f t="shared" si="161"/>
        <v>120758</v>
      </c>
      <c r="AA290" s="173">
        <f t="shared" si="162"/>
        <v>97.990814223347456</v>
      </c>
      <c r="AB290" s="63"/>
    </row>
    <row r="291" spans="1:31" s="65" customFormat="1" ht="12" customHeight="1">
      <c r="A291" s="63"/>
      <c r="B291" s="29" t="s">
        <v>279</v>
      </c>
      <c r="C291" s="46" t="s">
        <v>11</v>
      </c>
      <c r="D291" s="68">
        <v>79924</v>
      </c>
      <c r="E291" s="90">
        <f t="shared" si="164"/>
        <v>96.909291525711453</v>
      </c>
      <c r="F291" s="86">
        <v>7402</v>
      </c>
      <c r="G291" s="90">
        <f t="shared" si="151"/>
        <v>90.389546953229939</v>
      </c>
      <c r="H291" s="87">
        <v>11145</v>
      </c>
      <c r="I291" s="90">
        <f t="shared" si="149"/>
        <v>100.02692514808831</v>
      </c>
      <c r="J291" s="86">
        <v>10510</v>
      </c>
      <c r="K291" s="90">
        <f t="shared" si="152"/>
        <v>95.571519505319628</v>
      </c>
      <c r="L291" s="86">
        <v>1395</v>
      </c>
      <c r="M291" s="90">
        <f t="shared" si="153"/>
        <v>80.729166666666657</v>
      </c>
      <c r="N291" s="86">
        <f t="shared" ref="N291" si="166">J291-P291</f>
        <v>5864</v>
      </c>
      <c r="O291" s="90">
        <f t="shared" si="155"/>
        <v>107.16374269005848</v>
      </c>
      <c r="P291" s="86">
        <v>4646</v>
      </c>
      <c r="Q291" s="90">
        <f t="shared" si="156"/>
        <v>84.090497737556561</v>
      </c>
      <c r="R291" s="86">
        <v>90434</v>
      </c>
      <c r="S291" s="90">
        <f t="shared" si="157"/>
        <v>96.751899005028349</v>
      </c>
      <c r="T291" s="86">
        <v>51389</v>
      </c>
      <c r="U291" s="90">
        <f t="shared" si="158"/>
        <v>97.370066506243248</v>
      </c>
      <c r="V291" s="86">
        <v>74724</v>
      </c>
      <c r="W291" s="90">
        <f t="shared" si="159"/>
        <v>97.558555500430842</v>
      </c>
      <c r="X291" s="86">
        <f t="shared" si="163"/>
        <v>23335</v>
      </c>
      <c r="Y291" s="90">
        <f t="shared" si="160"/>
        <v>97.976235462064906</v>
      </c>
      <c r="Z291" s="86">
        <f t="shared" si="161"/>
        <v>113769</v>
      </c>
      <c r="AA291" s="173">
        <f t="shared" si="162"/>
        <v>97.000520091740768</v>
      </c>
      <c r="AB291" s="63"/>
    </row>
    <row r="292" spans="1:31" s="65" customFormat="1" ht="12" customHeight="1">
      <c r="A292" s="63"/>
      <c r="B292" s="29" t="s">
        <v>280</v>
      </c>
      <c r="C292" s="46" t="s">
        <v>12</v>
      </c>
      <c r="D292" s="68">
        <v>76328</v>
      </c>
      <c r="E292" s="90">
        <f t="shared" si="164"/>
        <v>96.426089922558972</v>
      </c>
      <c r="F292" s="86">
        <v>6133</v>
      </c>
      <c r="G292" s="90">
        <f t="shared" si="151"/>
        <v>92.294958615500377</v>
      </c>
      <c r="H292" s="87">
        <v>9025</v>
      </c>
      <c r="I292" s="90">
        <f t="shared" si="149"/>
        <v>92.31792144026187</v>
      </c>
      <c r="J292" s="86">
        <v>10892</v>
      </c>
      <c r="K292" s="90">
        <f t="shared" si="152"/>
        <v>94.050600120887665</v>
      </c>
      <c r="L292" s="86">
        <v>1794</v>
      </c>
      <c r="M292" s="90">
        <f t="shared" si="153"/>
        <v>88.287401574803141</v>
      </c>
      <c r="N292" s="86">
        <f>J292-P292</f>
        <v>6251</v>
      </c>
      <c r="O292" s="90">
        <f t="shared" si="155"/>
        <v>108.01797131501642</v>
      </c>
      <c r="P292" s="86">
        <v>4641</v>
      </c>
      <c r="Q292" s="90">
        <f t="shared" si="156"/>
        <v>80.100103555402143</v>
      </c>
      <c r="R292" s="86">
        <v>87220</v>
      </c>
      <c r="S292" s="90">
        <f t="shared" si="157"/>
        <v>96.122903304018166</v>
      </c>
      <c r="T292" s="86">
        <v>50223</v>
      </c>
      <c r="U292" s="90">
        <f t="shared" si="158"/>
        <v>97.14125452118914</v>
      </c>
      <c r="V292" s="86">
        <v>73916</v>
      </c>
      <c r="W292" s="90">
        <f t="shared" si="159"/>
        <v>98.173752506939735</v>
      </c>
      <c r="X292" s="86">
        <f t="shared" si="163"/>
        <v>23693</v>
      </c>
      <c r="Y292" s="90">
        <f t="shared" si="160"/>
        <v>100.43662568885121</v>
      </c>
      <c r="Z292" s="86">
        <f t="shared" si="161"/>
        <v>110913</v>
      </c>
      <c r="AA292" s="173">
        <f t="shared" si="162"/>
        <v>97.012980197326996</v>
      </c>
      <c r="AB292" s="63"/>
    </row>
    <row r="293" spans="1:31" s="65" customFormat="1" ht="12" customHeight="1">
      <c r="A293" s="63"/>
      <c r="B293" s="29" t="s">
        <v>281</v>
      </c>
      <c r="C293" s="46" t="s">
        <v>282</v>
      </c>
      <c r="D293" s="86">
        <v>80155</v>
      </c>
      <c r="E293" s="90">
        <f t="shared" si="164"/>
        <v>97.76311456414885</v>
      </c>
      <c r="F293" s="86">
        <v>6021</v>
      </c>
      <c r="G293" s="90">
        <f t="shared" si="151"/>
        <v>89.879086430810574</v>
      </c>
      <c r="H293" s="87">
        <v>8606</v>
      </c>
      <c r="I293" s="90">
        <f t="shared" si="149"/>
        <v>91.349113682199345</v>
      </c>
      <c r="J293" s="86">
        <v>10418</v>
      </c>
      <c r="K293" s="90">
        <f t="shared" si="152"/>
        <v>100.11531808571978</v>
      </c>
      <c r="L293" s="86">
        <v>2109</v>
      </c>
      <c r="M293" s="90">
        <f t="shared" si="153"/>
        <v>182.75563258232233</v>
      </c>
      <c r="N293" s="86">
        <f t="shared" ref="N293:N297" si="167">J293-P293</f>
        <v>5583</v>
      </c>
      <c r="O293" s="90">
        <f t="shared" si="155"/>
        <v>110.07492113564669</v>
      </c>
      <c r="P293" s="86">
        <v>4835</v>
      </c>
      <c r="Q293" s="90">
        <f t="shared" si="156"/>
        <v>90.644919385076861</v>
      </c>
      <c r="R293" s="86">
        <v>90573</v>
      </c>
      <c r="S293" s="90">
        <f t="shared" si="157"/>
        <v>98.028031819903674</v>
      </c>
      <c r="T293" s="86">
        <v>51646</v>
      </c>
      <c r="U293" s="90">
        <f t="shared" si="158"/>
        <v>98.247950234938259</v>
      </c>
      <c r="V293" s="86">
        <v>76351</v>
      </c>
      <c r="W293" s="90">
        <f t="shared" si="159"/>
        <v>101.11108168238161</v>
      </c>
      <c r="X293" s="86">
        <f t="shared" si="163"/>
        <v>24705</v>
      </c>
      <c r="Y293" s="90">
        <f t="shared" si="160"/>
        <v>107.67051645238614</v>
      </c>
      <c r="Z293" s="86">
        <f t="shared" si="161"/>
        <v>115278</v>
      </c>
      <c r="AA293" s="173">
        <f t="shared" si="162"/>
        <v>99.946245881740936</v>
      </c>
      <c r="AB293" s="63"/>
    </row>
    <row r="294" spans="1:31" s="65" customFormat="1" ht="12" customHeight="1">
      <c r="A294" s="63"/>
      <c r="B294" s="29" t="s">
        <v>283</v>
      </c>
      <c r="C294" s="46" t="s">
        <v>284</v>
      </c>
      <c r="D294" s="68">
        <v>74626</v>
      </c>
      <c r="E294" s="90">
        <f t="shared" si="164"/>
        <v>96.693358210889116</v>
      </c>
      <c r="F294" s="86">
        <v>5789</v>
      </c>
      <c r="G294" s="90">
        <f t="shared" si="151"/>
        <v>79.084699453551906</v>
      </c>
      <c r="H294" s="87">
        <v>9253</v>
      </c>
      <c r="I294" s="90">
        <f t="shared" si="149"/>
        <v>89.565385732262129</v>
      </c>
      <c r="J294" s="86">
        <v>9335</v>
      </c>
      <c r="K294" s="90">
        <f t="shared" si="152"/>
        <v>94.083854061681109</v>
      </c>
      <c r="L294" s="86">
        <v>1905</v>
      </c>
      <c r="M294" s="90">
        <f t="shared" si="153"/>
        <v>112.05882352941177</v>
      </c>
      <c r="N294" s="86">
        <f t="shared" si="167"/>
        <v>4971</v>
      </c>
      <c r="O294" s="90">
        <f t="shared" si="155"/>
        <v>103.82205513784461</v>
      </c>
      <c r="P294" s="86">
        <v>4364</v>
      </c>
      <c r="Q294" s="90">
        <f t="shared" si="156"/>
        <v>85.001947798987146</v>
      </c>
      <c r="R294" s="86">
        <v>83961</v>
      </c>
      <c r="S294" s="90">
        <f t="shared" si="157"/>
        <v>96.396096440872554</v>
      </c>
      <c r="T294" s="86">
        <v>47678</v>
      </c>
      <c r="U294" s="90">
        <f t="shared" si="158"/>
        <v>97.41536072574219</v>
      </c>
      <c r="V294" s="86">
        <v>70261</v>
      </c>
      <c r="W294" s="90">
        <f t="shared" si="159"/>
        <v>98.642387825012634</v>
      </c>
      <c r="X294" s="86">
        <f t="shared" si="163"/>
        <v>22583</v>
      </c>
      <c r="Y294" s="90">
        <f t="shared" si="160"/>
        <v>101.33722234687008</v>
      </c>
      <c r="Z294" s="86">
        <f t="shared" si="161"/>
        <v>106544</v>
      </c>
      <c r="AA294" s="173">
        <f t="shared" si="162"/>
        <v>97.402751748411575</v>
      </c>
      <c r="AB294" s="63"/>
    </row>
    <row r="295" spans="1:31" s="65" customFormat="1" ht="12" customHeight="1">
      <c r="A295" s="63"/>
      <c r="B295" s="29" t="s">
        <v>285</v>
      </c>
      <c r="C295" s="46" t="s">
        <v>286</v>
      </c>
      <c r="D295" s="68">
        <v>77013</v>
      </c>
      <c r="E295" s="90">
        <f t="shared" si="164"/>
        <v>96.816896096549115</v>
      </c>
      <c r="F295" s="159">
        <v>6875</v>
      </c>
      <c r="G295" s="90">
        <f t="shared" si="151"/>
        <v>100.80645161290323</v>
      </c>
      <c r="H295" s="159">
        <v>7287</v>
      </c>
      <c r="I295" s="90">
        <f t="shared" si="149"/>
        <v>87.890483656977452</v>
      </c>
      <c r="J295" s="160">
        <v>10477</v>
      </c>
      <c r="K295" s="90">
        <f t="shared" si="152"/>
        <v>100.12423547400611</v>
      </c>
      <c r="L295" s="159">
        <v>2196</v>
      </c>
      <c r="M295" s="90">
        <f t="shared" si="153"/>
        <v>147.87878787878788</v>
      </c>
      <c r="N295" s="86">
        <f t="shared" si="167"/>
        <v>5718</v>
      </c>
      <c r="O295" s="90">
        <f t="shared" si="155"/>
        <v>106.10502876229356</v>
      </c>
      <c r="P295" s="160">
        <v>4759</v>
      </c>
      <c r="Q295" s="90">
        <f t="shared" si="156"/>
        <v>93.77339901477832</v>
      </c>
      <c r="R295" s="160">
        <v>87490</v>
      </c>
      <c r="S295" s="90">
        <f t="shared" si="157"/>
        <v>97.201390972013911</v>
      </c>
      <c r="T295" s="86">
        <v>49976</v>
      </c>
      <c r="U295" s="90">
        <f t="shared" si="158"/>
        <v>97.063393412057181</v>
      </c>
      <c r="V295" s="86">
        <v>76682</v>
      </c>
      <c r="W295" s="90">
        <f t="shared" si="159"/>
        <v>100.92525566274892</v>
      </c>
      <c r="X295" s="86">
        <f t="shared" si="163"/>
        <v>26706</v>
      </c>
      <c r="Y295" s="90">
        <f t="shared" si="160"/>
        <v>109.04413866318239</v>
      </c>
      <c r="Z295" s="86">
        <f t="shared" si="161"/>
        <v>114196</v>
      </c>
      <c r="AA295" s="173">
        <f t="shared" si="162"/>
        <v>99.734497816593887</v>
      </c>
      <c r="AB295" s="63"/>
    </row>
    <row r="296" spans="1:31" s="9" customFormat="1" ht="12" customHeight="1">
      <c r="A296" s="5"/>
      <c r="B296" s="28" t="s">
        <v>289</v>
      </c>
      <c r="C296" s="47" t="s">
        <v>290</v>
      </c>
      <c r="D296" s="71">
        <v>76372</v>
      </c>
      <c r="E296" s="92">
        <f t="shared" ref="E296:E307" si="168">D296/D284*100</f>
        <v>95.606018877844818</v>
      </c>
      <c r="F296" s="76">
        <v>5586</v>
      </c>
      <c r="G296" s="92">
        <f t="shared" ref="G296:G307" si="169">F296/F284*100</f>
        <v>83.92427884615384</v>
      </c>
      <c r="H296" s="85">
        <v>8326</v>
      </c>
      <c r="I296" s="92">
        <f t="shared" ref="I296:I307" si="170">H296/H284*100</f>
        <v>93.719045475011256</v>
      </c>
      <c r="J296" s="76">
        <v>10394</v>
      </c>
      <c r="K296" s="92">
        <f t="shared" ref="K296:K307" si="171">J296/J284*100</f>
        <v>108.50819500991753</v>
      </c>
      <c r="L296" s="76">
        <v>2454</v>
      </c>
      <c r="M296" s="92">
        <f t="shared" ref="M296:M307" si="172">L296/L284*100</f>
        <v>251.1770726714432</v>
      </c>
      <c r="N296" s="76">
        <f t="shared" si="167"/>
        <v>5841</v>
      </c>
      <c r="O296" s="92">
        <f t="shared" ref="O296:O307" si="173">N296/N284*100</f>
        <v>120.83160943318163</v>
      </c>
      <c r="P296" s="76">
        <v>4553</v>
      </c>
      <c r="Q296" s="92">
        <f t="shared" ref="Q296:Q307" si="174">P296/P284*100</f>
        <v>95.953635405690193</v>
      </c>
      <c r="R296" s="76">
        <v>86766</v>
      </c>
      <c r="S296" s="92">
        <f t="shared" ref="S296:S307" si="175">R296/R284*100</f>
        <v>96.987514112294747</v>
      </c>
      <c r="T296" s="76">
        <v>48318</v>
      </c>
      <c r="U296" s="92">
        <f t="shared" ref="U296:U307" si="176">T296/T284*100</f>
        <v>93.684924866698978</v>
      </c>
      <c r="V296" s="76">
        <v>73513</v>
      </c>
      <c r="W296" s="92">
        <f t="shared" ref="W296:W307" si="177">V296/V284*100</f>
        <v>97.793061246208694</v>
      </c>
      <c r="X296" s="76">
        <f t="shared" ref="X296:X307" si="178">V296-T296</f>
        <v>25195</v>
      </c>
      <c r="Y296" s="92">
        <f t="shared" ref="Y296:Y307" si="179">X296/X284*100</f>
        <v>106.77204729414755</v>
      </c>
      <c r="Z296" s="76">
        <f t="shared" ref="Z296:Z307" si="180">R296+X296</f>
        <v>111961</v>
      </c>
      <c r="AA296" s="172">
        <f t="shared" ref="AA296:AA307" si="181">Z296/Z284*100</f>
        <v>99.029701569106123</v>
      </c>
      <c r="AB296" s="8"/>
      <c r="AC296" s="153"/>
      <c r="AE296" s="153"/>
    </row>
    <row r="297" spans="1:31" s="65" customFormat="1" ht="12" customHeight="1">
      <c r="A297" s="63"/>
      <c r="B297" s="29" t="s">
        <v>134</v>
      </c>
      <c r="C297" s="46" t="s">
        <v>248</v>
      </c>
      <c r="D297" s="68">
        <v>81311</v>
      </c>
      <c r="E297" s="90">
        <f t="shared" si="168"/>
        <v>93.066190525243513</v>
      </c>
      <c r="F297" s="86">
        <v>6190</v>
      </c>
      <c r="G297" s="90">
        <f t="shared" si="169"/>
        <v>80.243712730101109</v>
      </c>
      <c r="H297" s="87">
        <v>11166</v>
      </c>
      <c r="I297" s="90">
        <f t="shared" si="170"/>
        <v>101.94467269241304</v>
      </c>
      <c r="J297" s="86">
        <v>10643</v>
      </c>
      <c r="K297" s="90">
        <f t="shared" si="171"/>
        <v>103.97616256350138</v>
      </c>
      <c r="L297" s="86">
        <v>2474</v>
      </c>
      <c r="M297" s="90">
        <f t="shared" si="172"/>
        <v>276.42458100558656</v>
      </c>
      <c r="N297" s="86">
        <f t="shared" si="167"/>
        <v>5997</v>
      </c>
      <c r="O297" s="90">
        <f t="shared" si="173"/>
        <v>120.10815141197678</v>
      </c>
      <c r="P297" s="86">
        <v>4646</v>
      </c>
      <c r="Q297" s="90">
        <f t="shared" si="174"/>
        <v>88.613389280946024</v>
      </c>
      <c r="R297" s="86">
        <v>91954</v>
      </c>
      <c r="S297" s="90">
        <f t="shared" si="175"/>
        <v>94.210337585164694</v>
      </c>
      <c r="T297" s="86">
        <v>50968</v>
      </c>
      <c r="U297" s="90">
        <f t="shared" si="176"/>
        <v>92.728099699808979</v>
      </c>
      <c r="V297" s="86">
        <v>76927</v>
      </c>
      <c r="W297" s="90">
        <f t="shared" si="177"/>
        <v>97.982448319343789</v>
      </c>
      <c r="X297" s="86">
        <f t="shared" si="178"/>
        <v>25959</v>
      </c>
      <c r="Y297" s="90">
        <f t="shared" si="179"/>
        <v>110.2480251422747</v>
      </c>
      <c r="Z297" s="86">
        <f t="shared" si="180"/>
        <v>117913</v>
      </c>
      <c r="AA297" s="173">
        <f t="shared" si="181"/>
        <v>97.327302292180832</v>
      </c>
      <c r="AB297" s="63"/>
    </row>
    <row r="298" spans="1:31" s="65" customFormat="1" ht="12" customHeight="1">
      <c r="A298" s="63"/>
      <c r="B298" s="29" t="s">
        <v>135</v>
      </c>
      <c r="C298" s="46" t="s">
        <v>6</v>
      </c>
      <c r="D298" s="68">
        <v>81668</v>
      </c>
      <c r="E298" s="90">
        <f t="shared" si="168"/>
        <v>93.65488927879268</v>
      </c>
      <c r="F298" s="86">
        <v>5498</v>
      </c>
      <c r="G298" s="90">
        <f t="shared" si="169"/>
        <v>78.174321057870046</v>
      </c>
      <c r="H298" s="87">
        <v>12335</v>
      </c>
      <c r="I298" s="90">
        <f t="shared" si="170"/>
        <v>97.726192362541596</v>
      </c>
      <c r="J298" s="86">
        <v>10533</v>
      </c>
      <c r="K298" s="90">
        <f t="shared" si="171"/>
        <v>106.4907491659084</v>
      </c>
      <c r="L298" s="86">
        <v>2253</v>
      </c>
      <c r="M298" s="90">
        <f t="shared" si="172"/>
        <v>239.68085106382978</v>
      </c>
      <c r="N298" s="86">
        <f>J298-P298</f>
        <v>5709</v>
      </c>
      <c r="O298" s="90">
        <f t="shared" si="173"/>
        <v>118.54235880398672</v>
      </c>
      <c r="P298" s="86">
        <v>4824</v>
      </c>
      <c r="Q298" s="90">
        <f t="shared" si="174"/>
        <v>95.054187192118221</v>
      </c>
      <c r="R298" s="86">
        <v>92201</v>
      </c>
      <c r="S298" s="90">
        <f t="shared" si="175"/>
        <v>94.962509784534248</v>
      </c>
      <c r="T298" s="86">
        <v>50746</v>
      </c>
      <c r="U298" s="90">
        <f t="shared" si="176"/>
        <v>93.508264386666411</v>
      </c>
      <c r="V298" s="86">
        <v>75402</v>
      </c>
      <c r="W298" s="90">
        <f t="shared" si="177"/>
        <v>97.262783138124959</v>
      </c>
      <c r="X298" s="86">
        <f t="shared" si="178"/>
        <v>24656</v>
      </c>
      <c r="Y298" s="90">
        <f t="shared" si="179"/>
        <v>106.02451085788003</v>
      </c>
      <c r="Z298" s="86">
        <f t="shared" si="180"/>
        <v>116857</v>
      </c>
      <c r="AA298" s="173">
        <f t="shared" si="181"/>
        <v>97.100052348625226</v>
      </c>
      <c r="AB298" s="63"/>
    </row>
    <row r="299" spans="1:31" s="65" customFormat="1" ht="12" customHeight="1">
      <c r="A299" s="63"/>
      <c r="B299" s="29" t="s">
        <v>136</v>
      </c>
      <c r="C299" s="46" t="s">
        <v>137</v>
      </c>
      <c r="D299" s="68">
        <v>79331</v>
      </c>
      <c r="E299" s="90">
        <f t="shared" si="168"/>
        <v>95.566852585801882</v>
      </c>
      <c r="F299" s="86">
        <v>5399</v>
      </c>
      <c r="G299" s="90">
        <f t="shared" si="169"/>
        <v>75.447177193963114</v>
      </c>
      <c r="H299" s="87">
        <v>6747</v>
      </c>
      <c r="I299" s="90">
        <f t="shared" si="170"/>
        <v>95.498938428874737</v>
      </c>
      <c r="J299" s="86">
        <v>10733</v>
      </c>
      <c r="K299" s="90">
        <f t="shared" si="171"/>
        <v>104.13311341806539</v>
      </c>
      <c r="L299" s="86">
        <v>2267</v>
      </c>
      <c r="M299" s="90">
        <f t="shared" si="172"/>
        <v>260.27554535017219</v>
      </c>
      <c r="N299" s="86">
        <f t="shared" ref="N299:N301" si="182">J299-P299</f>
        <v>5658</v>
      </c>
      <c r="O299" s="90">
        <f t="shared" si="173"/>
        <v>114.97663076610445</v>
      </c>
      <c r="P299" s="86">
        <v>5075</v>
      </c>
      <c r="Q299" s="90">
        <f t="shared" si="174"/>
        <v>94.225770516152991</v>
      </c>
      <c r="R299" s="86">
        <v>90064</v>
      </c>
      <c r="S299" s="90">
        <f t="shared" si="175"/>
        <v>96.512998564049809</v>
      </c>
      <c r="T299" s="86">
        <v>51138</v>
      </c>
      <c r="U299" s="90">
        <f t="shared" si="176"/>
        <v>94.605394605394608</v>
      </c>
      <c r="V299" s="86">
        <v>77368</v>
      </c>
      <c r="W299" s="90">
        <f t="shared" si="177"/>
        <v>98.594385186884324</v>
      </c>
      <c r="X299" s="86">
        <f t="shared" si="178"/>
        <v>26230</v>
      </c>
      <c r="Y299" s="90">
        <f t="shared" si="179"/>
        <v>107.42515460539788</v>
      </c>
      <c r="Z299" s="86">
        <f t="shared" si="180"/>
        <v>116294</v>
      </c>
      <c r="AA299" s="173">
        <f t="shared" si="181"/>
        <v>98.776064891493604</v>
      </c>
      <c r="AB299" s="63"/>
    </row>
    <row r="300" spans="1:31" s="65" customFormat="1" ht="12.75" customHeight="1">
      <c r="A300" s="63"/>
      <c r="B300" s="29" t="s">
        <v>138</v>
      </c>
      <c r="C300" s="46" t="s">
        <v>291</v>
      </c>
      <c r="D300" s="68">
        <v>75543</v>
      </c>
      <c r="E300" s="90">
        <f t="shared" si="168"/>
        <v>96.89969214982041</v>
      </c>
      <c r="F300" s="86">
        <v>6508</v>
      </c>
      <c r="G300" s="90">
        <f t="shared" si="169"/>
        <v>86.9704663904851</v>
      </c>
      <c r="H300" s="87">
        <v>1515</v>
      </c>
      <c r="I300" s="90">
        <f t="shared" si="170"/>
        <v>137.35267452402539</v>
      </c>
      <c r="J300" s="86">
        <v>11427</v>
      </c>
      <c r="K300" s="90">
        <f t="shared" si="171"/>
        <v>112.64787066246056</v>
      </c>
      <c r="L300" s="86">
        <v>2862</v>
      </c>
      <c r="M300" s="90">
        <f t="shared" si="172"/>
        <v>364.5859872611465</v>
      </c>
      <c r="N300" s="86">
        <f t="shared" si="182"/>
        <v>6368</v>
      </c>
      <c r="O300" s="90">
        <f t="shared" si="173"/>
        <v>135.83617747440272</v>
      </c>
      <c r="P300" s="86">
        <v>5059</v>
      </c>
      <c r="Q300" s="90">
        <f t="shared" si="174"/>
        <v>92.723607038123163</v>
      </c>
      <c r="R300" s="86">
        <v>86970</v>
      </c>
      <c r="S300" s="90">
        <f t="shared" si="175"/>
        <v>98.712884772541543</v>
      </c>
      <c r="T300" s="86">
        <v>51540</v>
      </c>
      <c r="U300" s="90">
        <f t="shared" si="176"/>
        <v>96.821460775473398</v>
      </c>
      <c r="V300" s="86">
        <v>77140</v>
      </c>
      <c r="W300" s="90">
        <f t="shared" si="177"/>
        <v>99.025661433394518</v>
      </c>
      <c r="X300" s="86">
        <f t="shared" si="178"/>
        <v>25600</v>
      </c>
      <c r="Y300" s="90">
        <f t="shared" si="179"/>
        <v>103.78238131917136</v>
      </c>
      <c r="Z300" s="86">
        <f t="shared" si="180"/>
        <v>112570</v>
      </c>
      <c r="AA300" s="173">
        <f t="shared" si="181"/>
        <v>99.821762687215681</v>
      </c>
      <c r="AB300" s="63"/>
    </row>
    <row r="301" spans="1:31" s="65" customFormat="1" ht="12" customHeight="1">
      <c r="A301" s="63"/>
      <c r="B301" s="29" t="s">
        <v>140</v>
      </c>
      <c r="C301" s="46" t="s">
        <v>9</v>
      </c>
      <c r="D301" s="68">
        <v>81102</v>
      </c>
      <c r="E301" s="90">
        <f t="shared" si="168"/>
        <v>98.255433597441296</v>
      </c>
      <c r="F301" s="86">
        <v>6004</v>
      </c>
      <c r="G301" s="90">
        <f t="shared" si="169"/>
        <v>86.227200919144039</v>
      </c>
      <c r="H301" s="87">
        <v>10923</v>
      </c>
      <c r="I301" s="90">
        <f t="shared" si="170"/>
        <v>114.0068886337543</v>
      </c>
      <c r="J301" s="86">
        <v>11144</v>
      </c>
      <c r="K301" s="90">
        <f t="shared" si="171"/>
        <v>109.5664143152099</v>
      </c>
      <c r="L301" s="86">
        <v>2802</v>
      </c>
      <c r="M301" s="90">
        <f t="shared" si="172"/>
        <v>299.67914438502675</v>
      </c>
      <c r="N301" s="86">
        <f t="shared" si="182"/>
        <v>6340</v>
      </c>
      <c r="O301" s="90">
        <f t="shared" si="173"/>
        <v>128.99287894201424</v>
      </c>
      <c r="P301" s="86">
        <v>4804</v>
      </c>
      <c r="Q301" s="90">
        <f t="shared" si="174"/>
        <v>91.400304414003045</v>
      </c>
      <c r="R301" s="86">
        <v>92246</v>
      </c>
      <c r="S301" s="90">
        <f t="shared" si="175"/>
        <v>99.496295017958644</v>
      </c>
      <c r="T301" s="86">
        <v>51052</v>
      </c>
      <c r="U301" s="90">
        <f t="shared" si="176"/>
        <v>97.399599351330721</v>
      </c>
      <c r="V301" s="86">
        <v>77539</v>
      </c>
      <c r="W301" s="90">
        <f t="shared" si="177"/>
        <v>99.909804275277352</v>
      </c>
      <c r="X301" s="86">
        <f t="shared" si="178"/>
        <v>26487</v>
      </c>
      <c r="Y301" s="90">
        <f t="shared" si="179"/>
        <v>105.13217432722077</v>
      </c>
      <c r="Z301" s="86">
        <f t="shared" si="180"/>
        <v>118733</v>
      </c>
      <c r="AA301" s="173">
        <f t="shared" si="181"/>
        <v>100.70055213006862</v>
      </c>
      <c r="AB301" s="63"/>
    </row>
    <row r="302" spans="1:31" s="65" customFormat="1" ht="12" customHeight="1">
      <c r="A302" s="63"/>
      <c r="B302" s="29" t="s">
        <v>292</v>
      </c>
      <c r="C302" s="46" t="s">
        <v>10</v>
      </c>
      <c r="D302" s="68">
        <v>83028</v>
      </c>
      <c r="E302" s="90">
        <f t="shared" si="168"/>
        <v>98.581147667501753</v>
      </c>
      <c r="F302" s="86">
        <v>7047</v>
      </c>
      <c r="G302" s="90">
        <f t="shared" si="169"/>
        <v>95.578461955784618</v>
      </c>
      <c r="H302" s="86">
        <v>11426</v>
      </c>
      <c r="I302" s="90">
        <f t="shared" si="170"/>
        <v>97.825342465753423</v>
      </c>
      <c r="J302" s="86">
        <v>11681</v>
      </c>
      <c r="K302" s="90">
        <f t="shared" si="171"/>
        <v>111.15234560852602</v>
      </c>
      <c r="L302" s="86">
        <v>3385</v>
      </c>
      <c r="M302" s="90">
        <f t="shared" si="172"/>
        <v>300.08865248226948</v>
      </c>
      <c r="N302" s="86">
        <f>J302-P302</f>
        <v>7049</v>
      </c>
      <c r="O302" s="90">
        <f t="shared" si="173"/>
        <v>132.20180045011253</v>
      </c>
      <c r="P302" s="86">
        <v>4632</v>
      </c>
      <c r="Q302" s="90">
        <f t="shared" si="174"/>
        <v>89.472667568089619</v>
      </c>
      <c r="R302" s="86">
        <v>94709</v>
      </c>
      <c r="S302" s="90">
        <f t="shared" si="175"/>
        <v>99.9757209812946</v>
      </c>
      <c r="T302" s="86">
        <v>52648</v>
      </c>
      <c r="U302" s="90">
        <f t="shared" si="176"/>
        <v>99.661158119900804</v>
      </c>
      <c r="V302" s="86">
        <v>78665</v>
      </c>
      <c r="W302" s="90">
        <f t="shared" si="177"/>
        <v>99.761581677298267</v>
      </c>
      <c r="X302" s="86">
        <f t="shared" si="178"/>
        <v>26017</v>
      </c>
      <c r="Y302" s="90">
        <f t="shared" si="179"/>
        <v>99.965419196188435</v>
      </c>
      <c r="Z302" s="86">
        <f t="shared" si="180"/>
        <v>120726</v>
      </c>
      <c r="AA302" s="173">
        <f t="shared" si="181"/>
        <v>99.973500720449167</v>
      </c>
      <c r="AB302" s="63"/>
    </row>
    <row r="303" spans="1:31" s="65" customFormat="1" ht="12" customHeight="1">
      <c r="A303" s="63"/>
      <c r="B303" s="29" t="s">
        <v>293</v>
      </c>
      <c r="C303" s="46" t="s">
        <v>11</v>
      </c>
      <c r="D303" s="68">
        <v>76393</v>
      </c>
      <c r="E303" s="90">
        <f t="shared" si="168"/>
        <v>95.582052950302781</v>
      </c>
      <c r="F303" s="86">
        <v>7031</v>
      </c>
      <c r="G303" s="90">
        <f t="shared" si="169"/>
        <v>94.987841124020534</v>
      </c>
      <c r="H303" s="87">
        <v>11152</v>
      </c>
      <c r="I303" s="90">
        <f t="shared" si="170"/>
        <v>100.06280843427547</v>
      </c>
      <c r="J303" s="86">
        <v>12014</v>
      </c>
      <c r="K303" s="90">
        <f t="shared" si="171"/>
        <v>114.31018078020931</v>
      </c>
      <c r="L303" s="86">
        <v>3801</v>
      </c>
      <c r="M303" s="90">
        <f t="shared" si="172"/>
        <v>272.47311827956986</v>
      </c>
      <c r="N303" s="86">
        <f t="shared" ref="N303" si="183">J303-P303</f>
        <v>7719</v>
      </c>
      <c r="O303" s="90">
        <f t="shared" si="173"/>
        <v>131.6336971350614</v>
      </c>
      <c r="P303" s="86">
        <v>4295</v>
      </c>
      <c r="Q303" s="90">
        <f t="shared" si="174"/>
        <v>92.44511407662506</v>
      </c>
      <c r="R303" s="86">
        <v>88407</v>
      </c>
      <c r="S303" s="90">
        <f t="shared" si="175"/>
        <v>97.758586372382069</v>
      </c>
      <c r="T303" s="86">
        <v>49213</v>
      </c>
      <c r="U303" s="90">
        <f t="shared" si="176"/>
        <v>95.765630777014536</v>
      </c>
      <c r="V303" s="86">
        <v>73868</v>
      </c>
      <c r="W303" s="90">
        <f t="shared" si="177"/>
        <v>98.854451046517852</v>
      </c>
      <c r="X303" s="86">
        <f t="shared" si="178"/>
        <v>24655</v>
      </c>
      <c r="Y303" s="90">
        <f t="shared" si="179"/>
        <v>105.65673880437112</v>
      </c>
      <c r="Z303" s="86">
        <f t="shared" si="180"/>
        <v>113062</v>
      </c>
      <c r="AA303" s="173">
        <f t="shared" si="181"/>
        <v>99.378565338536859</v>
      </c>
      <c r="AB303" s="63"/>
    </row>
    <row r="304" spans="1:31" s="65" customFormat="1" ht="12" customHeight="1">
      <c r="A304" s="63"/>
      <c r="B304" s="29" t="s">
        <v>79</v>
      </c>
      <c r="C304" s="46" t="s">
        <v>12</v>
      </c>
      <c r="D304" s="68">
        <v>72711</v>
      </c>
      <c r="E304" s="90">
        <f t="shared" si="168"/>
        <v>95.261240960067084</v>
      </c>
      <c r="F304" s="86">
        <v>6523</v>
      </c>
      <c r="G304" s="90">
        <f t="shared" si="169"/>
        <v>106.35904125224197</v>
      </c>
      <c r="H304" s="87">
        <v>8756</v>
      </c>
      <c r="I304" s="90">
        <f t="shared" si="170"/>
        <v>97.019390581717445</v>
      </c>
      <c r="J304" s="86">
        <v>12518</v>
      </c>
      <c r="K304" s="90">
        <f t="shared" si="171"/>
        <v>114.92838780756517</v>
      </c>
      <c r="L304" s="86">
        <v>4304</v>
      </c>
      <c r="M304" s="90">
        <f t="shared" si="172"/>
        <v>239.9108138238573</v>
      </c>
      <c r="N304" s="86">
        <f>J304-P304</f>
        <v>8300</v>
      </c>
      <c r="O304" s="90">
        <f t="shared" si="173"/>
        <v>132.77875539913612</v>
      </c>
      <c r="P304" s="86">
        <v>4218</v>
      </c>
      <c r="Q304" s="90">
        <f t="shared" si="174"/>
        <v>90.885585003232066</v>
      </c>
      <c r="R304" s="86">
        <v>85229</v>
      </c>
      <c r="S304" s="90">
        <f t="shared" si="175"/>
        <v>97.717266681953689</v>
      </c>
      <c r="T304" s="86">
        <v>48285</v>
      </c>
      <c r="U304" s="90">
        <f t="shared" si="176"/>
        <v>96.141210202496865</v>
      </c>
      <c r="V304" s="86">
        <v>71383</v>
      </c>
      <c r="W304" s="90">
        <f t="shared" si="177"/>
        <v>96.573137074517021</v>
      </c>
      <c r="X304" s="86">
        <f t="shared" si="178"/>
        <v>23098</v>
      </c>
      <c r="Y304" s="90">
        <f t="shared" si="179"/>
        <v>97.488709745494447</v>
      </c>
      <c r="Z304" s="86">
        <f t="shared" si="180"/>
        <v>108327</v>
      </c>
      <c r="AA304" s="173">
        <f t="shared" si="181"/>
        <v>97.668442833572257</v>
      </c>
      <c r="AB304" s="63"/>
    </row>
    <row r="305" spans="1:31" s="65" customFormat="1" ht="12" customHeight="1">
      <c r="A305" s="63"/>
      <c r="B305" s="29" t="s">
        <v>294</v>
      </c>
      <c r="C305" s="46" t="s">
        <v>295</v>
      </c>
      <c r="D305" s="86">
        <v>75875</v>
      </c>
      <c r="E305" s="90">
        <f t="shared" si="168"/>
        <v>94.660345580437905</v>
      </c>
      <c r="F305" s="86">
        <v>6187</v>
      </c>
      <c r="G305" s="90">
        <f t="shared" si="169"/>
        <v>102.75701710679289</v>
      </c>
      <c r="H305" s="87">
        <v>9342</v>
      </c>
      <c r="I305" s="90">
        <f t="shared" si="170"/>
        <v>108.55217290262607</v>
      </c>
      <c r="J305" s="86">
        <v>11768</v>
      </c>
      <c r="K305" s="90">
        <f t="shared" si="171"/>
        <v>112.95834133230946</v>
      </c>
      <c r="L305" s="86">
        <v>3603</v>
      </c>
      <c r="M305" s="90">
        <f t="shared" si="172"/>
        <v>170.83926031294453</v>
      </c>
      <c r="N305" s="86">
        <f t="shared" ref="N305:N309" si="184">J305-P305</f>
        <v>7554</v>
      </c>
      <c r="O305" s="90">
        <f t="shared" si="173"/>
        <v>135.3036002149382</v>
      </c>
      <c r="P305" s="86">
        <v>4214</v>
      </c>
      <c r="Q305" s="90">
        <f t="shared" si="174"/>
        <v>87.156153050672174</v>
      </c>
      <c r="R305" s="86">
        <v>87643</v>
      </c>
      <c r="S305" s="90">
        <f t="shared" si="175"/>
        <v>96.765040354189438</v>
      </c>
      <c r="T305" s="86">
        <v>49165</v>
      </c>
      <c r="U305" s="90">
        <f t="shared" si="176"/>
        <v>95.196142973318359</v>
      </c>
      <c r="V305" s="86">
        <v>71802</v>
      </c>
      <c r="W305" s="90">
        <f t="shared" si="177"/>
        <v>94.041990281725191</v>
      </c>
      <c r="X305" s="86">
        <f t="shared" si="178"/>
        <v>22637</v>
      </c>
      <c r="Y305" s="90">
        <f t="shared" si="179"/>
        <v>91.629224853268568</v>
      </c>
      <c r="Z305" s="86">
        <f t="shared" si="180"/>
        <v>110280</v>
      </c>
      <c r="AA305" s="173">
        <f t="shared" si="181"/>
        <v>95.664393899963557</v>
      </c>
      <c r="AB305" s="63"/>
    </row>
    <row r="306" spans="1:31" s="65" customFormat="1" ht="12" customHeight="1">
      <c r="A306" s="63"/>
      <c r="B306" s="29" t="s">
        <v>182</v>
      </c>
      <c r="C306" s="46" t="s">
        <v>130</v>
      </c>
      <c r="D306" s="68">
        <v>71091</v>
      </c>
      <c r="E306" s="90">
        <f t="shared" si="168"/>
        <v>95.263045051322592</v>
      </c>
      <c r="F306" s="86">
        <v>5706</v>
      </c>
      <c r="G306" s="90">
        <f t="shared" si="169"/>
        <v>98.566246329245118</v>
      </c>
      <c r="H306" s="87">
        <v>10700</v>
      </c>
      <c r="I306" s="90">
        <f t="shared" si="170"/>
        <v>115.63817140386901</v>
      </c>
      <c r="J306" s="86">
        <v>10538</v>
      </c>
      <c r="K306" s="90">
        <f t="shared" si="171"/>
        <v>112.88698446705945</v>
      </c>
      <c r="L306" s="86">
        <v>3096</v>
      </c>
      <c r="M306" s="90">
        <f t="shared" si="172"/>
        <v>162.51968503937007</v>
      </c>
      <c r="N306" s="86">
        <f t="shared" si="184"/>
        <v>6665</v>
      </c>
      <c r="O306" s="90">
        <f t="shared" si="173"/>
        <v>134.07765037215853</v>
      </c>
      <c r="P306" s="86">
        <v>3873</v>
      </c>
      <c r="Q306" s="90">
        <f t="shared" si="174"/>
        <v>88.748854262144818</v>
      </c>
      <c r="R306" s="86">
        <v>81629</v>
      </c>
      <c r="S306" s="90">
        <f t="shared" si="175"/>
        <v>97.222519979514303</v>
      </c>
      <c r="T306" s="86">
        <v>45158</v>
      </c>
      <c r="U306" s="90">
        <f t="shared" si="176"/>
        <v>94.71454339527665</v>
      </c>
      <c r="V306" s="86">
        <v>66890</v>
      </c>
      <c r="W306" s="90">
        <f t="shared" si="177"/>
        <v>95.202174748437969</v>
      </c>
      <c r="X306" s="86">
        <f t="shared" si="178"/>
        <v>21732</v>
      </c>
      <c r="Y306" s="90">
        <f t="shared" si="179"/>
        <v>96.231678696364526</v>
      </c>
      <c r="Z306" s="86">
        <f t="shared" si="180"/>
        <v>103361</v>
      </c>
      <c r="AA306" s="173">
        <f t="shared" si="181"/>
        <v>97.012501877158726</v>
      </c>
      <c r="AB306" s="63"/>
    </row>
    <row r="307" spans="1:31" s="65" customFormat="1" ht="12" customHeight="1">
      <c r="A307" s="63"/>
      <c r="B307" s="29" t="s">
        <v>131</v>
      </c>
      <c r="C307" s="46" t="s">
        <v>296</v>
      </c>
      <c r="D307" s="68">
        <v>74754</v>
      </c>
      <c r="E307" s="90">
        <f t="shared" si="168"/>
        <v>97.066728993806237</v>
      </c>
      <c r="F307" s="159">
        <v>6644</v>
      </c>
      <c r="G307" s="90">
        <f t="shared" si="169"/>
        <v>96.64</v>
      </c>
      <c r="H307" s="159">
        <v>7264</v>
      </c>
      <c r="I307" s="90">
        <f t="shared" si="170"/>
        <v>99.684369425003425</v>
      </c>
      <c r="J307" s="160">
        <v>11611</v>
      </c>
      <c r="K307" s="90">
        <f t="shared" si="171"/>
        <v>110.82370907702585</v>
      </c>
      <c r="L307" s="159">
        <v>3526</v>
      </c>
      <c r="M307" s="90">
        <f t="shared" si="172"/>
        <v>160.56466302367943</v>
      </c>
      <c r="N307" s="86">
        <f t="shared" si="184"/>
        <v>7341</v>
      </c>
      <c r="O307" s="90">
        <f t="shared" si="173"/>
        <v>128.3840503672613</v>
      </c>
      <c r="P307" s="160">
        <v>4270</v>
      </c>
      <c r="Q307" s="90">
        <f t="shared" si="174"/>
        <v>89.724732086572814</v>
      </c>
      <c r="R307" s="160">
        <v>86365</v>
      </c>
      <c r="S307" s="90">
        <f t="shared" si="175"/>
        <v>98.714138758715279</v>
      </c>
      <c r="T307" s="86">
        <v>49580</v>
      </c>
      <c r="U307" s="90">
        <f t="shared" si="176"/>
        <v>99.207619657435558</v>
      </c>
      <c r="V307" s="86">
        <v>74338</v>
      </c>
      <c r="W307" s="90">
        <f t="shared" si="177"/>
        <v>96.943220051641845</v>
      </c>
      <c r="X307" s="86">
        <f t="shared" si="178"/>
        <v>24758</v>
      </c>
      <c r="Y307" s="90">
        <f t="shared" si="179"/>
        <v>92.70575900546693</v>
      </c>
      <c r="Z307" s="86">
        <f t="shared" si="180"/>
        <v>111123</v>
      </c>
      <c r="AA307" s="173">
        <f t="shared" si="181"/>
        <v>97.309012574871275</v>
      </c>
      <c r="AB307" s="63"/>
    </row>
    <row r="308" spans="1:31" s="9" customFormat="1" ht="12" customHeight="1">
      <c r="A308" s="5"/>
      <c r="B308" s="28" t="s">
        <v>299</v>
      </c>
      <c r="C308" s="47" t="s">
        <v>300</v>
      </c>
      <c r="D308" s="71">
        <v>75440</v>
      </c>
      <c r="E308" s="92">
        <f t="shared" ref="E308:E319" si="185">D308/D296*100</f>
        <v>98.779657466087045</v>
      </c>
      <c r="F308" s="76">
        <v>6604</v>
      </c>
      <c r="G308" s="92">
        <f t="shared" ref="G308:G319" si="186">F308/F296*100</f>
        <v>118.22413175796636</v>
      </c>
      <c r="H308" s="85">
        <v>8464</v>
      </c>
      <c r="I308" s="92">
        <f t="shared" ref="I308:I319" si="187">H308/H296*100</f>
        <v>101.65745856353593</v>
      </c>
      <c r="J308" s="76">
        <v>11816</v>
      </c>
      <c r="K308" s="92">
        <f t="shared" ref="K308:K319" si="188">J308/J296*100</f>
        <v>113.6809697902636</v>
      </c>
      <c r="L308" s="76">
        <v>3314</v>
      </c>
      <c r="M308" s="92">
        <f t="shared" ref="M308:M319" si="189">L308/L296*100</f>
        <v>135.04482477587612</v>
      </c>
      <c r="N308" s="76">
        <f t="shared" si="184"/>
        <v>7607</v>
      </c>
      <c r="O308" s="92">
        <f t="shared" ref="O308:O319" si="190">N308/N296*100</f>
        <v>130.23454887861666</v>
      </c>
      <c r="P308" s="76">
        <v>4209</v>
      </c>
      <c r="Q308" s="92">
        <f t="shared" ref="Q308:Q319" si="191">P308/P296*100</f>
        <v>92.444542060180098</v>
      </c>
      <c r="R308" s="76">
        <v>87256</v>
      </c>
      <c r="S308" s="92">
        <f t="shared" ref="S308:S319" si="192">R308/R296*100</f>
        <v>100.56473733951088</v>
      </c>
      <c r="T308" s="76">
        <v>49350</v>
      </c>
      <c r="U308" s="92">
        <f t="shared" ref="U308:U319" si="193">T308/T296*100</f>
        <v>102.13584999379113</v>
      </c>
      <c r="V308" s="76">
        <v>72834</v>
      </c>
      <c r="W308" s="92">
        <f t="shared" ref="W308:W319" si="194">V308/V296*100</f>
        <v>99.076353842177582</v>
      </c>
      <c r="X308" s="76">
        <f t="shared" ref="X308:X319" si="195">V308-T308</f>
        <v>23484</v>
      </c>
      <c r="Y308" s="92">
        <f t="shared" ref="Y308:Y319" si="196">X308/X296*100</f>
        <v>93.208970033736847</v>
      </c>
      <c r="Z308" s="76">
        <f t="shared" ref="Z308:Z319" si="197">R308+X308</f>
        <v>110740</v>
      </c>
      <c r="AA308" s="172">
        <f t="shared" ref="AA308:AA319" si="198">Z308/Z296*100</f>
        <v>98.909441680585203</v>
      </c>
      <c r="AB308" s="8"/>
      <c r="AC308" s="153"/>
      <c r="AE308" s="153"/>
    </row>
    <row r="309" spans="1:31" s="65" customFormat="1" ht="12" customHeight="1">
      <c r="A309" s="63"/>
      <c r="B309" s="29" t="s">
        <v>301</v>
      </c>
      <c r="C309" s="46" t="s">
        <v>302</v>
      </c>
      <c r="D309" s="68">
        <v>80645</v>
      </c>
      <c r="E309" s="90">
        <f t="shared" si="185"/>
        <v>99.180922630394406</v>
      </c>
      <c r="F309" s="86">
        <v>6243</v>
      </c>
      <c r="G309" s="90">
        <f t="shared" si="186"/>
        <v>100.85621970920839</v>
      </c>
      <c r="H309" s="87">
        <v>11228</v>
      </c>
      <c r="I309" s="90">
        <f t="shared" si="187"/>
        <v>100.55525703027047</v>
      </c>
      <c r="J309" s="86">
        <v>11709</v>
      </c>
      <c r="K309" s="90">
        <f t="shared" si="188"/>
        <v>110.01597293996053</v>
      </c>
      <c r="L309" s="86">
        <v>3355</v>
      </c>
      <c r="M309" s="90">
        <f t="shared" si="189"/>
        <v>135.61034761519807</v>
      </c>
      <c r="N309" s="86">
        <f t="shared" si="184"/>
        <v>7345</v>
      </c>
      <c r="O309" s="90">
        <f t="shared" si="190"/>
        <v>122.4779056194764</v>
      </c>
      <c r="P309" s="86">
        <v>4364</v>
      </c>
      <c r="Q309" s="90">
        <f t="shared" si="191"/>
        <v>93.930262591476549</v>
      </c>
      <c r="R309" s="86">
        <v>92354</v>
      </c>
      <c r="S309" s="90">
        <f t="shared" si="192"/>
        <v>100.43500010875002</v>
      </c>
      <c r="T309" s="86">
        <v>50977</v>
      </c>
      <c r="U309" s="90">
        <f t="shared" si="193"/>
        <v>100.01765813843981</v>
      </c>
      <c r="V309" s="86">
        <v>75135</v>
      </c>
      <c r="W309" s="90">
        <f t="shared" si="194"/>
        <v>97.670518803541015</v>
      </c>
      <c r="X309" s="86">
        <f t="shared" si="195"/>
        <v>24158</v>
      </c>
      <c r="Y309" s="90">
        <f t="shared" si="196"/>
        <v>93.062136445933973</v>
      </c>
      <c r="Z309" s="86">
        <f t="shared" si="197"/>
        <v>116512</v>
      </c>
      <c r="AA309" s="173">
        <f t="shared" si="198"/>
        <v>98.81183584507221</v>
      </c>
      <c r="AB309" s="63"/>
    </row>
    <row r="310" spans="1:31" s="65" customFormat="1" ht="12" customHeight="1">
      <c r="A310" s="63"/>
      <c r="B310" s="29" t="s">
        <v>303</v>
      </c>
      <c r="C310" s="46" t="s">
        <v>6</v>
      </c>
      <c r="D310" s="68">
        <v>79290</v>
      </c>
      <c r="E310" s="90">
        <f t="shared" si="185"/>
        <v>97.088210804721555</v>
      </c>
      <c r="F310" s="86">
        <v>5331</v>
      </c>
      <c r="G310" s="90">
        <f t="shared" si="186"/>
        <v>96.962531829756273</v>
      </c>
      <c r="H310" s="87">
        <v>11910</v>
      </c>
      <c r="I310" s="90">
        <f t="shared" si="187"/>
        <v>96.554519659505473</v>
      </c>
      <c r="J310" s="86">
        <v>11143</v>
      </c>
      <c r="K310" s="90">
        <f t="shared" si="188"/>
        <v>105.79132251020602</v>
      </c>
      <c r="L310" s="86">
        <v>2959</v>
      </c>
      <c r="M310" s="90">
        <f t="shared" si="189"/>
        <v>131.33599644917888</v>
      </c>
      <c r="N310" s="86">
        <f>J310-P310</f>
        <v>6765</v>
      </c>
      <c r="O310" s="90">
        <f t="shared" si="190"/>
        <v>118.49710982658959</v>
      </c>
      <c r="P310" s="86">
        <v>4378</v>
      </c>
      <c r="Q310" s="90">
        <f t="shared" si="191"/>
        <v>90.754560530679925</v>
      </c>
      <c r="R310" s="86">
        <v>90433</v>
      </c>
      <c r="S310" s="90">
        <f t="shared" si="192"/>
        <v>98.082450298803707</v>
      </c>
      <c r="T310" s="86">
        <v>48885</v>
      </c>
      <c r="U310" s="90">
        <f t="shared" si="193"/>
        <v>96.332715879084063</v>
      </c>
      <c r="V310" s="86">
        <v>72765</v>
      </c>
      <c r="W310" s="90">
        <f t="shared" si="194"/>
        <v>96.502745285270947</v>
      </c>
      <c r="X310" s="86">
        <f t="shared" si="195"/>
        <v>23880</v>
      </c>
      <c r="Y310" s="90">
        <f t="shared" si="196"/>
        <v>96.852693056456857</v>
      </c>
      <c r="Z310" s="86">
        <f t="shared" si="197"/>
        <v>114313</v>
      </c>
      <c r="AA310" s="173">
        <f t="shared" si="198"/>
        <v>97.822980223692198</v>
      </c>
      <c r="AB310" s="63"/>
    </row>
    <row r="311" spans="1:31" s="65" customFormat="1" ht="12" customHeight="1">
      <c r="A311" s="63"/>
      <c r="B311" s="29" t="s">
        <v>304</v>
      </c>
      <c r="C311" s="46" t="s">
        <v>305</v>
      </c>
      <c r="D311" s="68">
        <v>78912</v>
      </c>
      <c r="E311" s="90">
        <f t="shared" si="185"/>
        <v>99.471833205178299</v>
      </c>
      <c r="F311" s="86">
        <v>5546</v>
      </c>
      <c r="G311" s="90">
        <f t="shared" si="186"/>
        <v>102.72272643082052</v>
      </c>
      <c r="H311" s="87">
        <v>6762</v>
      </c>
      <c r="I311" s="90">
        <f t="shared" si="187"/>
        <v>100.22232103156958</v>
      </c>
      <c r="J311" s="86">
        <v>11325</v>
      </c>
      <c r="K311" s="90">
        <f t="shared" si="188"/>
        <v>105.51569924531819</v>
      </c>
      <c r="L311" s="86">
        <v>2591</v>
      </c>
      <c r="M311" s="90">
        <f t="shared" si="189"/>
        <v>114.29201588001764</v>
      </c>
      <c r="N311" s="86">
        <f t="shared" ref="N311:N313" si="199">J311-P311</f>
        <v>6576</v>
      </c>
      <c r="O311" s="90">
        <f t="shared" si="190"/>
        <v>116.22481442205725</v>
      </c>
      <c r="P311" s="86">
        <v>4749</v>
      </c>
      <c r="Q311" s="90">
        <f t="shared" si="191"/>
        <v>93.576354679802947</v>
      </c>
      <c r="R311" s="86">
        <v>90237</v>
      </c>
      <c r="S311" s="90">
        <f t="shared" si="192"/>
        <v>100.19208562799787</v>
      </c>
      <c r="T311" s="86">
        <v>50718</v>
      </c>
      <c r="U311" s="90">
        <f t="shared" si="193"/>
        <v>99.178692948492326</v>
      </c>
      <c r="V311" s="86">
        <v>75961</v>
      </c>
      <c r="W311" s="90">
        <f t="shared" si="194"/>
        <v>98.181418674387345</v>
      </c>
      <c r="X311" s="86">
        <f t="shared" si="195"/>
        <v>25243</v>
      </c>
      <c r="Y311" s="90">
        <f t="shared" si="196"/>
        <v>96.237133053755244</v>
      </c>
      <c r="Z311" s="86">
        <f t="shared" si="197"/>
        <v>115480</v>
      </c>
      <c r="AA311" s="173">
        <f t="shared" si="198"/>
        <v>99.300049873596237</v>
      </c>
      <c r="AB311" s="63"/>
    </row>
    <row r="312" spans="1:31" s="65" customFormat="1" ht="12.75" customHeight="1">
      <c r="A312" s="63"/>
      <c r="B312" s="29" t="s">
        <v>306</v>
      </c>
      <c r="C312" s="46" t="s">
        <v>307</v>
      </c>
      <c r="D312" s="68">
        <v>72074</v>
      </c>
      <c r="E312" s="90">
        <f t="shared" si="185"/>
        <v>95.407913373840074</v>
      </c>
      <c r="F312" s="86">
        <v>6123</v>
      </c>
      <c r="G312" s="90">
        <f t="shared" si="186"/>
        <v>94.084204056545801</v>
      </c>
      <c r="H312" s="87">
        <v>1230</v>
      </c>
      <c r="I312" s="90">
        <f t="shared" si="187"/>
        <v>81.188118811881196</v>
      </c>
      <c r="J312" s="86">
        <v>11725</v>
      </c>
      <c r="K312" s="90">
        <f t="shared" si="188"/>
        <v>102.60785858055483</v>
      </c>
      <c r="L312" s="86">
        <v>2842</v>
      </c>
      <c r="M312" s="90">
        <f t="shared" si="189"/>
        <v>99.301187980433255</v>
      </c>
      <c r="N312" s="86">
        <f t="shared" si="199"/>
        <v>6973</v>
      </c>
      <c r="O312" s="90">
        <f t="shared" si="190"/>
        <v>109.50062814070351</v>
      </c>
      <c r="P312" s="86">
        <v>4752</v>
      </c>
      <c r="Q312" s="90">
        <f t="shared" si="191"/>
        <v>93.931607036963825</v>
      </c>
      <c r="R312" s="86">
        <v>83799</v>
      </c>
      <c r="S312" s="90">
        <f t="shared" si="192"/>
        <v>96.353915143152818</v>
      </c>
      <c r="T312" s="86">
        <v>48890</v>
      </c>
      <c r="U312" s="90">
        <f t="shared" si="193"/>
        <v>94.858362436942173</v>
      </c>
      <c r="V312" s="86">
        <v>73346</v>
      </c>
      <c r="W312" s="90">
        <f t="shared" si="194"/>
        <v>95.081669691470054</v>
      </c>
      <c r="X312" s="86">
        <f t="shared" si="195"/>
        <v>24456</v>
      </c>
      <c r="Y312" s="90">
        <f t="shared" si="196"/>
        <v>95.53125</v>
      </c>
      <c r="Z312" s="86">
        <f t="shared" si="197"/>
        <v>108255</v>
      </c>
      <c r="AA312" s="173">
        <f t="shared" si="198"/>
        <v>96.166829528293505</v>
      </c>
      <c r="AB312" s="63"/>
    </row>
    <row r="313" spans="1:31" s="65" customFormat="1" ht="12" customHeight="1">
      <c r="A313" s="63"/>
      <c r="B313" s="29" t="s">
        <v>308</v>
      </c>
      <c r="C313" s="46" t="s">
        <v>9</v>
      </c>
      <c r="D313" s="68">
        <v>80058</v>
      </c>
      <c r="E313" s="90">
        <f t="shared" si="185"/>
        <v>98.712732115114292</v>
      </c>
      <c r="F313" s="86">
        <v>6019</v>
      </c>
      <c r="G313" s="90">
        <f t="shared" si="186"/>
        <v>100.24983344437042</v>
      </c>
      <c r="H313" s="87">
        <v>10905</v>
      </c>
      <c r="I313" s="90">
        <f t="shared" si="187"/>
        <v>99.835210107113426</v>
      </c>
      <c r="J313" s="86">
        <v>11654</v>
      </c>
      <c r="K313" s="90">
        <f t="shared" si="188"/>
        <v>104.57645369705671</v>
      </c>
      <c r="L313" s="86">
        <v>2839</v>
      </c>
      <c r="M313" s="90">
        <f t="shared" si="189"/>
        <v>101.32048536759457</v>
      </c>
      <c r="N313" s="86">
        <f t="shared" si="199"/>
        <v>6982</v>
      </c>
      <c r="O313" s="90">
        <f t="shared" si="190"/>
        <v>110.12618296529968</v>
      </c>
      <c r="P313" s="86">
        <v>4672</v>
      </c>
      <c r="Q313" s="90">
        <f t="shared" si="191"/>
        <v>97.252289758534545</v>
      </c>
      <c r="R313" s="86">
        <v>91712</v>
      </c>
      <c r="S313" s="90">
        <f t="shared" si="192"/>
        <v>99.421113110595584</v>
      </c>
      <c r="T313" s="86">
        <v>49489</v>
      </c>
      <c r="U313" s="90">
        <f t="shared" si="193"/>
        <v>96.938415732978143</v>
      </c>
      <c r="V313" s="86">
        <v>74656</v>
      </c>
      <c r="W313" s="90">
        <f t="shared" si="194"/>
        <v>96.281871058435115</v>
      </c>
      <c r="X313" s="86">
        <f t="shared" si="195"/>
        <v>25167</v>
      </c>
      <c r="Y313" s="90">
        <f t="shared" si="196"/>
        <v>95.016423150979719</v>
      </c>
      <c r="Z313" s="86">
        <f t="shared" si="197"/>
        <v>116879</v>
      </c>
      <c r="AA313" s="173">
        <f t="shared" si="198"/>
        <v>98.438513302957048</v>
      </c>
      <c r="AB313" s="63"/>
    </row>
    <row r="314" spans="1:31" s="65" customFormat="1" ht="12" customHeight="1">
      <c r="A314" s="63"/>
      <c r="B314" s="29" t="s">
        <v>309</v>
      </c>
      <c r="C314" s="46" t="s">
        <v>10</v>
      </c>
      <c r="D314" s="68">
        <v>80925</v>
      </c>
      <c r="E314" s="90">
        <f t="shared" si="185"/>
        <v>97.467119525943062</v>
      </c>
      <c r="F314" s="86">
        <v>6723</v>
      </c>
      <c r="G314" s="90">
        <f t="shared" si="186"/>
        <v>95.402298850574709</v>
      </c>
      <c r="H314" s="86">
        <v>11492</v>
      </c>
      <c r="I314" s="90">
        <f t="shared" si="187"/>
        <v>100.57762996674251</v>
      </c>
      <c r="J314" s="86">
        <v>12291</v>
      </c>
      <c r="K314" s="90">
        <f t="shared" si="188"/>
        <v>105.22215563735982</v>
      </c>
      <c r="L314" s="86">
        <v>3406</v>
      </c>
      <c r="M314" s="90">
        <f t="shared" si="189"/>
        <v>100.62038404726736</v>
      </c>
      <c r="N314" s="86">
        <f>J314-P314</f>
        <v>7840</v>
      </c>
      <c r="O314" s="90">
        <f t="shared" si="190"/>
        <v>111.22144985104269</v>
      </c>
      <c r="P314" s="86">
        <v>4451</v>
      </c>
      <c r="Q314" s="90">
        <f t="shared" si="191"/>
        <v>96.09240069084629</v>
      </c>
      <c r="R314" s="86">
        <v>93216</v>
      </c>
      <c r="S314" s="90">
        <f t="shared" si="192"/>
        <v>98.423592266838426</v>
      </c>
      <c r="T314" s="86">
        <v>50217</v>
      </c>
      <c r="U314" s="90">
        <f t="shared" si="193"/>
        <v>95.382540647318038</v>
      </c>
      <c r="V314" s="86">
        <v>75722</v>
      </c>
      <c r="W314" s="90">
        <f t="shared" si="194"/>
        <v>96.258819042776338</v>
      </c>
      <c r="X314" s="86">
        <f t="shared" si="195"/>
        <v>25505</v>
      </c>
      <c r="Y314" s="90">
        <f t="shared" si="196"/>
        <v>98.032055963408538</v>
      </c>
      <c r="Z314" s="86">
        <f t="shared" si="197"/>
        <v>118721</v>
      </c>
      <c r="AA314" s="173">
        <f t="shared" si="198"/>
        <v>98.339214419429126</v>
      </c>
      <c r="AB314" s="63"/>
    </row>
    <row r="315" spans="1:31" s="65" customFormat="1" ht="12" customHeight="1">
      <c r="A315" s="63"/>
      <c r="B315" s="29" t="s">
        <v>310</v>
      </c>
      <c r="C315" s="46" t="s">
        <v>11</v>
      </c>
      <c r="D315" s="68">
        <v>76167</v>
      </c>
      <c r="E315" s="90">
        <f t="shared" si="185"/>
        <v>99.704161376042308</v>
      </c>
      <c r="F315" s="86">
        <v>6903</v>
      </c>
      <c r="G315" s="90">
        <f t="shared" si="186"/>
        <v>98.179490826340484</v>
      </c>
      <c r="H315" s="87">
        <v>10801</v>
      </c>
      <c r="I315" s="90">
        <f t="shared" si="187"/>
        <v>96.852582496413191</v>
      </c>
      <c r="J315" s="86">
        <v>11994</v>
      </c>
      <c r="K315" s="90">
        <f t="shared" si="188"/>
        <v>99.833527551190286</v>
      </c>
      <c r="L315" s="86">
        <v>3709</v>
      </c>
      <c r="M315" s="90">
        <f t="shared" si="189"/>
        <v>97.57958431991581</v>
      </c>
      <c r="N315" s="86">
        <f t="shared" ref="N315" si="200">J315-P315</f>
        <v>8005</v>
      </c>
      <c r="O315" s="90">
        <f t="shared" si="190"/>
        <v>103.70514315325818</v>
      </c>
      <c r="P315" s="86">
        <v>3989</v>
      </c>
      <c r="Q315" s="90">
        <f t="shared" si="191"/>
        <v>92.875436554132719</v>
      </c>
      <c r="R315" s="86">
        <v>88161</v>
      </c>
      <c r="S315" s="90">
        <f t="shared" si="192"/>
        <v>99.721741491058395</v>
      </c>
      <c r="T315" s="86">
        <v>47592</v>
      </c>
      <c r="U315" s="90">
        <f t="shared" si="193"/>
        <v>96.7061548777762</v>
      </c>
      <c r="V315" s="86">
        <v>70977</v>
      </c>
      <c r="W315" s="90">
        <f t="shared" si="194"/>
        <v>96.08626198083067</v>
      </c>
      <c r="X315" s="86">
        <f t="shared" si="195"/>
        <v>23385</v>
      </c>
      <c r="Y315" s="90">
        <f t="shared" si="196"/>
        <v>94.848915027377814</v>
      </c>
      <c r="Z315" s="86">
        <f t="shared" si="197"/>
        <v>111546</v>
      </c>
      <c r="AA315" s="173">
        <f t="shared" si="198"/>
        <v>98.659142771222875</v>
      </c>
      <c r="AB315" s="63"/>
    </row>
    <row r="316" spans="1:31" s="65" customFormat="1" ht="12" customHeight="1">
      <c r="A316" s="63"/>
      <c r="B316" s="29" t="s">
        <v>311</v>
      </c>
      <c r="C316" s="46" t="s">
        <v>12</v>
      </c>
      <c r="D316" s="68">
        <v>72947</v>
      </c>
      <c r="E316" s="90">
        <f t="shared" si="185"/>
        <v>100.32457262312442</v>
      </c>
      <c r="F316" s="86">
        <v>7024</v>
      </c>
      <c r="G316" s="90">
        <f t="shared" si="186"/>
        <v>107.68051510041391</v>
      </c>
      <c r="H316" s="87">
        <v>8270</v>
      </c>
      <c r="I316" s="90">
        <f t="shared" si="187"/>
        <v>94.449520328917316</v>
      </c>
      <c r="J316" s="86">
        <v>12711</v>
      </c>
      <c r="K316" s="90">
        <f t="shared" si="188"/>
        <v>101.54177983703467</v>
      </c>
      <c r="L316" s="86">
        <v>4328</v>
      </c>
      <c r="M316" s="90">
        <f t="shared" si="189"/>
        <v>100.55762081784387</v>
      </c>
      <c r="N316" s="86">
        <f>J316-P316</f>
        <v>8768</v>
      </c>
      <c r="O316" s="90">
        <f t="shared" si="190"/>
        <v>105.63855421686748</v>
      </c>
      <c r="P316" s="86">
        <v>3943</v>
      </c>
      <c r="Q316" s="90">
        <f t="shared" si="191"/>
        <v>93.480322427690851</v>
      </c>
      <c r="R316" s="86">
        <v>85658</v>
      </c>
      <c r="S316" s="90">
        <f t="shared" si="192"/>
        <v>100.50334979877742</v>
      </c>
      <c r="T316" s="86">
        <v>47675</v>
      </c>
      <c r="U316" s="90">
        <f t="shared" si="193"/>
        <v>98.736667702184945</v>
      </c>
      <c r="V316" s="86">
        <v>71082</v>
      </c>
      <c r="W316" s="90">
        <f t="shared" si="194"/>
        <v>99.57833097516216</v>
      </c>
      <c r="X316" s="86">
        <f t="shared" si="195"/>
        <v>23407</v>
      </c>
      <c r="Y316" s="90">
        <f t="shared" si="196"/>
        <v>101.33777816261149</v>
      </c>
      <c r="Z316" s="86">
        <f t="shared" si="197"/>
        <v>109065</v>
      </c>
      <c r="AA316" s="173">
        <f t="shared" si="198"/>
        <v>100.68127059735801</v>
      </c>
      <c r="AB316" s="63"/>
    </row>
    <row r="317" spans="1:31" s="65" customFormat="1" ht="12" customHeight="1">
      <c r="A317" s="63"/>
      <c r="B317" s="29" t="s">
        <v>312</v>
      </c>
      <c r="C317" s="46" t="s">
        <v>313</v>
      </c>
      <c r="D317" s="86">
        <v>75006</v>
      </c>
      <c r="E317" s="90">
        <f t="shared" si="185"/>
        <v>98.854695222405269</v>
      </c>
      <c r="F317" s="86">
        <v>5860</v>
      </c>
      <c r="G317" s="90">
        <f t="shared" si="186"/>
        <v>94.714724422175536</v>
      </c>
      <c r="H317" s="87">
        <v>9577</v>
      </c>
      <c r="I317" s="90">
        <f t="shared" si="187"/>
        <v>102.51552130164848</v>
      </c>
      <c r="J317" s="86">
        <v>11478</v>
      </c>
      <c r="K317" s="90">
        <f t="shared" si="188"/>
        <v>97.535690006798092</v>
      </c>
      <c r="L317" s="86">
        <v>3277</v>
      </c>
      <c r="M317" s="90">
        <f t="shared" si="189"/>
        <v>90.95198445739662</v>
      </c>
      <c r="N317" s="86">
        <f t="shared" ref="N317:N321" si="201">J317-P317</f>
        <v>7438</v>
      </c>
      <c r="O317" s="90">
        <f t="shared" si="190"/>
        <v>98.464389727296791</v>
      </c>
      <c r="P317" s="86">
        <v>4040</v>
      </c>
      <c r="Q317" s="90">
        <f t="shared" si="191"/>
        <v>95.870906502135739</v>
      </c>
      <c r="R317" s="86">
        <v>86484</v>
      </c>
      <c r="S317" s="90">
        <f t="shared" si="192"/>
        <v>98.677589767579846</v>
      </c>
      <c r="T317" s="86">
        <v>46675</v>
      </c>
      <c r="U317" s="90">
        <f t="shared" si="193"/>
        <v>94.935421539713204</v>
      </c>
      <c r="V317" s="86">
        <v>69908</v>
      </c>
      <c r="W317" s="90">
        <f t="shared" si="194"/>
        <v>97.362190468232086</v>
      </c>
      <c r="X317" s="86">
        <f t="shared" si="195"/>
        <v>23233</v>
      </c>
      <c r="Y317" s="90">
        <f t="shared" si="196"/>
        <v>102.63285771082739</v>
      </c>
      <c r="Z317" s="86">
        <f t="shared" si="197"/>
        <v>109717</v>
      </c>
      <c r="AA317" s="173">
        <f t="shared" si="198"/>
        <v>99.489481320275658</v>
      </c>
      <c r="AB317" s="63"/>
    </row>
    <row r="318" spans="1:31" s="65" customFormat="1" ht="12" customHeight="1">
      <c r="A318" s="63"/>
      <c r="B318" s="29" t="s">
        <v>314</v>
      </c>
      <c r="C318" s="46" t="s">
        <v>315</v>
      </c>
      <c r="D318" s="68">
        <v>72216</v>
      </c>
      <c r="E318" s="90">
        <f t="shared" si="185"/>
        <v>101.58247879478415</v>
      </c>
      <c r="F318" s="86">
        <v>6188</v>
      </c>
      <c r="G318" s="90">
        <f t="shared" si="186"/>
        <v>108.44724851034</v>
      </c>
      <c r="H318" s="87">
        <v>10402</v>
      </c>
      <c r="I318" s="90">
        <f t="shared" si="187"/>
        <v>97.214953271028037</v>
      </c>
      <c r="J318" s="86">
        <v>10822</v>
      </c>
      <c r="K318" s="90">
        <f t="shared" si="188"/>
        <v>102.69500854052002</v>
      </c>
      <c r="L318" s="86">
        <v>3001</v>
      </c>
      <c r="M318" s="90">
        <f t="shared" si="189"/>
        <v>96.931524547803619</v>
      </c>
      <c r="N318" s="86">
        <f t="shared" si="201"/>
        <v>7092</v>
      </c>
      <c r="O318" s="90">
        <f t="shared" si="190"/>
        <v>106.4066016504126</v>
      </c>
      <c r="P318" s="86">
        <v>3730</v>
      </c>
      <c r="Q318" s="90">
        <f t="shared" si="191"/>
        <v>96.307771753162925</v>
      </c>
      <c r="R318" s="86">
        <v>83038</v>
      </c>
      <c r="S318" s="90">
        <f t="shared" si="192"/>
        <v>101.72610224307536</v>
      </c>
      <c r="T318" s="86">
        <v>44782</v>
      </c>
      <c r="U318" s="90">
        <f t="shared" si="193"/>
        <v>99.167367908233317</v>
      </c>
      <c r="V318" s="86">
        <v>67674</v>
      </c>
      <c r="W318" s="90">
        <f t="shared" si="194"/>
        <v>101.17207355359545</v>
      </c>
      <c r="X318" s="86">
        <f t="shared" si="195"/>
        <v>22892</v>
      </c>
      <c r="Y318" s="90">
        <f t="shared" si="196"/>
        <v>105.33775078225658</v>
      </c>
      <c r="Z318" s="86">
        <f t="shared" si="197"/>
        <v>105930</v>
      </c>
      <c r="AA318" s="173">
        <f t="shared" si="198"/>
        <v>102.4854635694314</v>
      </c>
      <c r="AB318" s="63"/>
    </row>
    <row r="319" spans="1:31" s="65" customFormat="1" ht="12" customHeight="1">
      <c r="A319" s="63"/>
      <c r="B319" s="30" t="s">
        <v>316</v>
      </c>
      <c r="C319" s="48" t="s">
        <v>317</v>
      </c>
      <c r="D319" s="72">
        <v>73176</v>
      </c>
      <c r="E319" s="93">
        <f t="shared" si="185"/>
        <v>97.889076169837068</v>
      </c>
      <c r="F319" s="82">
        <v>6727</v>
      </c>
      <c r="G319" s="93">
        <f t="shared" si="186"/>
        <v>101.24924744130041</v>
      </c>
      <c r="H319" s="82">
        <v>6673</v>
      </c>
      <c r="I319" s="93">
        <f t="shared" si="187"/>
        <v>91.863986784140977</v>
      </c>
      <c r="J319" s="80">
        <v>12067</v>
      </c>
      <c r="K319" s="93">
        <f t="shared" si="188"/>
        <v>103.92731030918955</v>
      </c>
      <c r="L319" s="82">
        <v>3585</v>
      </c>
      <c r="M319" s="93">
        <f t="shared" si="189"/>
        <v>101.6732841747022</v>
      </c>
      <c r="N319" s="89">
        <f t="shared" si="201"/>
        <v>8083</v>
      </c>
      <c r="O319" s="93">
        <f t="shared" si="190"/>
        <v>110.10761476638061</v>
      </c>
      <c r="P319" s="80">
        <v>3984</v>
      </c>
      <c r="Q319" s="93">
        <f t="shared" si="191"/>
        <v>93.302107728337234</v>
      </c>
      <c r="R319" s="80">
        <v>85243</v>
      </c>
      <c r="S319" s="93">
        <f t="shared" si="192"/>
        <v>98.700862617958663</v>
      </c>
      <c r="T319" s="89">
        <v>47143</v>
      </c>
      <c r="U319" s="93">
        <f t="shared" si="193"/>
        <v>95.084711577248896</v>
      </c>
      <c r="V319" s="89">
        <v>71619</v>
      </c>
      <c r="W319" s="93">
        <f t="shared" si="194"/>
        <v>96.342382092604055</v>
      </c>
      <c r="X319" s="89">
        <f t="shared" si="195"/>
        <v>24476</v>
      </c>
      <c r="Y319" s="93">
        <f t="shared" si="196"/>
        <v>98.860974230551747</v>
      </c>
      <c r="Z319" s="89">
        <f t="shared" si="197"/>
        <v>109719</v>
      </c>
      <c r="AA319" s="181">
        <f t="shared" si="198"/>
        <v>98.736535190734585</v>
      </c>
      <c r="AB319" s="63"/>
    </row>
    <row r="320" spans="1:31" s="9" customFormat="1" ht="12" customHeight="1">
      <c r="A320" s="5"/>
      <c r="B320" s="29" t="s">
        <v>321</v>
      </c>
      <c r="C320" s="46" t="s">
        <v>322</v>
      </c>
      <c r="D320" s="69">
        <v>73014</v>
      </c>
      <c r="E320" s="88">
        <f t="shared" ref="E320:E331" si="202">D320/D308*100</f>
        <v>96.784199363732768</v>
      </c>
      <c r="F320" s="74">
        <v>5718</v>
      </c>
      <c r="G320" s="88">
        <f t="shared" ref="G320:G331" si="203">F320/F308*100</f>
        <v>86.58388855239248</v>
      </c>
      <c r="H320" s="84">
        <v>8332</v>
      </c>
      <c r="I320" s="88">
        <f t="shared" ref="I320:I331" si="204">H320/H308*100</f>
        <v>98.440453686200385</v>
      </c>
      <c r="J320" s="74">
        <v>11460</v>
      </c>
      <c r="K320" s="88">
        <f t="shared" ref="K320:K331" si="205">J320/J308*100</f>
        <v>96.987136086662147</v>
      </c>
      <c r="L320" s="74">
        <v>3046</v>
      </c>
      <c r="M320" s="88">
        <f t="shared" ref="M320:M331" si="206">L320/L308*100</f>
        <v>91.913095956547977</v>
      </c>
      <c r="N320" s="74">
        <f t="shared" si="201"/>
        <v>7373</v>
      </c>
      <c r="O320" s="88">
        <f t="shared" ref="O320:O331" si="207">N320/N308*100</f>
        <v>96.923885894570788</v>
      </c>
      <c r="P320" s="74">
        <v>4087</v>
      </c>
      <c r="Q320" s="88">
        <f t="shared" ref="Q320:Q331" si="208">P320/P308*100</f>
        <v>97.101449275362313</v>
      </c>
      <c r="R320" s="74">
        <v>84474</v>
      </c>
      <c r="S320" s="88">
        <f t="shared" ref="S320:S331" si="209">R320/R308*100</f>
        <v>96.811680572109665</v>
      </c>
      <c r="T320" s="74">
        <v>44831</v>
      </c>
      <c r="U320" s="88">
        <f t="shared" ref="U320:U331" si="210">T320/T308*100</f>
        <v>90.842958459979741</v>
      </c>
      <c r="V320" s="74">
        <v>69674</v>
      </c>
      <c r="W320" s="88">
        <f t="shared" ref="W320:W331" si="211">V320/V308*100</f>
        <v>95.661366944009657</v>
      </c>
      <c r="X320" s="74">
        <f t="shared" ref="X320:X331" si="212">V320-T320</f>
        <v>24843</v>
      </c>
      <c r="Y320" s="88">
        <f t="shared" ref="Y320:Y331" si="213">X320/X308*100</f>
        <v>105.78691875319366</v>
      </c>
      <c r="Z320" s="74">
        <f t="shared" ref="Z320:Z331" si="214">R320+X320</f>
        <v>109317</v>
      </c>
      <c r="AA320" s="170">
        <f t="shared" ref="AA320:AA331" si="215">Z320/Z308*100</f>
        <v>98.715008127144671</v>
      </c>
      <c r="AB320" s="8"/>
      <c r="AC320" s="153"/>
      <c r="AE320" s="153"/>
    </row>
    <row r="321" spans="1:44" s="65" customFormat="1" ht="12" customHeight="1">
      <c r="A321" s="63"/>
      <c r="B321" s="29" t="s">
        <v>323</v>
      </c>
      <c r="C321" s="46" t="s">
        <v>324</v>
      </c>
      <c r="D321" s="68">
        <v>78655</v>
      </c>
      <c r="E321" s="90">
        <f t="shared" si="202"/>
        <v>97.532395064790137</v>
      </c>
      <c r="F321" s="86">
        <v>5715</v>
      </c>
      <c r="G321" s="90">
        <f t="shared" si="203"/>
        <v>91.542527630946651</v>
      </c>
      <c r="H321" s="87">
        <v>11482</v>
      </c>
      <c r="I321" s="90">
        <f t="shared" si="204"/>
        <v>102.26220163876025</v>
      </c>
      <c r="J321" s="86">
        <v>11728</v>
      </c>
      <c r="K321" s="90">
        <f t="shared" si="205"/>
        <v>100.1622683405927</v>
      </c>
      <c r="L321" s="86">
        <v>3008</v>
      </c>
      <c r="M321" s="90">
        <f t="shared" si="206"/>
        <v>89.657228017883767</v>
      </c>
      <c r="N321" s="86">
        <f t="shared" si="201"/>
        <v>7455</v>
      </c>
      <c r="O321" s="90">
        <f t="shared" si="207"/>
        <v>101.49761742682098</v>
      </c>
      <c r="P321" s="86">
        <v>4273</v>
      </c>
      <c r="Q321" s="90">
        <f t="shared" si="208"/>
        <v>97.914757103574701</v>
      </c>
      <c r="R321" s="86">
        <v>90383</v>
      </c>
      <c r="S321" s="90">
        <f t="shared" si="209"/>
        <v>97.865820646642263</v>
      </c>
      <c r="T321" s="86">
        <v>46549</v>
      </c>
      <c r="U321" s="90">
        <f t="shared" si="210"/>
        <v>91.313729721246844</v>
      </c>
      <c r="V321" s="86">
        <v>71560</v>
      </c>
      <c r="W321" s="90">
        <f t="shared" si="211"/>
        <v>95.241897917082582</v>
      </c>
      <c r="X321" s="86">
        <f t="shared" si="212"/>
        <v>25011</v>
      </c>
      <c r="Y321" s="90">
        <f t="shared" si="213"/>
        <v>103.53092143389352</v>
      </c>
      <c r="Z321" s="86">
        <f t="shared" si="214"/>
        <v>115394</v>
      </c>
      <c r="AA321" s="173">
        <f t="shared" si="215"/>
        <v>99.040442186212573</v>
      </c>
      <c r="AB321" s="63"/>
    </row>
    <row r="322" spans="1:44" s="65" customFormat="1" ht="12" customHeight="1">
      <c r="A322" s="63"/>
      <c r="B322" s="29" t="s">
        <v>325</v>
      </c>
      <c r="C322" s="46" t="s">
        <v>6</v>
      </c>
      <c r="D322" s="68">
        <v>78392</v>
      </c>
      <c r="E322" s="90">
        <f t="shared" si="202"/>
        <v>98.867448606381629</v>
      </c>
      <c r="F322" s="86">
        <v>5375</v>
      </c>
      <c r="G322" s="90">
        <f t="shared" si="203"/>
        <v>100.82536109547928</v>
      </c>
      <c r="H322" s="87">
        <v>11548</v>
      </c>
      <c r="I322" s="90">
        <f t="shared" si="204"/>
        <v>96.960537363560036</v>
      </c>
      <c r="J322" s="86">
        <v>10793</v>
      </c>
      <c r="K322" s="90">
        <f t="shared" si="205"/>
        <v>96.85901462801759</v>
      </c>
      <c r="L322" s="86">
        <v>2272</v>
      </c>
      <c r="M322" s="90">
        <f t="shared" si="206"/>
        <v>76.78269685704629</v>
      </c>
      <c r="N322" s="86">
        <f>J322-P322</f>
        <v>6542</v>
      </c>
      <c r="O322" s="90">
        <f t="shared" si="207"/>
        <v>96.703621581670362</v>
      </c>
      <c r="P322" s="86">
        <v>4251</v>
      </c>
      <c r="Q322" s="90">
        <f t="shared" si="208"/>
        <v>97.099132023755146</v>
      </c>
      <c r="R322" s="86">
        <v>89185</v>
      </c>
      <c r="S322" s="90">
        <f t="shared" si="209"/>
        <v>98.619972797540726</v>
      </c>
      <c r="T322" s="86">
        <v>45998</v>
      </c>
      <c r="U322" s="90">
        <f t="shared" si="210"/>
        <v>94.094302955916959</v>
      </c>
      <c r="V322" s="86">
        <v>70766</v>
      </c>
      <c r="W322" s="90">
        <f t="shared" si="211"/>
        <v>97.252800109942967</v>
      </c>
      <c r="X322" s="86">
        <f t="shared" si="212"/>
        <v>24768</v>
      </c>
      <c r="Y322" s="90">
        <f t="shared" si="213"/>
        <v>103.71859296482413</v>
      </c>
      <c r="Z322" s="86">
        <f t="shared" si="214"/>
        <v>113953</v>
      </c>
      <c r="AA322" s="173">
        <f t="shared" si="215"/>
        <v>99.685075188298782</v>
      </c>
      <c r="AB322" s="63"/>
    </row>
    <row r="323" spans="1:44" s="65" customFormat="1" ht="12" customHeight="1">
      <c r="A323" s="63"/>
      <c r="B323" s="29" t="s">
        <v>326</v>
      </c>
      <c r="C323" s="46" t="s">
        <v>327</v>
      </c>
      <c r="D323" s="68">
        <v>76513</v>
      </c>
      <c r="E323" s="90">
        <f t="shared" si="202"/>
        <v>96.959904703974047</v>
      </c>
      <c r="F323" s="86">
        <v>5581</v>
      </c>
      <c r="G323" s="90">
        <f t="shared" si="203"/>
        <v>100.63108546700326</v>
      </c>
      <c r="H323" s="87">
        <v>6675</v>
      </c>
      <c r="I323" s="90">
        <f t="shared" si="204"/>
        <v>98.713398402839388</v>
      </c>
      <c r="J323" s="86">
        <v>11175</v>
      </c>
      <c r="K323" s="90">
        <f t="shared" si="205"/>
        <v>98.675496688741731</v>
      </c>
      <c r="L323" s="86">
        <v>2262</v>
      </c>
      <c r="M323" s="90">
        <f t="shared" si="206"/>
        <v>87.302199922809734</v>
      </c>
      <c r="N323" s="86">
        <f t="shared" ref="N323:N325" si="216">J323-P323</f>
        <v>6707</v>
      </c>
      <c r="O323" s="90">
        <f t="shared" si="207"/>
        <v>101.99209245742094</v>
      </c>
      <c r="P323" s="86">
        <v>4468</v>
      </c>
      <c r="Q323" s="90">
        <f t="shared" si="208"/>
        <v>94.08296483470204</v>
      </c>
      <c r="R323" s="86">
        <v>87688</v>
      </c>
      <c r="S323" s="90">
        <f t="shared" si="209"/>
        <v>97.17521637465785</v>
      </c>
      <c r="T323" s="86">
        <v>47108</v>
      </c>
      <c r="U323" s="90">
        <f t="shared" si="210"/>
        <v>92.882211443668922</v>
      </c>
      <c r="V323" s="86">
        <v>72532</v>
      </c>
      <c r="W323" s="90">
        <f t="shared" si="211"/>
        <v>95.485841418622712</v>
      </c>
      <c r="X323" s="86">
        <f t="shared" si="212"/>
        <v>25424</v>
      </c>
      <c r="Y323" s="90">
        <f t="shared" si="213"/>
        <v>100.71703046389098</v>
      </c>
      <c r="Z323" s="86">
        <f t="shared" si="214"/>
        <v>113112</v>
      </c>
      <c r="AA323" s="173">
        <f t="shared" si="215"/>
        <v>97.949428472462756</v>
      </c>
      <c r="AB323" s="63"/>
    </row>
    <row r="324" spans="1:44" s="65" customFormat="1" ht="12.75" customHeight="1">
      <c r="A324" s="63"/>
      <c r="B324" s="29" t="s">
        <v>328</v>
      </c>
      <c r="C324" s="46" t="s">
        <v>329</v>
      </c>
      <c r="D324" s="68">
        <v>72549</v>
      </c>
      <c r="E324" s="90">
        <f t="shared" si="202"/>
        <v>100.65904487054971</v>
      </c>
      <c r="F324" s="86">
        <v>6291</v>
      </c>
      <c r="G324" s="90">
        <f t="shared" si="203"/>
        <v>102.74375306222441</v>
      </c>
      <c r="H324" s="87">
        <v>1058</v>
      </c>
      <c r="I324" s="90">
        <f t="shared" si="204"/>
        <v>86.016260162601625</v>
      </c>
      <c r="J324" s="86">
        <v>11508</v>
      </c>
      <c r="K324" s="90">
        <f t="shared" si="205"/>
        <v>98.149253731343293</v>
      </c>
      <c r="L324" s="86">
        <v>2451</v>
      </c>
      <c r="M324" s="90">
        <f t="shared" si="206"/>
        <v>86.24208304011259</v>
      </c>
      <c r="N324" s="86">
        <f t="shared" si="216"/>
        <v>6965</v>
      </c>
      <c r="O324" s="90">
        <f t="shared" si="207"/>
        <v>99.885271762512545</v>
      </c>
      <c r="P324" s="86">
        <v>4543</v>
      </c>
      <c r="Q324" s="90">
        <f t="shared" si="208"/>
        <v>95.601851851851848</v>
      </c>
      <c r="R324" s="86">
        <v>84057</v>
      </c>
      <c r="S324" s="90">
        <f t="shared" si="209"/>
        <v>100.3078795689686</v>
      </c>
      <c r="T324" s="86">
        <v>46589</v>
      </c>
      <c r="U324" s="90">
        <f t="shared" si="210"/>
        <v>95.293516056453271</v>
      </c>
      <c r="V324" s="86">
        <v>71462</v>
      </c>
      <c r="W324" s="90">
        <f t="shared" si="211"/>
        <v>97.431352766340368</v>
      </c>
      <c r="X324" s="86">
        <f t="shared" si="212"/>
        <v>24873</v>
      </c>
      <c r="Y324" s="90">
        <f t="shared" si="213"/>
        <v>101.70510304219825</v>
      </c>
      <c r="Z324" s="86">
        <f t="shared" si="214"/>
        <v>108930</v>
      </c>
      <c r="AA324" s="173">
        <f t="shared" si="215"/>
        <v>100.62352778162671</v>
      </c>
      <c r="AB324" s="63"/>
    </row>
    <row r="325" spans="1:44" s="65" customFormat="1" ht="12" customHeight="1">
      <c r="A325" s="63"/>
      <c r="B325" s="29" t="s">
        <v>330</v>
      </c>
      <c r="C325" s="46" t="s">
        <v>9</v>
      </c>
      <c r="D325" s="68">
        <v>79920</v>
      </c>
      <c r="E325" s="90">
        <f t="shared" si="202"/>
        <v>99.827624971895375</v>
      </c>
      <c r="F325" s="86">
        <v>6472</v>
      </c>
      <c r="G325" s="90">
        <f t="shared" si="203"/>
        <v>107.52616713739825</v>
      </c>
      <c r="H325" s="87">
        <v>10635</v>
      </c>
      <c r="I325" s="90">
        <f t="shared" si="204"/>
        <v>97.524071526822553</v>
      </c>
      <c r="J325" s="86">
        <v>11603</v>
      </c>
      <c r="K325" s="90">
        <f t="shared" si="205"/>
        <v>99.562382014758882</v>
      </c>
      <c r="L325" s="86">
        <v>2782</v>
      </c>
      <c r="M325" s="90">
        <f t="shared" si="206"/>
        <v>97.992250792532587</v>
      </c>
      <c r="N325" s="86">
        <f t="shared" si="216"/>
        <v>7327</v>
      </c>
      <c r="O325" s="90">
        <f t="shared" si="207"/>
        <v>104.9412775708966</v>
      </c>
      <c r="P325" s="86">
        <v>4276</v>
      </c>
      <c r="Q325" s="90">
        <f t="shared" si="208"/>
        <v>91.523972602739718</v>
      </c>
      <c r="R325" s="86">
        <v>91523</v>
      </c>
      <c r="S325" s="90">
        <f t="shared" si="209"/>
        <v>99.793920097697139</v>
      </c>
      <c r="T325" s="86">
        <v>47410</v>
      </c>
      <c r="U325" s="90">
        <f t="shared" si="210"/>
        <v>95.799066459213151</v>
      </c>
      <c r="V325" s="86">
        <v>73206</v>
      </c>
      <c r="W325" s="90">
        <f t="shared" si="211"/>
        <v>98.05775825117874</v>
      </c>
      <c r="X325" s="86">
        <f t="shared" si="212"/>
        <v>25796</v>
      </c>
      <c r="Y325" s="90">
        <f t="shared" si="213"/>
        <v>102.49930464497159</v>
      </c>
      <c r="Z325" s="86">
        <f t="shared" si="214"/>
        <v>117319</v>
      </c>
      <c r="AA325" s="173">
        <f t="shared" si="215"/>
        <v>100.37645770412136</v>
      </c>
      <c r="AB325" s="63"/>
    </row>
    <row r="326" spans="1:44" s="65" customFormat="1" ht="12" customHeight="1">
      <c r="A326" s="63"/>
      <c r="B326" s="29" t="s">
        <v>331</v>
      </c>
      <c r="C326" s="46" t="s">
        <v>10</v>
      </c>
      <c r="D326" s="68">
        <v>80680</v>
      </c>
      <c r="E326" s="90">
        <f t="shared" si="202"/>
        <v>99.69725054062404</v>
      </c>
      <c r="F326" s="86">
        <v>6722</v>
      </c>
      <c r="G326" s="90">
        <f t="shared" si="203"/>
        <v>99.985125687936943</v>
      </c>
      <c r="H326" s="86">
        <v>11761</v>
      </c>
      <c r="I326" s="90">
        <f t="shared" si="204"/>
        <v>102.3407587887226</v>
      </c>
      <c r="J326" s="86">
        <v>12881</v>
      </c>
      <c r="K326" s="90">
        <f t="shared" si="205"/>
        <v>104.80026035310391</v>
      </c>
      <c r="L326" s="86">
        <v>3278</v>
      </c>
      <c r="M326" s="90">
        <f t="shared" si="206"/>
        <v>96.241926012918384</v>
      </c>
      <c r="N326" s="86">
        <f>J326-P326</f>
        <v>8680</v>
      </c>
      <c r="O326" s="90">
        <f t="shared" si="207"/>
        <v>110.71428571428572</v>
      </c>
      <c r="P326" s="86">
        <v>4201</v>
      </c>
      <c r="Q326" s="90">
        <f t="shared" si="208"/>
        <v>94.383284655133679</v>
      </c>
      <c r="R326" s="86">
        <v>93561</v>
      </c>
      <c r="S326" s="90">
        <f t="shared" si="209"/>
        <v>100.37010813594233</v>
      </c>
      <c r="T326" s="86">
        <v>48800</v>
      </c>
      <c r="U326" s="90">
        <f t="shared" si="210"/>
        <v>97.178246410578097</v>
      </c>
      <c r="V326" s="86">
        <v>73866</v>
      </c>
      <c r="W326" s="90">
        <f t="shared" si="211"/>
        <v>97.548928977047623</v>
      </c>
      <c r="X326" s="86">
        <f t="shared" si="212"/>
        <v>25066</v>
      </c>
      <c r="Y326" s="90">
        <f t="shared" si="213"/>
        <v>98.278768868849241</v>
      </c>
      <c r="Z326" s="86">
        <f t="shared" si="214"/>
        <v>118627</v>
      </c>
      <c r="AA326" s="173">
        <f t="shared" si="215"/>
        <v>99.920822769349996</v>
      </c>
      <c r="AB326" s="63"/>
    </row>
    <row r="327" spans="1:44" s="65" customFormat="1" ht="12" customHeight="1">
      <c r="A327" s="63"/>
      <c r="B327" s="29" t="s">
        <v>332</v>
      </c>
      <c r="C327" s="46" t="s">
        <v>11</v>
      </c>
      <c r="D327" s="68">
        <v>75765</v>
      </c>
      <c r="E327" s="90">
        <f t="shared" si="202"/>
        <v>99.47221237543819</v>
      </c>
      <c r="F327" s="86">
        <v>6983</v>
      </c>
      <c r="G327" s="90">
        <f t="shared" si="203"/>
        <v>101.1589164131537</v>
      </c>
      <c r="H327" s="87">
        <v>10787</v>
      </c>
      <c r="I327" s="90">
        <f t="shared" si="204"/>
        <v>99.870382372002595</v>
      </c>
      <c r="J327" s="86">
        <v>12988</v>
      </c>
      <c r="K327" s="90">
        <f t="shared" si="205"/>
        <v>108.28747707186928</v>
      </c>
      <c r="L327" s="86">
        <v>3788</v>
      </c>
      <c r="M327" s="90">
        <f t="shared" si="206"/>
        <v>102.12995416554327</v>
      </c>
      <c r="N327" s="86">
        <f t="shared" ref="N327" si="217">J327-P327</f>
        <v>9145</v>
      </c>
      <c r="O327" s="90">
        <f t="shared" si="207"/>
        <v>114.24109931292944</v>
      </c>
      <c r="P327" s="86">
        <v>3843</v>
      </c>
      <c r="Q327" s="90">
        <f t="shared" si="208"/>
        <v>96.33993482075708</v>
      </c>
      <c r="R327" s="86">
        <v>88753</v>
      </c>
      <c r="S327" s="90">
        <f t="shared" si="209"/>
        <v>100.67149873526844</v>
      </c>
      <c r="T327" s="86">
        <v>46688</v>
      </c>
      <c r="U327" s="90">
        <f t="shared" si="210"/>
        <v>98.100521095982515</v>
      </c>
      <c r="V327" s="86">
        <v>71352</v>
      </c>
      <c r="W327" s="90">
        <f t="shared" si="211"/>
        <v>100.52834016653283</v>
      </c>
      <c r="X327" s="86">
        <f t="shared" si="212"/>
        <v>24664</v>
      </c>
      <c r="Y327" s="90">
        <f t="shared" si="213"/>
        <v>105.46931793884968</v>
      </c>
      <c r="Z327" s="86">
        <f t="shared" si="214"/>
        <v>113417</v>
      </c>
      <c r="AA327" s="173">
        <f t="shared" si="215"/>
        <v>101.67733491115773</v>
      </c>
      <c r="AB327" s="63"/>
    </row>
    <row r="328" spans="1:44" s="65" customFormat="1" ht="12" customHeight="1">
      <c r="A328" s="63"/>
      <c r="B328" s="29" t="s">
        <v>333</v>
      </c>
      <c r="C328" s="46" t="s">
        <v>12</v>
      </c>
      <c r="D328" s="68">
        <v>72766</v>
      </c>
      <c r="E328" s="90">
        <f t="shared" si="202"/>
        <v>99.75187464871756</v>
      </c>
      <c r="F328" s="86">
        <v>6745</v>
      </c>
      <c r="G328" s="90">
        <f t="shared" si="203"/>
        <v>96.027904328018224</v>
      </c>
      <c r="H328" s="87">
        <v>8786</v>
      </c>
      <c r="I328" s="90">
        <f t="shared" si="204"/>
        <v>106.23941958887546</v>
      </c>
      <c r="J328" s="86">
        <v>13102</v>
      </c>
      <c r="K328" s="90">
        <f t="shared" si="205"/>
        <v>103.07607583982377</v>
      </c>
      <c r="L328" s="86">
        <v>3897</v>
      </c>
      <c r="M328" s="90">
        <f t="shared" si="206"/>
        <v>90.041589648798521</v>
      </c>
      <c r="N328" s="86">
        <f>J328-P328</f>
        <v>9313</v>
      </c>
      <c r="O328" s="90">
        <f t="shared" si="207"/>
        <v>106.21578467153286</v>
      </c>
      <c r="P328" s="86">
        <v>3789</v>
      </c>
      <c r="Q328" s="90">
        <f t="shared" si="208"/>
        <v>96.09434440781132</v>
      </c>
      <c r="R328" s="86">
        <v>85868</v>
      </c>
      <c r="S328" s="90">
        <f t="shared" si="209"/>
        <v>100.24516098904948</v>
      </c>
      <c r="T328" s="86">
        <v>46206</v>
      </c>
      <c r="U328" s="90">
        <f t="shared" si="210"/>
        <v>96.918720503408494</v>
      </c>
      <c r="V328" s="86">
        <v>70359</v>
      </c>
      <c r="W328" s="90">
        <f t="shared" si="211"/>
        <v>98.982864860302186</v>
      </c>
      <c r="X328" s="86">
        <f t="shared" si="212"/>
        <v>24153</v>
      </c>
      <c r="Y328" s="90">
        <f t="shared" si="213"/>
        <v>103.18708078779852</v>
      </c>
      <c r="Z328" s="86">
        <f t="shared" si="214"/>
        <v>110021</v>
      </c>
      <c r="AA328" s="173">
        <f t="shared" si="215"/>
        <v>100.87654151194243</v>
      </c>
      <c r="AB328" s="63"/>
    </row>
    <row r="329" spans="1:44" s="65" customFormat="1" ht="12" customHeight="1">
      <c r="A329" s="63"/>
      <c r="B329" s="29" t="s">
        <v>334</v>
      </c>
      <c r="C329" s="46" t="s">
        <v>335</v>
      </c>
      <c r="D329" s="123">
        <v>74368</v>
      </c>
      <c r="E329" s="122">
        <f t="shared" si="202"/>
        <v>99.14940138122283</v>
      </c>
      <c r="F329" s="123">
        <v>5709</v>
      </c>
      <c r="G329" s="122">
        <f t="shared" si="203"/>
        <v>97.423208191126278</v>
      </c>
      <c r="H329" s="169">
        <v>9536</v>
      </c>
      <c r="I329" s="122">
        <f t="shared" si="204"/>
        <v>99.571890988827391</v>
      </c>
      <c r="J329" s="123">
        <v>12300</v>
      </c>
      <c r="K329" s="122">
        <f t="shared" si="205"/>
        <v>107.16152639832724</v>
      </c>
      <c r="L329" s="123">
        <v>3232</v>
      </c>
      <c r="M329" s="122">
        <f t="shared" si="206"/>
        <v>98.62679279829112</v>
      </c>
      <c r="N329" s="123">
        <f t="shared" ref="N329:N331" si="218">J329-P329</f>
        <v>8465</v>
      </c>
      <c r="O329" s="122">
        <f t="shared" si="207"/>
        <v>113.80747512772251</v>
      </c>
      <c r="P329" s="123">
        <v>3835</v>
      </c>
      <c r="Q329" s="122">
        <f t="shared" si="208"/>
        <v>94.925742574257427</v>
      </c>
      <c r="R329" s="123">
        <v>86668</v>
      </c>
      <c r="S329" s="122">
        <f t="shared" si="209"/>
        <v>100.21275611673836</v>
      </c>
      <c r="T329" s="123">
        <v>45543</v>
      </c>
      <c r="U329" s="122">
        <f t="shared" si="210"/>
        <v>97.574718800214242</v>
      </c>
      <c r="V329" s="123">
        <v>69522</v>
      </c>
      <c r="W329" s="122">
        <f t="shared" si="211"/>
        <v>99.447845740115582</v>
      </c>
      <c r="X329" s="123">
        <f t="shared" si="212"/>
        <v>23979</v>
      </c>
      <c r="Y329" s="122">
        <f t="shared" si="213"/>
        <v>103.21094994189299</v>
      </c>
      <c r="Z329" s="123">
        <f t="shared" si="214"/>
        <v>110647</v>
      </c>
      <c r="AA329" s="124">
        <f t="shared" si="215"/>
        <v>100.84763527985636</v>
      </c>
      <c r="AB329" s="63"/>
    </row>
    <row r="330" spans="1:44" s="65" customFormat="1" ht="12" customHeight="1">
      <c r="A330" s="63"/>
      <c r="B330" s="29" t="s">
        <v>336</v>
      </c>
      <c r="C330" s="46" t="s">
        <v>337</v>
      </c>
      <c r="D330" s="168">
        <v>70318</v>
      </c>
      <c r="E330" s="122">
        <f t="shared" si="202"/>
        <v>97.371773568184338</v>
      </c>
      <c r="F330" s="123">
        <v>6037</v>
      </c>
      <c r="G330" s="122">
        <f t="shared" si="203"/>
        <v>97.559793148028433</v>
      </c>
      <c r="H330" s="169">
        <v>10031</v>
      </c>
      <c r="I330" s="122">
        <f t="shared" si="204"/>
        <v>96.433378196500669</v>
      </c>
      <c r="J330" s="123">
        <v>10930</v>
      </c>
      <c r="K330" s="122">
        <f t="shared" si="205"/>
        <v>100.99796710404732</v>
      </c>
      <c r="L330" s="123">
        <v>2688</v>
      </c>
      <c r="M330" s="122">
        <f t="shared" si="206"/>
        <v>89.570143285571476</v>
      </c>
      <c r="N330" s="123">
        <f t="shared" si="218"/>
        <v>7490</v>
      </c>
      <c r="O330" s="122">
        <f t="shared" si="207"/>
        <v>105.61195713479978</v>
      </c>
      <c r="P330" s="123">
        <v>3440</v>
      </c>
      <c r="Q330" s="122">
        <f t="shared" si="208"/>
        <v>92.225201072386056</v>
      </c>
      <c r="R330" s="123">
        <v>81248</v>
      </c>
      <c r="S330" s="122">
        <f t="shared" si="209"/>
        <v>97.844360413304756</v>
      </c>
      <c r="T330" s="123">
        <v>42390</v>
      </c>
      <c r="U330" s="122">
        <f t="shared" si="210"/>
        <v>94.658568174713054</v>
      </c>
      <c r="V330" s="123">
        <v>64736</v>
      </c>
      <c r="W330" s="122">
        <f t="shared" si="211"/>
        <v>95.65859857552384</v>
      </c>
      <c r="X330" s="123">
        <f t="shared" si="212"/>
        <v>22346</v>
      </c>
      <c r="Y330" s="122">
        <f t="shared" si="213"/>
        <v>97.614887296872269</v>
      </c>
      <c r="Z330" s="123">
        <f t="shared" si="214"/>
        <v>103594</v>
      </c>
      <c r="AA330" s="124">
        <f t="shared" si="215"/>
        <v>97.794770131218741</v>
      </c>
      <c r="AB330" s="63"/>
    </row>
    <row r="331" spans="1:44" s="65" customFormat="1" ht="12" customHeight="1">
      <c r="A331" s="63"/>
      <c r="B331" s="31" t="s">
        <v>338</v>
      </c>
      <c r="C331" s="49" t="s">
        <v>339</v>
      </c>
      <c r="D331" s="174">
        <v>73116</v>
      </c>
      <c r="E331" s="176">
        <f t="shared" si="202"/>
        <v>99.918005903574951</v>
      </c>
      <c r="F331" s="177">
        <v>6035</v>
      </c>
      <c r="G331" s="176">
        <f t="shared" si="203"/>
        <v>89.713096476884203</v>
      </c>
      <c r="H331" s="177">
        <v>6919</v>
      </c>
      <c r="I331" s="176">
        <f t="shared" si="204"/>
        <v>103.6864978270643</v>
      </c>
      <c r="J331" s="178">
        <v>11761</v>
      </c>
      <c r="K331" s="176">
        <f t="shared" si="205"/>
        <v>97.464158448661635</v>
      </c>
      <c r="L331" s="177">
        <v>2748</v>
      </c>
      <c r="M331" s="176">
        <f t="shared" si="206"/>
        <v>76.65271966527196</v>
      </c>
      <c r="N331" s="179">
        <f t="shared" si="218"/>
        <v>7997</v>
      </c>
      <c r="O331" s="176">
        <f t="shared" si="207"/>
        <v>98.93603859952988</v>
      </c>
      <c r="P331" s="178">
        <v>3764</v>
      </c>
      <c r="Q331" s="176">
        <f t="shared" si="208"/>
        <v>94.47791164658635</v>
      </c>
      <c r="R331" s="178">
        <v>84877</v>
      </c>
      <c r="S331" s="176">
        <f t="shared" si="209"/>
        <v>99.570639231373832</v>
      </c>
      <c r="T331" s="179">
        <v>45621</v>
      </c>
      <c r="U331" s="176">
        <f t="shared" si="210"/>
        <v>96.771524934772927</v>
      </c>
      <c r="V331" s="179">
        <v>69910</v>
      </c>
      <c r="W331" s="176">
        <f t="shared" si="211"/>
        <v>97.613761711277732</v>
      </c>
      <c r="X331" s="179">
        <f t="shared" si="212"/>
        <v>24289</v>
      </c>
      <c r="Y331" s="176">
        <f t="shared" si="213"/>
        <v>99.2359862722667</v>
      </c>
      <c r="Z331" s="179">
        <f t="shared" si="214"/>
        <v>109166</v>
      </c>
      <c r="AA331" s="180">
        <f t="shared" si="215"/>
        <v>99.49598519855266</v>
      </c>
      <c r="AB331" s="63"/>
    </row>
    <row r="332" spans="1:44" s="9" customFormat="1" ht="12" customHeight="1">
      <c r="A332" s="63"/>
      <c r="B332" s="14" t="s">
        <v>17</v>
      </c>
      <c r="C332" s="33"/>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row>
    <row r="333" spans="1:44" s="9" customFormat="1" ht="12" customHeight="1">
      <c r="A333" s="63"/>
      <c r="B333" s="15" t="s">
        <v>222</v>
      </c>
      <c r="C333" s="33"/>
      <c r="D333" s="5"/>
      <c r="E333" s="5"/>
      <c r="F333" s="5"/>
      <c r="G333" s="5"/>
      <c r="H333" s="5"/>
      <c r="I333" s="5"/>
      <c r="J333" s="5"/>
      <c r="K333" s="5"/>
      <c r="L333" s="5"/>
      <c r="M333" s="5"/>
      <c r="N333" s="6"/>
      <c r="O333" s="19"/>
      <c r="P333" s="6"/>
      <c r="Q333" s="19"/>
      <c r="R333" s="19"/>
      <c r="S333" s="19"/>
      <c r="T333" s="111"/>
      <c r="U333" s="111"/>
      <c r="V333" s="111"/>
      <c r="W333" s="111"/>
      <c r="X333" s="111"/>
      <c r="Y333" s="111"/>
      <c r="Z333" s="111"/>
      <c r="AA333" s="111"/>
      <c r="AB333" s="40"/>
      <c r="AC333" s="121"/>
      <c r="AD333" s="121"/>
      <c r="AE333" s="121"/>
      <c r="AF333" s="41"/>
      <c r="AG333" s="41"/>
      <c r="AH333" s="41"/>
      <c r="AI333" s="41"/>
      <c r="AJ333" s="41"/>
      <c r="AK333" s="41"/>
      <c r="AL333" s="41"/>
      <c r="AM333" s="41"/>
      <c r="AN333" s="41"/>
      <c r="AO333" s="41"/>
      <c r="AP333" s="41"/>
    </row>
    <row r="334" spans="1:44" s="9" customFormat="1" ht="12" customHeight="1">
      <c r="A334" s="63"/>
      <c r="B334" s="16" t="s">
        <v>223</v>
      </c>
      <c r="C334" s="33"/>
      <c r="D334" s="5"/>
      <c r="E334" s="5"/>
      <c r="F334" s="5"/>
      <c r="G334" s="5"/>
      <c r="H334" s="5"/>
      <c r="I334" s="5"/>
      <c r="J334" s="5"/>
      <c r="K334" s="5"/>
      <c r="L334" s="5"/>
      <c r="M334" s="5"/>
      <c r="N334" s="5"/>
      <c r="O334" s="19"/>
      <c r="P334" s="5"/>
      <c r="Q334" s="19"/>
      <c r="R334" s="111"/>
      <c r="S334" s="111"/>
      <c r="T334" s="111"/>
      <c r="U334" s="111"/>
      <c r="V334" s="111"/>
      <c r="W334" s="111"/>
      <c r="X334" s="111"/>
      <c r="Y334" s="111"/>
      <c r="Z334" s="111"/>
      <c r="AA334" s="111"/>
      <c r="AB334" s="120"/>
      <c r="AC334" s="120"/>
      <c r="AD334" s="42"/>
      <c r="AE334" s="42"/>
      <c r="AF334" s="42"/>
      <c r="AG334" s="42"/>
      <c r="AH334" s="42"/>
      <c r="AI334" s="42"/>
      <c r="AJ334" s="42"/>
      <c r="AK334" s="42"/>
      <c r="AL334" s="42"/>
      <c r="AM334" s="42"/>
      <c r="AN334" s="42"/>
      <c r="AO334" s="42"/>
      <c r="AP334" s="42"/>
      <c r="AQ334" s="42"/>
      <c r="AR334" s="42"/>
    </row>
    <row r="335" spans="1:44" s="60" customFormat="1" ht="12" customHeight="1">
      <c r="A335" s="63"/>
      <c r="B335" s="108" t="s">
        <v>224</v>
      </c>
      <c r="C335" s="58"/>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7"/>
      <c r="AC335" s="57"/>
      <c r="AD335" s="57"/>
      <c r="AE335" s="57"/>
      <c r="AF335" s="57"/>
      <c r="AG335" s="57"/>
      <c r="AH335" s="57"/>
      <c r="AI335" s="57"/>
      <c r="AJ335" s="57"/>
      <c r="AK335" s="57"/>
      <c r="AL335" s="57"/>
      <c r="AM335" s="57"/>
      <c r="AN335" s="57"/>
      <c r="AO335" s="57"/>
      <c r="AP335" s="57"/>
      <c r="AQ335" s="57"/>
      <c r="AR335" s="57"/>
    </row>
    <row r="336" spans="1:44" s="9" customFormat="1" ht="12" customHeight="1">
      <c r="A336" s="63"/>
      <c r="B336" s="108" t="s">
        <v>225</v>
      </c>
      <c r="C336" s="33"/>
      <c r="D336" s="5"/>
      <c r="E336" s="5"/>
      <c r="F336" s="5"/>
      <c r="G336" s="5"/>
      <c r="H336" s="5"/>
      <c r="I336" s="5"/>
      <c r="J336" s="5"/>
      <c r="K336" s="110"/>
      <c r="L336" s="110"/>
      <c r="M336" s="111"/>
      <c r="N336" s="111"/>
      <c r="O336" s="111"/>
      <c r="P336" s="111"/>
      <c r="Q336" s="111"/>
      <c r="R336" s="111"/>
      <c r="S336" s="111"/>
      <c r="T336" s="111"/>
      <c r="U336" s="111"/>
      <c r="V336" s="111"/>
      <c r="W336" s="19"/>
      <c r="X336" s="19"/>
      <c r="Y336" s="19"/>
      <c r="Z336" s="19"/>
      <c r="AA336" s="175" t="s">
        <v>340</v>
      </c>
      <c r="AB336" s="42"/>
      <c r="AC336" s="42"/>
      <c r="AD336" s="42"/>
      <c r="AE336" s="42"/>
      <c r="AF336" s="42"/>
      <c r="AG336" s="42"/>
      <c r="AH336" s="42"/>
      <c r="AI336" s="42"/>
      <c r="AJ336" s="42"/>
      <c r="AK336" s="42"/>
      <c r="AL336" s="42"/>
      <c r="AM336" s="42"/>
      <c r="AN336" s="42"/>
      <c r="AO336" s="42"/>
      <c r="AP336" s="42"/>
      <c r="AQ336" s="42"/>
      <c r="AR336" s="42"/>
    </row>
    <row r="337" spans="1:44" s="9" customFormat="1" ht="12" customHeight="1">
      <c r="A337" s="63"/>
      <c r="B337" s="157" t="s">
        <v>227</v>
      </c>
      <c r="C337" s="33"/>
      <c r="W337" s="57"/>
      <c r="X337" s="19"/>
      <c r="Y337" s="19"/>
      <c r="Z337" s="19"/>
      <c r="AA337" s="19"/>
      <c r="AB337" s="42"/>
      <c r="AC337" s="42"/>
      <c r="AD337" s="42"/>
      <c r="AE337" s="42"/>
      <c r="AF337" s="42"/>
      <c r="AG337" s="42"/>
      <c r="AH337" s="42"/>
      <c r="AI337" s="42"/>
      <c r="AJ337" s="42"/>
      <c r="AK337" s="42"/>
      <c r="AL337" s="42"/>
      <c r="AM337" s="42"/>
      <c r="AN337" s="42"/>
      <c r="AO337" s="42"/>
      <c r="AP337" s="42"/>
      <c r="AQ337" s="42"/>
      <c r="AR337" s="42"/>
    </row>
    <row r="338" spans="1:44" s="9" customFormat="1" ht="12.75" customHeight="1">
      <c r="A338" s="63"/>
      <c r="B338" s="158" t="s">
        <v>226</v>
      </c>
      <c r="C338" s="37"/>
      <c r="W338" s="19"/>
      <c r="X338" s="19"/>
      <c r="Y338" s="19"/>
      <c r="Z338" s="19"/>
      <c r="AA338" s="19"/>
      <c r="AB338" s="42"/>
      <c r="AC338" s="42"/>
      <c r="AD338" s="42"/>
      <c r="AE338" s="42"/>
      <c r="AF338" s="42"/>
      <c r="AG338" s="42"/>
      <c r="AH338" s="42"/>
      <c r="AI338" s="42"/>
      <c r="AJ338" s="42"/>
      <c r="AK338" s="42"/>
      <c r="AL338" s="42"/>
      <c r="AM338" s="42"/>
      <c r="AN338" s="42"/>
      <c r="AO338" s="42"/>
      <c r="AP338" s="42"/>
      <c r="AQ338" s="42"/>
      <c r="AR338" s="42"/>
    </row>
    <row r="339" spans="1:44" s="60" customFormat="1" ht="11.25" customHeight="1">
      <c r="A339" s="57"/>
      <c r="B339" s="163"/>
      <c r="C339" s="58"/>
      <c r="D339" s="59">
        <f>SUM(D248:D259)</f>
        <v>940473</v>
      </c>
      <c r="E339" s="57"/>
      <c r="F339" s="59">
        <f>SUM(F248:F259)</f>
        <v>101626</v>
      </c>
      <c r="G339" s="57"/>
      <c r="H339" s="59">
        <f>SUM(H248:H259)</f>
        <v>112322</v>
      </c>
      <c r="I339" s="57"/>
      <c r="J339" s="59">
        <f>SUM(J248:J259)</f>
        <v>123287</v>
      </c>
      <c r="L339" s="59">
        <f>SUM(L248:L259)</f>
        <v>25050</v>
      </c>
      <c r="M339" s="151"/>
      <c r="N339" s="59">
        <f>SUM(N248:N259)</f>
        <v>57251</v>
      </c>
      <c r="O339" s="151"/>
      <c r="P339" s="59">
        <f>SUM(P248:P259)</f>
        <v>66036</v>
      </c>
      <c r="Q339" s="151"/>
      <c r="R339" s="59">
        <f>SUM(R248:R259)</f>
        <v>1063760</v>
      </c>
      <c r="S339" s="151"/>
      <c r="T339" s="59">
        <f>SUM(T248:T259)</f>
        <v>596396</v>
      </c>
      <c r="U339" s="151"/>
      <c r="V339" s="59">
        <f>SUM(V248:V259)</f>
        <v>895576</v>
      </c>
      <c r="X339" s="59">
        <f>SUM(X248:X259)</f>
        <v>299180</v>
      </c>
      <c r="Z339" s="59">
        <f>SUM(Z248:Z259)</f>
        <v>1362940</v>
      </c>
    </row>
    <row r="340" spans="1:44" s="9" customFormat="1" ht="12" customHeight="1">
      <c r="A340" s="63"/>
      <c r="B340" s="8"/>
      <c r="C340" s="37"/>
      <c r="D340" s="8"/>
      <c r="E340" s="109"/>
      <c r="F340" s="109"/>
      <c r="G340" s="109"/>
      <c r="H340" s="109"/>
      <c r="I340" s="109"/>
      <c r="J340" s="109"/>
      <c r="K340" s="112"/>
      <c r="L340" s="112"/>
      <c r="M340" s="113"/>
      <c r="N340" s="113"/>
      <c r="O340" s="113"/>
      <c r="P340" s="113"/>
      <c r="Q340" s="19"/>
      <c r="R340" s="19"/>
      <c r="S340" s="19"/>
      <c r="T340" s="19"/>
      <c r="U340" s="19"/>
      <c r="V340" s="19"/>
      <c r="W340" s="19"/>
      <c r="X340" s="19"/>
      <c r="Y340" s="19"/>
      <c r="Z340" s="19"/>
      <c r="AA340" s="19"/>
      <c r="AB340" s="42"/>
      <c r="AC340" s="42"/>
      <c r="AD340" s="42"/>
      <c r="AE340" s="42"/>
      <c r="AF340" s="42"/>
      <c r="AG340" s="42"/>
      <c r="AH340" s="42"/>
      <c r="AI340" s="42"/>
      <c r="AJ340" s="42"/>
      <c r="AK340" s="42"/>
      <c r="AL340" s="42"/>
      <c r="AM340" s="42"/>
      <c r="AN340" s="42"/>
      <c r="AO340" s="42"/>
      <c r="AP340" s="42"/>
      <c r="AQ340" s="42"/>
      <c r="AR340" s="42"/>
    </row>
    <row r="341" spans="1:44" s="9" customFormat="1" ht="12" customHeight="1">
      <c r="A341" s="63"/>
      <c r="B341" s="8"/>
      <c r="C341" s="37"/>
      <c r="D341" s="8"/>
      <c r="E341" s="8"/>
      <c r="F341" s="8"/>
      <c r="G341" s="8"/>
      <c r="H341" s="8"/>
      <c r="I341" s="8"/>
      <c r="J341" s="5"/>
      <c r="K341" s="6"/>
      <c r="L341" s="6"/>
      <c r="M341" s="19"/>
      <c r="N341" s="19"/>
      <c r="O341" s="19"/>
      <c r="P341" s="19"/>
      <c r="Q341" s="19"/>
      <c r="R341" s="19"/>
      <c r="S341" s="19"/>
      <c r="T341" s="19"/>
      <c r="U341" s="19"/>
      <c r="V341" s="19"/>
      <c r="W341" s="19"/>
      <c r="X341" s="19"/>
      <c r="Y341" s="19"/>
      <c r="Z341" s="19"/>
      <c r="AA341" s="19"/>
      <c r="AB341" s="42"/>
      <c r="AC341" s="42"/>
      <c r="AD341" s="42"/>
      <c r="AE341" s="42"/>
      <c r="AF341" s="42"/>
      <c r="AG341" s="42"/>
      <c r="AH341" s="42"/>
      <c r="AI341" s="42"/>
      <c r="AJ341" s="42"/>
      <c r="AK341" s="42"/>
      <c r="AL341" s="42"/>
      <c r="AM341" s="42"/>
      <c r="AN341" s="42"/>
      <c r="AO341" s="42"/>
      <c r="AP341" s="42"/>
      <c r="AQ341" s="42"/>
      <c r="AR341" s="42"/>
    </row>
    <row r="342" spans="1:44" s="9" customFormat="1" ht="12" customHeight="1">
      <c r="A342" s="63"/>
      <c r="B342" s="8"/>
      <c r="C342" s="37"/>
      <c r="D342" s="8"/>
      <c r="E342" s="8"/>
      <c r="F342" s="8"/>
      <c r="G342" s="8"/>
      <c r="H342" s="8"/>
      <c r="I342" s="8"/>
      <c r="J342" s="8"/>
      <c r="K342" s="6"/>
      <c r="L342" s="6"/>
      <c r="M342" s="19"/>
      <c r="N342" s="19"/>
      <c r="O342" s="19"/>
      <c r="P342" s="19"/>
      <c r="Q342" s="19"/>
      <c r="R342" s="19"/>
      <c r="S342" s="19"/>
      <c r="T342" s="19"/>
      <c r="U342" s="19"/>
      <c r="V342" s="19"/>
      <c r="W342" s="19"/>
      <c r="X342" s="19"/>
      <c r="Y342" s="19"/>
      <c r="Z342" s="19"/>
      <c r="AA342" s="19"/>
      <c r="AB342" s="42"/>
      <c r="AC342" s="42"/>
      <c r="AD342" s="42"/>
      <c r="AE342" s="42"/>
      <c r="AF342" s="42"/>
      <c r="AG342" s="42"/>
      <c r="AH342" s="42"/>
      <c r="AI342" s="42"/>
      <c r="AJ342" s="42"/>
      <c r="AK342" s="42"/>
      <c r="AL342" s="42"/>
      <c r="AM342" s="42"/>
      <c r="AN342" s="42"/>
      <c r="AO342" s="42"/>
      <c r="AP342" s="42"/>
      <c r="AQ342" s="42"/>
      <c r="AR342" s="42"/>
    </row>
    <row r="343" spans="1:44" s="9" customFormat="1" ht="12" customHeight="1">
      <c r="A343" s="63"/>
      <c r="B343" s="8"/>
      <c r="C343" s="37"/>
      <c r="D343" s="59">
        <f>SUM(D236:D247)</f>
        <v>921039</v>
      </c>
      <c r="E343" s="57"/>
      <c r="F343" s="59">
        <f>SUM(F236:F247)</f>
        <v>88013</v>
      </c>
      <c r="G343" s="57"/>
      <c r="H343" s="59">
        <f>SUM(H236:H247)</f>
        <v>111050</v>
      </c>
      <c r="I343" s="57"/>
      <c r="J343" s="59">
        <f>SUM(J236:J247)</f>
        <v>132357</v>
      </c>
      <c r="K343" s="57"/>
      <c r="L343" s="59">
        <f>SUM(L236:L247)</f>
        <v>25764</v>
      </c>
      <c r="M343" s="57"/>
      <c r="N343" s="59">
        <f>SUM(N236:N247)</f>
        <v>54380</v>
      </c>
      <c r="O343" s="57"/>
      <c r="P343" s="59">
        <f>SUM(P236:P247)</f>
        <v>77977</v>
      </c>
      <c r="Q343" s="57"/>
      <c r="R343" s="59">
        <f>SUM(R236:R247)</f>
        <v>1053396</v>
      </c>
      <c r="S343" s="57"/>
      <c r="T343" s="59">
        <f>SUM(T236:T247)</f>
        <v>599148</v>
      </c>
      <c r="U343" s="57"/>
      <c r="V343" s="59">
        <f>SUM(V236:V247)</f>
        <v>891172</v>
      </c>
      <c r="W343" s="19"/>
      <c r="X343" s="19"/>
      <c r="Y343" s="19"/>
      <c r="Z343" s="19"/>
      <c r="AA343" s="19"/>
      <c r="AB343" s="42"/>
      <c r="AC343" s="41"/>
      <c r="AD343" s="41"/>
      <c r="AE343" s="41"/>
      <c r="AF343" s="41"/>
      <c r="AG343" s="41"/>
      <c r="AH343" s="41"/>
      <c r="AI343" s="41"/>
      <c r="AJ343" s="41"/>
      <c r="AK343" s="41"/>
      <c r="AL343" s="41"/>
      <c r="AM343" s="41"/>
      <c r="AN343" s="41"/>
      <c r="AO343" s="41"/>
      <c r="AP343" s="41"/>
    </row>
    <row r="344" spans="1:44" s="9" customFormat="1" ht="12" customHeight="1">
      <c r="A344" s="63"/>
      <c r="B344" s="8"/>
      <c r="C344" s="37"/>
      <c r="D344" s="8"/>
      <c r="E344" s="8"/>
      <c r="F344" s="8"/>
      <c r="G344" s="8"/>
      <c r="H344" s="8"/>
      <c r="I344" s="8"/>
      <c r="J344" s="8"/>
      <c r="K344" s="6"/>
      <c r="L344" s="6"/>
      <c r="M344" s="19"/>
      <c r="N344" s="19"/>
      <c r="O344" s="19"/>
      <c r="P344" s="19"/>
      <c r="Q344" s="19"/>
      <c r="R344" s="19"/>
      <c r="S344" s="19"/>
      <c r="T344" s="19"/>
      <c r="U344" s="19"/>
      <c r="V344" s="19"/>
      <c r="W344" s="19"/>
      <c r="X344" s="19"/>
      <c r="Y344" s="19"/>
      <c r="Z344" s="19"/>
      <c r="AA344" s="19"/>
      <c r="AB344" s="42"/>
      <c r="AC344" s="41"/>
      <c r="AD344" s="41"/>
      <c r="AE344" s="41"/>
      <c r="AF344" s="41"/>
      <c r="AG344" s="41"/>
      <c r="AH344" s="41"/>
      <c r="AI344" s="41"/>
      <c r="AJ344" s="41"/>
      <c r="AK344" s="41"/>
      <c r="AL344" s="41"/>
      <c r="AM344" s="41"/>
      <c r="AN344" s="41"/>
      <c r="AO344" s="41"/>
      <c r="AP344" s="41"/>
    </row>
    <row r="345" spans="1:44" s="9" customFormat="1" ht="12" customHeight="1">
      <c r="A345" s="63"/>
      <c r="B345" s="5"/>
      <c r="C345" s="33"/>
      <c r="D345" s="5"/>
      <c r="E345" s="5"/>
      <c r="F345" s="5"/>
      <c r="G345" s="5"/>
      <c r="H345" s="5"/>
      <c r="I345" s="5"/>
      <c r="J345" s="8"/>
      <c r="K345" s="6"/>
      <c r="L345" s="6"/>
      <c r="M345" s="19"/>
      <c r="N345" s="19"/>
      <c r="O345" s="19"/>
      <c r="P345" s="19"/>
      <c r="Q345" s="19"/>
      <c r="R345" s="19"/>
      <c r="S345" s="19"/>
      <c r="T345" s="19"/>
      <c r="U345" s="19"/>
      <c r="V345" s="19"/>
      <c r="W345" s="19"/>
      <c r="X345" s="19"/>
      <c r="Y345" s="19"/>
      <c r="Z345" s="19"/>
      <c r="AA345" s="19"/>
      <c r="AB345" s="42"/>
      <c r="AC345" s="41"/>
      <c r="AD345" s="41"/>
      <c r="AE345" s="41"/>
      <c r="AF345" s="41"/>
      <c r="AG345" s="41"/>
      <c r="AH345" s="41"/>
      <c r="AI345" s="41"/>
      <c r="AJ345" s="41"/>
      <c r="AK345" s="41"/>
      <c r="AL345" s="41"/>
      <c r="AM345" s="41"/>
      <c r="AN345" s="41"/>
      <c r="AO345" s="41"/>
      <c r="AP345" s="41"/>
    </row>
    <row r="346" spans="1:44" s="9" customFormat="1" ht="12" customHeight="1">
      <c r="A346" s="63"/>
      <c r="B346" s="5"/>
      <c r="C346" s="33"/>
      <c r="D346" s="5"/>
      <c r="E346" s="5"/>
      <c r="F346" s="5"/>
      <c r="G346" s="5"/>
      <c r="H346" s="5"/>
      <c r="I346" s="5"/>
      <c r="J346" s="8"/>
      <c r="K346" s="6"/>
      <c r="L346" s="6"/>
      <c r="M346" s="19"/>
      <c r="N346" s="19"/>
      <c r="O346" s="19"/>
      <c r="P346" s="19"/>
      <c r="Q346" s="19"/>
      <c r="R346" s="19"/>
      <c r="S346" s="19"/>
      <c r="T346" s="19"/>
      <c r="U346" s="19"/>
      <c r="V346" s="19"/>
      <c r="W346" s="19"/>
      <c r="X346" s="19"/>
      <c r="Y346" s="19"/>
      <c r="Z346" s="19"/>
      <c r="AA346" s="19"/>
      <c r="AB346" s="42"/>
      <c r="AC346" s="41"/>
      <c r="AD346" s="41"/>
      <c r="AE346" s="41"/>
      <c r="AF346" s="41"/>
      <c r="AG346" s="41"/>
      <c r="AH346" s="41"/>
      <c r="AI346" s="41"/>
      <c r="AJ346" s="41"/>
      <c r="AK346" s="41"/>
      <c r="AL346" s="41"/>
      <c r="AM346" s="41"/>
      <c r="AN346" s="41"/>
      <c r="AO346" s="41"/>
      <c r="AP346" s="41"/>
    </row>
    <row r="347" spans="1:44" s="9" customFormat="1" ht="12" customHeight="1">
      <c r="A347" s="63"/>
      <c r="B347" s="5"/>
      <c r="C347" s="33"/>
      <c r="D347" s="5"/>
      <c r="E347" s="5"/>
      <c r="F347" s="5"/>
      <c r="G347" s="5"/>
      <c r="H347" s="5"/>
      <c r="I347" s="5"/>
      <c r="J347" s="8"/>
      <c r="K347" s="6"/>
      <c r="L347" s="6"/>
      <c r="M347" s="19"/>
      <c r="N347" s="19"/>
      <c r="O347" s="19"/>
      <c r="P347" s="19"/>
      <c r="Q347" s="19"/>
      <c r="R347" s="19"/>
      <c r="S347" s="19"/>
      <c r="T347" s="19"/>
      <c r="U347" s="19"/>
      <c r="V347" s="19"/>
      <c r="W347" s="19"/>
      <c r="X347" s="19"/>
      <c r="Y347" s="19"/>
      <c r="Z347" s="19"/>
      <c r="AA347" s="19"/>
      <c r="AB347" s="42"/>
      <c r="AC347" s="41"/>
      <c r="AD347" s="41"/>
      <c r="AE347" s="41"/>
      <c r="AF347" s="41"/>
      <c r="AG347" s="41"/>
      <c r="AH347" s="41"/>
      <c r="AI347" s="41"/>
      <c r="AJ347" s="41"/>
      <c r="AK347" s="41"/>
      <c r="AL347" s="41"/>
      <c r="AM347" s="41"/>
      <c r="AN347" s="41"/>
      <c r="AO347" s="41"/>
      <c r="AP347" s="41"/>
    </row>
    <row r="348" spans="1:44" s="9" customFormat="1" ht="12" customHeight="1">
      <c r="A348" s="63"/>
      <c r="B348" s="5"/>
      <c r="C348" s="33"/>
      <c r="D348" s="5"/>
      <c r="E348" s="5"/>
      <c r="F348" s="5"/>
      <c r="G348" s="5"/>
      <c r="H348" s="5"/>
      <c r="I348" s="5"/>
      <c r="J348" s="8"/>
      <c r="K348" s="6"/>
      <c r="L348" s="6"/>
      <c r="M348" s="19"/>
      <c r="N348" s="19"/>
      <c r="O348" s="19"/>
      <c r="P348" s="19"/>
      <c r="Q348" s="19"/>
      <c r="R348" s="19"/>
      <c r="S348" s="19"/>
      <c r="T348" s="19"/>
      <c r="U348" s="19"/>
      <c r="V348" s="19"/>
      <c r="W348" s="19"/>
      <c r="X348" s="19"/>
      <c r="Y348" s="19"/>
      <c r="Z348" s="19"/>
      <c r="AA348" s="19"/>
      <c r="AB348" s="42"/>
      <c r="AC348" s="41"/>
      <c r="AD348" s="41"/>
      <c r="AE348" s="41"/>
      <c r="AF348" s="41"/>
      <c r="AG348" s="41"/>
      <c r="AH348" s="41"/>
      <c r="AI348" s="41"/>
      <c r="AJ348" s="41"/>
      <c r="AK348" s="41"/>
      <c r="AL348" s="41"/>
      <c r="AM348" s="41"/>
      <c r="AN348" s="41"/>
      <c r="AO348" s="41"/>
      <c r="AP348" s="41"/>
    </row>
    <row r="349" spans="1:44" s="9" customFormat="1" ht="12" customHeight="1">
      <c r="A349" s="63"/>
      <c r="B349" s="5"/>
      <c r="C349" s="33"/>
      <c r="D349" s="5"/>
      <c r="E349" s="5"/>
      <c r="F349" s="5"/>
      <c r="G349" s="5"/>
      <c r="H349" s="5"/>
      <c r="I349" s="5"/>
      <c r="J349" s="5"/>
      <c r="K349" s="6"/>
      <c r="L349" s="6"/>
      <c r="M349" s="19"/>
      <c r="N349" s="19"/>
      <c r="O349" s="19"/>
      <c r="P349" s="19"/>
      <c r="Q349" s="19"/>
      <c r="R349" s="19"/>
      <c r="S349" s="19"/>
      <c r="T349" s="19"/>
      <c r="U349" s="19"/>
      <c r="V349" s="19"/>
      <c r="W349" s="19"/>
      <c r="X349" s="19"/>
      <c r="Y349" s="19"/>
      <c r="Z349" s="19"/>
      <c r="AA349" s="19"/>
      <c r="AB349" s="42"/>
      <c r="AC349" s="41"/>
      <c r="AD349" s="41"/>
      <c r="AE349" s="41"/>
      <c r="AF349" s="41"/>
      <c r="AG349" s="41"/>
      <c r="AH349" s="41"/>
      <c r="AI349" s="41"/>
      <c r="AJ349" s="41"/>
      <c r="AK349" s="41"/>
      <c r="AL349" s="41"/>
      <c r="AM349" s="41"/>
      <c r="AN349" s="41"/>
      <c r="AO349" s="41"/>
      <c r="AP349" s="41"/>
    </row>
    <row r="350" spans="1:44" s="9" customFormat="1" ht="12" customHeight="1">
      <c r="A350" s="63"/>
      <c r="B350" s="5"/>
      <c r="C350" s="33"/>
      <c r="D350" s="5"/>
      <c r="E350" s="5"/>
      <c r="F350" s="5"/>
      <c r="G350" s="5"/>
      <c r="H350" s="5"/>
      <c r="I350" s="5"/>
      <c r="J350" s="5"/>
      <c r="K350" s="6"/>
      <c r="L350" s="6"/>
      <c r="M350" s="19"/>
      <c r="N350" s="19"/>
      <c r="O350" s="19"/>
      <c r="P350" s="19"/>
      <c r="Q350" s="19"/>
      <c r="R350" s="19"/>
      <c r="S350" s="19"/>
      <c r="T350" s="19"/>
      <c r="U350" s="19"/>
      <c r="V350" s="19"/>
      <c r="W350" s="19"/>
      <c r="X350" s="19"/>
      <c r="Y350" s="19"/>
      <c r="Z350" s="19"/>
      <c r="AA350" s="19"/>
      <c r="AB350" s="42"/>
      <c r="AC350" s="41"/>
      <c r="AD350" s="41"/>
      <c r="AE350" s="41"/>
      <c r="AF350" s="41"/>
      <c r="AG350" s="41"/>
      <c r="AH350" s="41"/>
      <c r="AI350" s="41"/>
      <c r="AJ350" s="41"/>
      <c r="AK350" s="41"/>
      <c r="AL350" s="41"/>
      <c r="AM350" s="41"/>
      <c r="AN350" s="41"/>
      <c r="AO350" s="41"/>
      <c r="AP350" s="41"/>
    </row>
    <row r="351" spans="1:44" s="9" customFormat="1" ht="12" customHeight="1">
      <c r="A351" s="63"/>
      <c r="B351" s="5"/>
      <c r="C351" s="33"/>
      <c r="D351" s="5"/>
      <c r="E351" s="5"/>
      <c r="F351" s="5"/>
      <c r="G351" s="5"/>
      <c r="H351" s="5"/>
      <c r="I351" s="5"/>
      <c r="J351" s="5"/>
      <c r="K351" s="6"/>
      <c r="L351" s="6"/>
      <c r="M351" s="19"/>
      <c r="N351" s="19"/>
      <c r="O351" s="19"/>
      <c r="P351" s="19"/>
      <c r="Q351" s="19"/>
      <c r="R351" s="19"/>
      <c r="S351" s="19"/>
      <c r="T351" s="19"/>
      <c r="U351" s="19"/>
      <c r="V351" s="19"/>
      <c r="W351" s="19"/>
      <c r="X351" s="19"/>
      <c r="Y351" s="19"/>
      <c r="Z351" s="19"/>
      <c r="AA351" s="19"/>
      <c r="AB351" s="42"/>
      <c r="AC351" s="41"/>
      <c r="AD351" s="41"/>
      <c r="AE351" s="41"/>
      <c r="AF351" s="41"/>
      <c r="AG351" s="41"/>
      <c r="AH351" s="41"/>
      <c r="AI351" s="41"/>
      <c r="AJ351" s="41"/>
      <c r="AK351" s="41"/>
      <c r="AL351" s="41"/>
      <c r="AM351" s="41"/>
      <c r="AN351" s="41"/>
      <c r="AO351" s="41"/>
      <c r="AP351" s="41"/>
    </row>
    <row r="352" spans="1:44" s="9" customFormat="1" ht="12" customHeight="1">
      <c r="A352" s="63"/>
      <c r="B352" s="5"/>
      <c r="C352" s="33"/>
      <c r="D352" s="5"/>
      <c r="E352" s="5"/>
      <c r="F352" s="5"/>
      <c r="G352" s="5"/>
      <c r="H352" s="5"/>
      <c r="I352" s="5"/>
      <c r="J352" s="5"/>
      <c r="K352" s="6"/>
      <c r="L352" s="6"/>
      <c r="M352" s="19"/>
      <c r="N352" s="19"/>
      <c r="O352" s="19"/>
      <c r="P352" s="19"/>
      <c r="Q352" s="19"/>
      <c r="R352" s="19"/>
      <c r="S352" s="19"/>
      <c r="T352" s="19"/>
      <c r="U352" s="19"/>
      <c r="V352" s="19"/>
      <c r="W352" s="19"/>
      <c r="X352" s="19"/>
      <c r="Y352" s="19"/>
      <c r="Z352" s="19"/>
      <c r="AA352" s="19"/>
      <c r="AB352" s="42"/>
      <c r="AC352" s="41"/>
      <c r="AD352" s="41"/>
      <c r="AE352" s="41"/>
      <c r="AF352" s="41"/>
      <c r="AG352" s="41"/>
      <c r="AH352" s="41"/>
      <c r="AI352" s="41"/>
      <c r="AJ352" s="41"/>
      <c r="AK352" s="41"/>
      <c r="AL352" s="41"/>
      <c r="AM352" s="41"/>
      <c r="AN352" s="41"/>
      <c r="AO352" s="41"/>
      <c r="AP352" s="41"/>
    </row>
    <row r="353" spans="1:42" s="9" customFormat="1" ht="12" customHeight="1">
      <c r="A353" s="63"/>
      <c r="B353" s="5"/>
      <c r="C353" s="33"/>
      <c r="D353" s="5"/>
      <c r="E353" s="5"/>
      <c r="F353" s="5"/>
      <c r="G353" s="5"/>
      <c r="H353" s="5"/>
      <c r="I353" s="5"/>
      <c r="J353" s="5"/>
      <c r="K353" s="6"/>
      <c r="L353" s="6"/>
      <c r="M353" s="19"/>
      <c r="N353" s="19"/>
      <c r="O353" s="19"/>
      <c r="P353" s="19"/>
      <c r="Q353" s="19"/>
      <c r="R353" s="19"/>
      <c r="S353" s="19"/>
      <c r="T353" s="19"/>
      <c r="U353" s="19"/>
      <c r="V353" s="19"/>
      <c r="W353" s="19"/>
      <c r="X353" s="19"/>
      <c r="Y353" s="19"/>
      <c r="Z353" s="19"/>
      <c r="AA353" s="19"/>
      <c r="AB353" s="42"/>
      <c r="AC353" s="41"/>
      <c r="AD353" s="41"/>
      <c r="AE353" s="41"/>
      <c r="AF353" s="41"/>
      <c r="AG353" s="41"/>
      <c r="AH353" s="41"/>
      <c r="AI353" s="41"/>
      <c r="AJ353" s="41"/>
      <c r="AK353" s="41"/>
      <c r="AL353" s="41"/>
      <c r="AM353" s="41"/>
      <c r="AN353" s="41"/>
      <c r="AO353" s="41"/>
      <c r="AP353" s="41"/>
    </row>
    <row r="354" spans="1:42" s="9" customFormat="1" ht="12" customHeight="1">
      <c r="A354" s="63"/>
      <c r="B354" s="5"/>
      <c r="C354" s="33"/>
      <c r="D354" s="5"/>
      <c r="E354" s="5"/>
      <c r="F354" s="5"/>
      <c r="G354" s="5"/>
      <c r="H354" s="5"/>
      <c r="I354" s="5"/>
      <c r="J354" s="5"/>
      <c r="K354" s="6"/>
      <c r="L354" s="6"/>
      <c r="M354" s="19"/>
      <c r="N354" s="19"/>
      <c r="O354" s="19"/>
      <c r="P354" s="19"/>
      <c r="Q354" s="19"/>
      <c r="R354" s="19"/>
      <c r="S354" s="19"/>
      <c r="T354" s="19"/>
      <c r="U354" s="19"/>
      <c r="V354" s="19"/>
      <c r="W354" s="19"/>
      <c r="X354" s="19"/>
      <c r="Y354" s="19"/>
      <c r="Z354" s="19"/>
      <c r="AA354" s="19"/>
      <c r="AB354" s="8"/>
    </row>
    <row r="355" spans="1:42" s="9" customFormat="1" ht="12" customHeight="1">
      <c r="A355" s="63"/>
      <c r="B355" s="8"/>
      <c r="C355" s="37"/>
      <c r="D355" s="8"/>
      <c r="E355" s="8"/>
      <c r="F355" s="8"/>
      <c r="G355" s="8"/>
      <c r="H355" s="8"/>
      <c r="I355" s="8"/>
      <c r="J355" s="5"/>
      <c r="K355" s="6"/>
      <c r="L355" s="6"/>
      <c r="M355" s="19"/>
      <c r="N355" s="19"/>
      <c r="O355" s="19"/>
      <c r="P355" s="19"/>
      <c r="Q355" s="19"/>
      <c r="R355" s="19"/>
      <c r="S355" s="19"/>
      <c r="T355" s="19"/>
      <c r="U355" s="19"/>
      <c r="V355" s="19"/>
      <c r="W355" s="19"/>
      <c r="X355" s="19"/>
      <c r="Y355" s="19"/>
      <c r="Z355" s="19"/>
      <c r="AA355" s="19"/>
      <c r="AB355" s="8"/>
    </row>
    <row r="356" spans="1:42" s="9" customFormat="1" ht="12" customHeight="1">
      <c r="A356" s="63"/>
      <c r="B356" s="8"/>
      <c r="C356" s="37"/>
      <c r="D356" s="8"/>
      <c r="E356" s="8"/>
      <c r="F356" s="8"/>
      <c r="G356" s="8"/>
      <c r="H356" s="8"/>
      <c r="I356" s="8"/>
      <c r="J356" s="5"/>
      <c r="K356" s="6"/>
      <c r="L356" s="6"/>
      <c r="M356" s="19"/>
      <c r="N356" s="19"/>
      <c r="O356" s="19"/>
      <c r="P356" s="19"/>
      <c r="Q356" s="19"/>
      <c r="R356" s="19"/>
      <c r="S356" s="19"/>
      <c r="T356" s="19"/>
      <c r="U356" s="19"/>
      <c r="V356" s="19"/>
      <c r="W356" s="19"/>
      <c r="X356" s="19"/>
      <c r="Y356" s="19"/>
      <c r="Z356" s="19"/>
      <c r="AA356" s="19"/>
      <c r="AB356" s="8"/>
    </row>
    <row r="357" spans="1:42" s="9" customFormat="1" ht="12" customHeight="1">
      <c r="A357" s="63"/>
      <c r="B357" s="8"/>
      <c r="C357" s="37"/>
      <c r="D357" s="8"/>
      <c r="E357" s="8"/>
      <c r="F357" s="8"/>
      <c r="G357" s="8"/>
      <c r="H357" s="8"/>
      <c r="I357" s="8"/>
      <c r="J357" s="5"/>
      <c r="K357" s="6"/>
      <c r="L357" s="6"/>
      <c r="M357" s="19"/>
      <c r="N357" s="19"/>
      <c r="O357" s="19"/>
      <c r="P357" s="19"/>
      <c r="Q357" s="19"/>
      <c r="R357" s="19"/>
      <c r="S357" s="19"/>
      <c r="T357" s="19"/>
      <c r="U357" s="19"/>
      <c r="V357" s="19"/>
      <c r="W357" s="19"/>
      <c r="X357" s="19"/>
      <c r="Y357" s="19"/>
      <c r="Z357" s="19"/>
      <c r="AA357" s="19"/>
      <c r="AB357" s="8"/>
    </row>
    <row r="358" spans="1:42" s="9" customFormat="1" ht="12" customHeight="1">
      <c r="A358" s="63"/>
      <c r="B358" s="5"/>
      <c r="C358" s="33"/>
      <c r="D358" s="5"/>
      <c r="E358" s="5"/>
      <c r="F358" s="5"/>
      <c r="G358" s="5"/>
      <c r="H358" s="5"/>
      <c r="I358" s="5"/>
      <c r="J358" s="5"/>
      <c r="K358" s="6"/>
      <c r="L358" s="6"/>
      <c r="M358" s="19"/>
      <c r="N358" s="19"/>
      <c r="O358" s="19"/>
      <c r="P358" s="19"/>
      <c r="Q358" s="19"/>
      <c r="R358" s="19"/>
      <c r="S358" s="19"/>
      <c r="T358" s="19"/>
      <c r="U358" s="19"/>
      <c r="V358" s="19"/>
      <c r="W358" s="19"/>
      <c r="X358" s="19"/>
      <c r="Y358" s="19"/>
      <c r="Z358" s="19"/>
      <c r="AA358" s="19"/>
      <c r="AB358" s="8"/>
    </row>
    <row r="359" spans="1:42" s="9" customFormat="1" ht="12" customHeight="1">
      <c r="A359" s="63"/>
      <c r="B359" s="5"/>
      <c r="C359" s="33"/>
      <c r="D359" s="5"/>
      <c r="E359" s="5"/>
      <c r="F359" s="5"/>
      <c r="G359" s="5"/>
      <c r="H359" s="5"/>
      <c r="I359" s="5"/>
      <c r="J359" s="8"/>
      <c r="K359" s="6"/>
      <c r="L359" s="6"/>
      <c r="M359" s="19"/>
      <c r="N359" s="19"/>
      <c r="O359" s="19"/>
      <c r="P359" s="19"/>
      <c r="Q359" s="19"/>
      <c r="R359" s="19"/>
      <c r="S359" s="19"/>
      <c r="T359" s="19"/>
      <c r="U359" s="19"/>
      <c r="V359" s="19"/>
      <c r="W359" s="19"/>
      <c r="X359" s="19"/>
      <c r="Y359" s="19"/>
      <c r="Z359" s="19"/>
      <c r="AA359" s="19"/>
      <c r="AB359" s="8"/>
    </row>
    <row r="360" spans="1:42" s="9" customFormat="1" ht="12" customHeight="1">
      <c r="A360" s="63"/>
      <c r="B360" s="8"/>
      <c r="C360" s="37"/>
      <c r="D360" s="8"/>
      <c r="E360" s="8"/>
      <c r="F360" s="8"/>
      <c r="G360" s="8"/>
      <c r="H360" s="8"/>
      <c r="I360" s="8"/>
      <c r="J360" s="8"/>
      <c r="K360" s="6"/>
      <c r="L360" s="6"/>
      <c r="M360" s="19"/>
      <c r="N360" s="19"/>
      <c r="O360" s="19"/>
      <c r="P360" s="19"/>
      <c r="Q360" s="19"/>
      <c r="R360" s="19"/>
      <c r="S360" s="19"/>
      <c r="T360" s="19"/>
      <c r="U360" s="19"/>
      <c r="V360" s="19"/>
      <c r="W360" s="19"/>
      <c r="X360" s="19"/>
      <c r="Y360" s="19"/>
      <c r="Z360" s="19"/>
      <c r="AA360" s="19"/>
      <c r="AB360" s="8"/>
    </row>
    <row r="361" spans="1:42" s="9" customFormat="1" ht="12" customHeight="1">
      <c r="A361" s="63"/>
      <c r="B361" s="8"/>
      <c r="C361" s="37"/>
      <c r="D361" s="8"/>
      <c r="E361" s="8"/>
      <c r="F361" s="8"/>
      <c r="G361" s="8"/>
      <c r="H361" s="8"/>
      <c r="I361" s="8"/>
      <c r="J361" s="8"/>
      <c r="K361" s="6"/>
      <c r="L361" s="6"/>
      <c r="M361" s="19"/>
      <c r="N361" s="19"/>
      <c r="O361" s="19"/>
      <c r="P361" s="19"/>
      <c r="Q361" s="19"/>
      <c r="R361" s="19"/>
      <c r="S361" s="19"/>
      <c r="T361" s="19"/>
      <c r="U361" s="19"/>
      <c r="V361" s="19"/>
      <c r="W361" s="19"/>
      <c r="X361" s="19"/>
      <c r="Y361" s="19"/>
      <c r="Z361" s="19"/>
      <c r="AA361" s="19"/>
      <c r="AB361" s="5"/>
    </row>
    <row r="362" spans="1:42" s="9" customFormat="1" ht="12" customHeight="1">
      <c r="A362" s="63"/>
      <c r="B362" s="8"/>
      <c r="C362" s="37"/>
      <c r="D362" s="8"/>
      <c r="E362" s="8"/>
      <c r="F362" s="8"/>
      <c r="G362" s="8"/>
      <c r="H362" s="8"/>
      <c r="I362" s="8"/>
      <c r="J362" s="5"/>
      <c r="K362" s="6"/>
      <c r="L362" s="6"/>
      <c r="M362" s="19"/>
      <c r="N362" s="19"/>
      <c r="O362" s="19"/>
      <c r="P362" s="19"/>
      <c r="Q362" s="19"/>
      <c r="R362" s="19"/>
      <c r="S362" s="19"/>
      <c r="T362" s="19"/>
      <c r="U362" s="19"/>
      <c r="V362" s="19"/>
      <c r="W362" s="19"/>
      <c r="X362" s="19"/>
      <c r="Y362" s="19"/>
      <c r="Z362" s="19"/>
      <c r="AA362" s="19"/>
      <c r="AB362" s="5"/>
    </row>
    <row r="363" spans="1:42" s="9" customFormat="1" ht="12" customHeight="1">
      <c r="A363" s="63"/>
      <c r="B363" s="8"/>
      <c r="C363" s="37"/>
      <c r="D363" s="8"/>
      <c r="E363" s="8"/>
      <c r="F363" s="8"/>
      <c r="G363" s="8"/>
      <c r="H363" s="8"/>
      <c r="I363" s="8"/>
      <c r="J363" s="5"/>
      <c r="K363" s="6"/>
      <c r="L363" s="6"/>
      <c r="M363" s="19"/>
      <c r="N363" s="19"/>
      <c r="O363" s="19"/>
      <c r="P363" s="19"/>
      <c r="Q363" s="19"/>
      <c r="R363" s="19"/>
      <c r="S363" s="19"/>
      <c r="T363" s="19"/>
      <c r="U363" s="19"/>
      <c r="V363" s="19"/>
      <c r="W363" s="19"/>
      <c r="X363" s="19"/>
      <c r="Y363" s="19"/>
      <c r="Z363" s="19"/>
      <c r="AA363" s="19"/>
      <c r="AB363" s="5"/>
    </row>
    <row r="364" spans="1:42" s="9" customFormat="1" ht="12" customHeight="1">
      <c r="A364" s="63"/>
      <c r="B364" s="8"/>
      <c r="C364" s="37"/>
      <c r="D364" s="8"/>
      <c r="E364" s="8"/>
      <c r="F364" s="8"/>
      <c r="G364" s="8"/>
      <c r="H364" s="8"/>
      <c r="I364" s="8"/>
      <c r="J364" s="8"/>
      <c r="K364" s="6"/>
      <c r="L364" s="6"/>
      <c r="M364" s="19"/>
      <c r="N364" s="19"/>
      <c r="O364" s="19"/>
      <c r="P364" s="19"/>
      <c r="Q364" s="19"/>
      <c r="R364" s="19"/>
      <c r="S364" s="19"/>
      <c r="T364" s="19"/>
      <c r="U364" s="19"/>
      <c r="V364" s="19"/>
      <c r="W364" s="19"/>
      <c r="X364" s="19"/>
      <c r="Y364" s="19"/>
      <c r="Z364" s="19"/>
      <c r="AA364" s="19"/>
      <c r="AB364" s="5"/>
    </row>
    <row r="365" spans="1:42" s="9" customFormat="1" ht="12" customHeight="1">
      <c r="A365" s="63"/>
      <c r="B365" s="8"/>
      <c r="C365" s="37"/>
      <c r="D365" s="8"/>
      <c r="E365" s="8"/>
      <c r="F365" s="8"/>
      <c r="G365" s="8"/>
      <c r="H365" s="8"/>
      <c r="I365" s="8"/>
      <c r="J365" s="8"/>
      <c r="K365" s="6"/>
      <c r="L365" s="6"/>
      <c r="M365" s="19"/>
      <c r="N365" s="19"/>
      <c r="O365" s="19"/>
      <c r="P365" s="19"/>
      <c r="Q365" s="19"/>
      <c r="R365" s="19"/>
      <c r="S365" s="19"/>
      <c r="T365" s="19"/>
      <c r="U365" s="19"/>
      <c r="V365" s="19"/>
      <c r="W365" s="19"/>
      <c r="X365" s="19"/>
      <c r="Y365" s="19"/>
      <c r="Z365" s="19"/>
      <c r="AA365" s="19"/>
      <c r="AB365" s="5"/>
    </row>
    <row r="366" spans="1:42" s="9" customFormat="1" ht="12" customHeight="1">
      <c r="A366" s="63"/>
      <c r="B366" s="8"/>
      <c r="C366" s="37"/>
      <c r="D366" s="8"/>
      <c r="E366" s="8"/>
      <c r="F366" s="8"/>
      <c r="G366" s="8"/>
      <c r="H366" s="8"/>
      <c r="I366" s="8"/>
      <c r="J366" s="8"/>
      <c r="K366" s="6"/>
      <c r="L366" s="6"/>
      <c r="M366" s="19"/>
      <c r="N366" s="19"/>
      <c r="O366" s="19"/>
      <c r="P366" s="19"/>
      <c r="Q366" s="19"/>
      <c r="R366" s="19"/>
      <c r="S366" s="19"/>
      <c r="T366" s="19"/>
      <c r="U366" s="19"/>
      <c r="V366" s="19"/>
      <c r="W366" s="19"/>
      <c r="X366" s="19"/>
      <c r="Y366" s="19"/>
      <c r="Z366" s="19"/>
      <c r="AA366" s="19"/>
      <c r="AB366" s="8"/>
    </row>
    <row r="367" spans="1:42" s="9" customFormat="1" ht="12" customHeight="1">
      <c r="A367" s="63"/>
      <c r="B367" s="5"/>
      <c r="C367" s="33"/>
      <c r="D367" s="5"/>
      <c r="E367" s="5"/>
      <c r="F367" s="5"/>
      <c r="G367" s="5"/>
      <c r="H367" s="5"/>
      <c r="I367" s="5"/>
      <c r="J367" s="8"/>
      <c r="K367" s="6"/>
      <c r="L367" s="6"/>
      <c r="M367" s="19"/>
      <c r="N367" s="19"/>
      <c r="O367" s="19"/>
      <c r="P367" s="19"/>
      <c r="Q367" s="19"/>
      <c r="R367" s="19"/>
      <c r="S367" s="19"/>
      <c r="T367" s="19"/>
      <c r="U367" s="19"/>
      <c r="V367" s="19"/>
      <c r="W367" s="19"/>
      <c r="X367" s="19"/>
      <c r="Y367" s="19"/>
      <c r="Z367" s="19"/>
      <c r="AA367" s="19"/>
      <c r="AB367" s="5"/>
    </row>
    <row r="368" spans="1:42" s="9" customFormat="1" ht="12" customHeight="1">
      <c r="A368" s="162"/>
      <c r="B368" s="5"/>
      <c r="C368" s="33"/>
      <c r="D368" s="5"/>
      <c r="E368" s="5"/>
      <c r="F368" s="5"/>
      <c r="G368" s="5"/>
      <c r="H368" s="5"/>
      <c r="I368" s="5"/>
      <c r="J368" s="8"/>
      <c r="K368" s="6"/>
      <c r="L368" s="6"/>
      <c r="M368" s="19"/>
      <c r="N368" s="19"/>
      <c r="O368" s="19"/>
      <c r="P368" s="19"/>
      <c r="Q368" s="19"/>
      <c r="R368" s="19"/>
      <c r="S368" s="19"/>
      <c r="T368" s="19"/>
      <c r="U368" s="19"/>
      <c r="V368" s="19"/>
      <c r="W368" s="19"/>
      <c r="X368" s="19"/>
      <c r="Y368" s="19"/>
      <c r="Z368" s="19"/>
      <c r="AA368" s="19"/>
      <c r="AB368" s="5"/>
    </row>
    <row r="369" spans="1:28" s="9" customFormat="1" ht="12" customHeight="1">
      <c r="A369" s="162"/>
      <c r="B369" s="5"/>
      <c r="C369" s="33"/>
      <c r="D369" s="5"/>
      <c r="E369" s="5"/>
      <c r="F369" s="5"/>
      <c r="G369" s="5"/>
      <c r="H369" s="5"/>
      <c r="I369" s="5"/>
      <c r="J369" s="8"/>
      <c r="K369" s="6"/>
      <c r="L369" s="6"/>
      <c r="M369" s="19"/>
      <c r="N369" s="19"/>
      <c r="O369" s="19"/>
      <c r="P369" s="19"/>
      <c r="Q369" s="19"/>
      <c r="R369" s="19"/>
      <c r="S369" s="19"/>
      <c r="T369" s="19"/>
      <c r="U369" s="19"/>
      <c r="V369" s="19"/>
      <c r="W369" s="19"/>
      <c r="X369" s="19"/>
      <c r="Y369" s="19"/>
      <c r="Z369" s="19"/>
      <c r="AA369" s="19"/>
      <c r="AB369" s="5"/>
    </row>
    <row r="370" spans="1:28" s="9" customFormat="1" ht="12" customHeight="1">
      <c r="A370" s="162"/>
      <c r="B370" s="5"/>
      <c r="C370" s="33"/>
      <c r="D370" s="5"/>
      <c r="E370" s="5"/>
      <c r="F370" s="5"/>
      <c r="G370" s="5"/>
      <c r="H370" s="5"/>
      <c r="I370" s="5"/>
      <c r="J370" s="8"/>
      <c r="K370" s="6"/>
      <c r="L370" s="6"/>
      <c r="M370" s="19"/>
      <c r="N370" s="19"/>
      <c r="O370" s="19"/>
      <c r="P370" s="19"/>
      <c r="Q370" s="19"/>
      <c r="R370" s="19"/>
      <c r="S370" s="19"/>
      <c r="T370" s="19"/>
      <c r="U370" s="19"/>
      <c r="V370" s="19"/>
      <c r="W370" s="19"/>
      <c r="X370" s="19"/>
      <c r="Y370" s="19"/>
      <c r="Z370" s="19"/>
      <c r="AA370" s="19"/>
      <c r="AB370" s="8"/>
    </row>
    <row r="371" spans="1:28" s="9" customFormat="1" ht="12" customHeight="1">
      <c r="A371" s="162"/>
      <c r="B371" s="5"/>
      <c r="C371" s="33"/>
      <c r="D371" s="5"/>
      <c r="E371" s="5"/>
      <c r="F371" s="5"/>
      <c r="G371" s="5"/>
      <c r="H371" s="5"/>
      <c r="I371" s="5"/>
      <c r="J371" s="5"/>
      <c r="K371" s="6"/>
      <c r="L371" s="6"/>
      <c r="M371" s="19"/>
      <c r="N371" s="19"/>
      <c r="O371" s="19"/>
      <c r="P371" s="19"/>
      <c r="Q371" s="19"/>
      <c r="R371" s="19"/>
      <c r="S371" s="19"/>
      <c r="T371" s="19"/>
      <c r="U371" s="19"/>
      <c r="V371" s="19"/>
      <c r="W371" s="19"/>
      <c r="X371" s="19"/>
      <c r="Y371" s="19"/>
      <c r="Z371" s="19"/>
      <c r="AA371" s="19"/>
      <c r="AB371" s="8"/>
    </row>
    <row r="372" spans="1:28" s="9" customFormat="1" ht="12" customHeight="1">
      <c r="A372" s="162"/>
      <c r="B372" s="5"/>
      <c r="C372" s="33"/>
      <c r="D372" s="5"/>
      <c r="E372" s="5"/>
      <c r="F372" s="5"/>
      <c r="G372" s="5"/>
      <c r="H372" s="5"/>
      <c r="I372" s="5"/>
      <c r="J372" s="5"/>
      <c r="K372" s="6"/>
      <c r="L372" s="6"/>
      <c r="M372" s="19"/>
      <c r="N372" s="19"/>
      <c r="O372" s="19"/>
      <c r="P372" s="19"/>
      <c r="Q372" s="19"/>
      <c r="R372" s="19"/>
      <c r="S372" s="19"/>
      <c r="T372" s="19"/>
      <c r="U372" s="19"/>
      <c r="V372" s="19"/>
      <c r="W372" s="19"/>
      <c r="X372" s="19"/>
      <c r="Y372" s="19"/>
      <c r="Z372" s="19"/>
      <c r="AA372" s="19"/>
      <c r="AB372" s="8"/>
    </row>
    <row r="373" spans="1:28" s="9" customFormat="1" ht="12" customHeight="1">
      <c r="A373" s="162"/>
      <c r="B373" s="5"/>
      <c r="C373" s="33"/>
      <c r="D373" s="5"/>
      <c r="E373" s="5"/>
      <c r="F373" s="5"/>
      <c r="G373" s="5"/>
      <c r="H373" s="5"/>
      <c r="I373" s="5"/>
      <c r="J373" s="5"/>
      <c r="K373" s="6"/>
      <c r="L373" s="6"/>
      <c r="M373" s="19"/>
      <c r="N373" s="19"/>
      <c r="O373" s="19"/>
      <c r="P373" s="19"/>
      <c r="Q373" s="19"/>
      <c r="R373" s="19"/>
      <c r="S373" s="19"/>
      <c r="T373" s="19"/>
      <c r="U373" s="19"/>
      <c r="V373" s="19"/>
      <c r="W373" s="19"/>
      <c r="X373" s="19"/>
      <c r="Y373" s="19"/>
      <c r="Z373" s="19"/>
      <c r="AA373" s="19"/>
      <c r="AB373" s="8"/>
    </row>
    <row r="374" spans="1:28" s="9" customFormat="1" ht="12" customHeight="1">
      <c r="A374" s="162"/>
      <c r="B374" s="5"/>
      <c r="C374" s="33"/>
      <c r="D374" s="5"/>
      <c r="E374" s="5"/>
      <c r="F374" s="5"/>
      <c r="G374" s="5"/>
      <c r="H374" s="5"/>
      <c r="I374" s="5"/>
      <c r="J374" s="5"/>
      <c r="K374" s="6"/>
      <c r="L374" s="6"/>
      <c r="M374" s="19"/>
      <c r="N374" s="19"/>
      <c r="O374" s="19"/>
      <c r="P374" s="19"/>
      <c r="Q374" s="19"/>
      <c r="R374" s="19"/>
      <c r="S374" s="19"/>
      <c r="T374" s="19"/>
      <c r="U374" s="19"/>
      <c r="V374" s="19"/>
      <c r="W374" s="19"/>
      <c r="X374" s="19"/>
      <c r="Y374" s="19"/>
      <c r="Z374" s="19"/>
      <c r="AA374" s="19"/>
      <c r="AB374" s="8"/>
    </row>
    <row r="375" spans="1:28" s="9" customFormat="1" ht="12" customHeight="1">
      <c r="A375" s="162"/>
      <c r="B375" s="5"/>
      <c r="C375" s="33"/>
      <c r="D375" s="5"/>
      <c r="E375" s="5"/>
      <c r="F375" s="5"/>
      <c r="G375" s="5"/>
      <c r="H375" s="5"/>
      <c r="I375" s="5"/>
      <c r="J375" s="5"/>
      <c r="K375" s="6"/>
      <c r="L375" s="6"/>
      <c r="M375" s="19"/>
      <c r="N375" s="19"/>
      <c r="O375" s="19"/>
      <c r="P375" s="19"/>
      <c r="Q375" s="19"/>
      <c r="R375" s="19"/>
      <c r="S375" s="19"/>
      <c r="T375" s="19"/>
      <c r="U375" s="19"/>
      <c r="V375" s="19"/>
      <c r="W375" s="19"/>
      <c r="X375" s="19"/>
      <c r="Y375" s="19"/>
      <c r="Z375" s="19"/>
      <c r="AA375" s="19"/>
      <c r="AB375" s="8"/>
    </row>
    <row r="376" spans="1:28" s="9" customFormat="1" ht="12" customHeight="1">
      <c r="A376" s="162"/>
      <c r="B376" s="5"/>
      <c r="C376" s="33"/>
      <c r="D376" s="5"/>
      <c r="E376" s="5"/>
      <c r="F376" s="5"/>
      <c r="G376" s="5"/>
      <c r="H376" s="5"/>
      <c r="I376" s="5"/>
      <c r="J376" s="5"/>
      <c r="K376" s="6"/>
      <c r="L376" s="6"/>
      <c r="M376" s="19"/>
      <c r="N376" s="19"/>
      <c r="O376" s="19"/>
      <c r="P376" s="19"/>
      <c r="Q376" s="19"/>
      <c r="R376" s="19"/>
      <c r="S376" s="19"/>
      <c r="T376" s="19"/>
      <c r="U376" s="19"/>
      <c r="V376" s="19"/>
      <c r="W376" s="19"/>
      <c r="X376" s="19"/>
      <c r="Y376" s="19"/>
      <c r="Z376" s="19"/>
      <c r="AA376" s="19"/>
      <c r="AB376" s="8"/>
    </row>
    <row r="377" spans="1:28" s="9" customFormat="1" ht="12" customHeight="1">
      <c r="A377" s="162"/>
      <c r="B377" s="5"/>
      <c r="C377" s="33"/>
      <c r="D377" s="5"/>
      <c r="E377" s="5"/>
      <c r="F377" s="5"/>
      <c r="G377" s="5"/>
      <c r="H377" s="5"/>
      <c r="I377" s="5"/>
      <c r="J377" s="5"/>
      <c r="K377" s="6"/>
      <c r="L377" s="6"/>
      <c r="M377" s="19"/>
      <c r="N377" s="19"/>
      <c r="O377" s="19"/>
      <c r="P377" s="19"/>
      <c r="Q377" s="19"/>
      <c r="R377" s="19"/>
      <c r="S377" s="19"/>
      <c r="T377" s="19"/>
      <c r="U377" s="19"/>
      <c r="V377" s="19"/>
      <c r="W377" s="19"/>
      <c r="X377" s="19"/>
      <c r="Y377" s="19"/>
      <c r="Z377" s="19"/>
      <c r="AA377" s="19"/>
      <c r="AB377" s="8"/>
    </row>
    <row r="378" spans="1:28" s="9" customFormat="1" ht="12" customHeight="1">
      <c r="A378" s="162"/>
      <c r="B378" s="5"/>
      <c r="C378" s="33"/>
      <c r="D378" s="5"/>
      <c r="E378" s="5"/>
      <c r="F378" s="5"/>
      <c r="G378" s="5"/>
      <c r="H378" s="5"/>
      <c r="I378" s="5"/>
      <c r="J378" s="5"/>
      <c r="K378" s="6"/>
      <c r="L378" s="6"/>
      <c r="M378" s="19"/>
      <c r="N378" s="19"/>
      <c r="O378" s="19"/>
      <c r="P378" s="19"/>
      <c r="Q378" s="19"/>
      <c r="R378" s="19"/>
      <c r="S378" s="19"/>
      <c r="T378" s="19"/>
      <c r="U378" s="19"/>
      <c r="V378" s="19"/>
      <c r="W378" s="19"/>
      <c r="X378" s="19"/>
      <c r="Y378" s="19"/>
      <c r="Z378" s="19"/>
      <c r="AA378" s="19"/>
      <c r="AB378" s="8"/>
    </row>
    <row r="379" spans="1:28" s="9" customFormat="1" ht="12" customHeight="1">
      <c r="A379" s="162"/>
      <c r="B379" s="5"/>
      <c r="C379" s="33"/>
      <c r="D379" s="5"/>
      <c r="E379" s="5"/>
      <c r="F379" s="5"/>
      <c r="G379" s="5"/>
      <c r="H379" s="5"/>
      <c r="I379" s="5"/>
      <c r="J379" s="5"/>
      <c r="K379" s="6"/>
      <c r="L379" s="6"/>
      <c r="M379" s="19"/>
      <c r="N379" s="19"/>
      <c r="O379" s="19"/>
      <c r="P379" s="19"/>
      <c r="Q379" s="19"/>
      <c r="R379" s="19"/>
      <c r="S379" s="19"/>
      <c r="T379" s="19"/>
      <c r="U379" s="19"/>
      <c r="V379" s="19"/>
      <c r="W379" s="19"/>
      <c r="X379" s="19"/>
      <c r="Y379" s="19"/>
      <c r="Z379" s="19"/>
      <c r="AA379" s="19"/>
      <c r="AB379" s="8"/>
    </row>
    <row r="380" spans="1:28" s="9" customFormat="1" ht="12" customHeight="1">
      <c r="A380" s="162"/>
      <c r="B380" s="5"/>
      <c r="C380" s="33"/>
      <c r="D380" s="5"/>
      <c r="E380" s="5"/>
      <c r="F380" s="5"/>
      <c r="G380" s="5"/>
      <c r="H380" s="5"/>
      <c r="I380" s="5"/>
      <c r="J380" s="5"/>
      <c r="K380" s="6"/>
      <c r="L380" s="6"/>
      <c r="M380" s="19"/>
      <c r="N380" s="19"/>
      <c r="O380" s="19"/>
      <c r="P380" s="19"/>
      <c r="Q380" s="19"/>
      <c r="R380" s="19"/>
      <c r="S380" s="19"/>
      <c r="T380" s="19"/>
      <c r="U380" s="19"/>
      <c r="V380" s="19"/>
      <c r="W380" s="19"/>
      <c r="X380" s="19"/>
      <c r="Y380" s="19"/>
      <c r="Z380" s="19"/>
      <c r="AA380" s="19"/>
      <c r="AB380" s="8"/>
    </row>
    <row r="381" spans="1:28" s="9" customFormat="1" ht="12" customHeight="1">
      <c r="A381" s="63"/>
      <c r="B381" s="5"/>
      <c r="C381" s="33"/>
      <c r="D381" s="5"/>
      <c r="E381" s="5"/>
      <c r="F381" s="5"/>
      <c r="G381" s="5"/>
      <c r="H381" s="5"/>
      <c r="I381" s="5"/>
      <c r="J381" s="8"/>
      <c r="K381" s="6"/>
      <c r="L381" s="6"/>
      <c r="M381" s="19"/>
      <c r="N381" s="19"/>
      <c r="O381" s="19"/>
      <c r="P381" s="19"/>
      <c r="Q381" s="19"/>
      <c r="R381" s="19"/>
      <c r="S381" s="19"/>
      <c r="T381" s="19"/>
      <c r="U381" s="19"/>
      <c r="V381" s="19"/>
      <c r="W381" s="19"/>
      <c r="X381" s="19"/>
      <c r="Y381" s="19"/>
      <c r="Z381" s="19"/>
      <c r="AA381" s="19"/>
      <c r="AB381" s="8"/>
    </row>
    <row r="382" spans="1:28" s="9" customFormat="1" ht="12" customHeight="1">
      <c r="A382" s="63"/>
      <c r="B382" s="5"/>
      <c r="C382" s="33"/>
      <c r="D382" s="5"/>
      <c r="E382" s="5"/>
      <c r="F382" s="5"/>
      <c r="G382" s="5"/>
      <c r="H382" s="5"/>
      <c r="I382" s="5"/>
      <c r="J382" s="8"/>
      <c r="K382" s="6"/>
      <c r="L382" s="6"/>
      <c r="M382" s="19"/>
      <c r="N382" s="19"/>
      <c r="O382" s="19"/>
      <c r="P382" s="19"/>
      <c r="Q382" s="19"/>
      <c r="R382" s="19"/>
      <c r="S382" s="19"/>
      <c r="T382" s="19"/>
      <c r="U382" s="19"/>
      <c r="V382" s="19"/>
      <c r="W382" s="19"/>
      <c r="X382" s="19"/>
      <c r="Y382" s="19"/>
      <c r="Z382" s="19"/>
      <c r="AA382" s="19"/>
      <c r="AB382" s="5"/>
    </row>
    <row r="383" spans="1:28" s="9" customFormat="1" ht="12" customHeight="1">
      <c r="A383" s="63"/>
      <c r="B383" s="5"/>
      <c r="C383" s="33"/>
      <c r="D383" s="5"/>
      <c r="E383" s="5"/>
      <c r="F383" s="5"/>
      <c r="G383" s="5"/>
      <c r="H383" s="5"/>
      <c r="I383" s="5"/>
      <c r="J383" s="8"/>
      <c r="K383" s="6"/>
      <c r="L383" s="6"/>
      <c r="M383" s="19"/>
      <c r="N383" s="19"/>
      <c r="O383" s="19"/>
      <c r="P383" s="19"/>
      <c r="Q383" s="19"/>
      <c r="R383" s="19"/>
      <c r="S383" s="19"/>
      <c r="T383" s="19"/>
      <c r="U383" s="19"/>
      <c r="V383" s="19"/>
      <c r="W383" s="19"/>
      <c r="X383" s="19"/>
      <c r="Y383" s="19"/>
      <c r="Z383" s="19"/>
      <c r="AA383" s="19"/>
      <c r="AB383" s="5"/>
    </row>
    <row r="384" spans="1:28" s="9" customFormat="1" ht="12" customHeight="1">
      <c r="A384" s="63"/>
      <c r="B384" s="5"/>
      <c r="C384" s="33"/>
      <c r="D384" s="5"/>
      <c r="E384" s="5"/>
      <c r="F384" s="5"/>
      <c r="G384" s="5"/>
      <c r="H384" s="5"/>
      <c r="I384" s="5"/>
      <c r="J384" s="5"/>
      <c r="K384" s="6"/>
      <c r="L384" s="6"/>
      <c r="M384" s="19"/>
      <c r="N384" s="19"/>
      <c r="O384" s="19"/>
      <c r="P384" s="19"/>
      <c r="Q384" s="19"/>
      <c r="R384" s="19"/>
      <c r="S384" s="19"/>
      <c r="T384" s="19"/>
      <c r="U384" s="19"/>
      <c r="V384" s="19"/>
      <c r="W384" s="19"/>
      <c r="X384" s="19"/>
      <c r="Y384" s="19"/>
      <c r="Z384" s="19"/>
      <c r="AA384" s="19"/>
      <c r="AB384" s="5"/>
    </row>
    <row r="385" spans="1:28" s="9" customFormat="1" ht="12" customHeight="1">
      <c r="A385" s="63"/>
      <c r="B385" s="5"/>
      <c r="C385" s="33"/>
      <c r="D385" s="5"/>
      <c r="E385" s="5"/>
      <c r="F385" s="5"/>
      <c r="G385" s="5"/>
      <c r="H385" s="5"/>
      <c r="I385" s="5"/>
      <c r="J385" s="5"/>
      <c r="K385" s="6"/>
      <c r="L385" s="6"/>
      <c r="M385" s="19"/>
      <c r="N385" s="19"/>
      <c r="O385" s="19"/>
      <c r="P385" s="19"/>
      <c r="Q385" s="19"/>
      <c r="R385" s="19"/>
      <c r="S385" s="19"/>
      <c r="T385" s="19"/>
      <c r="U385" s="19"/>
      <c r="V385" s="19"/>
      <c r="W385" s="19"/>
      <c r="X385" s="19"/>
      <c r="Y385" s="19"/>
      <c r="Z385" s="19"/>
      <c r="AA385" s="19"/>
      <c r="AB385" s="5"/>
    </row>
    <row r="386" spans="1:28" s="9" customFormat="1" ht="12" customHeight="1">
      <c r="A386" s="63"/>
      <c r="B386" s="5"/>
      <c r="C386" s="33"/>
      <c r="D386" s="5"/>
      <c r="E386" s="5"/>
      <c r="F386" s="5"/>
      <c r="G386" s="5"/>
      <c r="H386" s="5"/>
      <c r="I386" s="5"/>
      <c r="J386" s="8"/>
      <c r="K386" s="6"/>
      <c r="L386" s="6"/>
      <c r="M386" s="19"/>
      <c r="N386" s="19"/>
      <c r="O386" s="19"/>
      <c r="P386" s="19"/>
      <c r="Q386" s="19"/>
      <c r="R386" s="19"/>
      <c r="S386" s="19"/>
      <c r="T386" s="19"/>
      <c r="U386" s="19"/>
      <c r="V386" s="19"/>
      <c r="W386" s="19"/>
      <c r="X386" s="19"/>
      <c r="Y386" s="19"/>
      <c r="Z386" s="19"/>
      <c r="AA386" s="19"/>
      <c r="AB386" s="5"/>
    </row>
    <row r="387" spans="1:28" s="9" customFormat="1" ht="12" customHeight="1">
      <c r="A387" s="63"/>
      <c r="B387" s="5"/>
      <c r="C387" s="33"/>
      <c r="D387" s="5"/>
      <c r="E387" s="5"/>
      <c r="F387" s="5"/>
      <c r="G387" s="5"/>
      <c r="H387" s="5"/>
      <c r="I387" s="5"/>
      <c r="J387" s="8"/>
      <c r="K387" s="6"/>
      <c r="L387" s="6"/>
      <c r="M387" s="19"/>
      <c r="N387" s="19"/>
      <c r="O387" s="19"/>
      <c r="P387" s="19"/>
      <c r="Q387" s="19"/>
      <c r="R387" s="19"/>
      <c r="S387" s="19"/>
      <c r="T387" s="19"/>
      <c r="U387" s="19"/>
      <c r="V387" s="19"/>
      <c r="W387" s="19"/>
      <c r="X387" s="19"/>
      <c r="Y387" s="19"/>
      <c r="Z387" s="19"/>
      <c r="AA387" s="19"/>
      <c r="AB387" s="5"/>
    </row>
    <row r="388" spans="1:28" ht="15" customHeight="1">
      <c r="J388" s="8"/>
      <c r="AB388" s="8"/>
    </row>
    <row r="389" spans="1:28" ht="12" customHeight="1">
      <c r="J389" s="8"/>
    </row>
    <row r="390" spans="1:28" ht="12" customHeight="1">
      <c r="A390" s="162"/>
      <c r="J390" s="8"/>
    </row>
    <row r="391" spans="1:28" ht="12" customHeight="1">
      <c r="A391" s="162"/>
      <c r="J391" s="8"/>
      <c r="AB391" s="9"/>
    </row>
    <row r="392" spans="1:28" ht="12" customHeight="1">
      <c r="A392" s="162"/>
      <c r="J392" s="8"/>
    </row>
    <row r="393" spans="1:28" ht="12" customHeight="1">
      <c r="A393" s="162"/>
    </row>
    <row r="394" spans="1:28" ht="12" customHeight="1">
      <c r="A394" s="162"/>
    </row>
    <row r="395" spans="1:28" ht="12" customHeight="1">
      <c r="A395" s="162"/>
    </row>
    <row r="396" spans="1:28" ht="12" customHeight="1">
      <c r="A396" s="162"/>
    </row>
    <row r="397" spans="1:28" ht="12" customHeight="1">
      <c r="A397" s="162"/>
    </row>
    <row r="398" spans="1:28" ht="12" customHeight="1">
      <c r="A398" s="162"/>
    </row>
    <row r="399" spans="1:28" ht="12" customHeight="1">
      <c r="A399" s="162"/>
    </row>
    <row r="400" spans="1:28" ht="12" customHeight="1">
      <c r="A400" s="162"/>
    </row>
    <row r="401" spans="1:28" ht="12" customHeight="1">
      <c r="A401" s="162"/>
    </row>
    <row r="402" spans="1:28" ht="12" customHeight="1">
      <c r="A402" s="162"/>
    </row>
    <row r="403" spans="1:28" ht="12" customHeight="1">
      <c r="A403" s="162"/>
      <c r="J403" s="8"/>
    </row>
    <row r="404" spans="1:28" ht="12" customHeight="1">
      <c r="J404" s="8"/>
      <c r="AB404" s="8"/>
    </row>
    <row r="405" spans="1:28" ht="12" customHeight="1">
      <c r="J405" s="8"/>
    </row>
    <row r="408" spans="1:28" ht="12" customHeight="1">
      <c r="J408" s="8"/>
    </row>
    <row r="409" spans="1:28" ht="12" customHeight="1">
      <c r="J409" s="8"/>
    </row>
    <row r="410" spans="1:28" ht="12" customHeight="1">
      <c r="J410" s="8"/>
      <c r="AB410" s="8"/>
    </row>
    <row r="411" spans="1:28" ht="12" customHeight="1">
      <c r="J411" s="8"/>
    </row>
    <row r="412" spans="1:28" ht="12" customHeight="1">
      <c r="A412" s="162"/>
      <c r="J412" s="8"/>
    </row>
    <row r="413" spans="1:28" ht="12" customHeight="1">
      <c r="A413" s="162"/>
      <c r="J413" s="8"/>
      <c r="AB413" s="13"/>
    </row>
    <row r="414" spans="1:28" ht="12" customHeight="1">
      <c r="A414" s="162"/>
      <c r="J414" s="8"/>
      <c r="AB414" s="12"/>
    </row>
    <row r="415" spans="1:28" ht="12" customHeight="1">
      <c r="A415" s="162"/>
      <c r="AB415" s="12"/>
    </row>
    <row r="416" spans="1:28" ht="12" customHeight="1">
      <c r="A416" s="162"/>
      <c r="AB416" s="12"/>
    </row>
    <row r="417" spans="1:28" ht="12" customHeight="1">
      <c r="A417" s="162"/>
      <c r="AB417" s="12"/>
    </row>
    <row r="418" spans="1:28" ht="12" customHeight="1">
      <c r="A418" s="162"/>
      <c r="AB418" s="12"/>
    </row>
    <row r="419" spans="1:28" ht="12" customHeight="1">
      <c r="A419" s="162"/>
      <c r="AB419" s="12"/>
    </row>
    <row r="420" spans="1:28" ht="12" customHeight="1">
      <c r="A420" s="162"/>
      <c r="AB420" s="12"/>
    </row>
    <row r="421" spans="1:28" ht="12" customHeight="1">
      <c r="A421" s="162"/>
      <c r="AB421" s="12"/>
    </row>
    <row r="422" spans="1:28" ht="12" customHeight="1">
      <c r="A422" s="162"/>
      <c r="AB422" s="12"/>
    </row>
    <row r="423" spans="1:28" ht="12" customHeight="1">
      <c r="A423" s="162"/>
      <c r="AB423" s="12"/>
    </row>
    <row r="424" spans="1:28" ht="12" customHeight="1">
      <c r="A424" s="162"/>
      <c r="AB424" s="12"/>
    </row>
    <row r="425" spans="1:28" ht="12" customHeight="1">
      <c r="A425" s="162"/>
    </row>
    <row r="426" spans="1:28" ht="12" customHeight="1">
      <c r="AB426" s="8"/>
    </row>
    <row r="436" spans="1:27" s="5" customFormat="1" ht="12" customHeight="1">
      <c r="A436" s="63"/>
      <c r="C436" s="33"/>
      <c r="K436" s="6"/>
      <c r="L436" s="6"/>
      <c r="M436" s="19"/>
      <c r="N436" s="19"/>
      <c r="O436" s="19"/>
      <c r="P436" s="19"/>
      <c r="Q436" s="19"/>
      <c r="R436" s="19"/>
      <c r="S436" s="19"/>
      <c r="T436" s="19"/>
      <c r="U436" s="19"/>
      <c r="V436" s="19"/>
      <c r="W436" s="19"/>
      <c r="X436" s="19"/>
      <c r="Y436" s="19"/>
      <c r="Z436" s="19"/>
      <c r="AA436" s="19"/>
    </row>
    <row r="437" spans="1:27" s="5" customFormat="1" ht="12" customHeight="1">
      <c r="A437" s="63"/>
      <c r="C437" s="33"/>
      <c r="K437" s="6"/>
      <c r="L437" s="6"/>
      <c r="M437" s="19"/>
      <c r="N437" s="19"/>
      <c r="O437" s="19"/>
      <c r="P437" s="19"/>
      <c r="Q437" s="19"/>
      <c r="R437" s="19"/>
      <c r="S437" s="19"/>
      <c r="T437" s="19"/>
      <c r="U437" s="19"/>
      <c r="V437" s="19"/>
      <c r="W437" s="19"/>
      <c r="X437" s="19"/>
      <c r="Y437" s="19"/>
      <c r="Z437" s="19"/>
      <c r="AA437" s="19"/>
    </row>
    <row r="438" spans="1:27" s="5" customFormat="1" ht="12" customHeight="1">
      <c r="A438" s="63"/>
      <c r="C438" s="33"/>
      <c r="K438" s="6"/>
      <c r="L438" s="6"/>
      <c r="M438" s="19"/>
      <c r="N438" s="19"/>
      <c r="O438" s="19"/>
      <c r="P438" s="19"/>
      <c r="Q438" s="19"/>
      <c r="R438" s="19"/>
      <c r="S438" s="19"/>
      <c r="T438" s="19"/>
      <c r="U438" s="19"/>
      <c r="V438" s="19"/>
      <c r="W438" s="19"/>
      <c r="X438" s="19"/>
      <c r="Y438" s="19"/>
      <c r="Z438" s="19"/>
      <c r="AA438" s="19"/>
    </row>
    <row r="439" spans="1:27" s="5" customFormat="1" ht="12" customHeight="1">
      <c r="A439" s="63"/>
      <c r="C439" s="33"/>
      <c r="K439" s="6"/>
      <c r="L439" s="6"/>
      <c r="M439" s="19"/>
      <c r="N439" s="19"/>
      <c r="O439" s="19"/>
      <c r="P439" s="19"/>
      <c r="Q439" s="19"/>
      <c r="R439" s="19"/>
      <c r="S439" s="19"/>
      <c r="T439" s="19"/>
      <c r="U439" s="19"/>
      <c r="V439" s="19"/>
      <c r="W439" s="19"/>
      <c r="X439" s="19"/>
      <c r="Y439" s="19"/>
      <c r="Z439" s="19"/>
      <c r="AA439" s="19"/>
    </row>
    <row r="440" spans="1:27" s="5" customFormat="1" ht="12" customHeight="1">
      <c r="A440" s="63"/>
      <c r="C440" s="33"/>
      <c r="K440" s="6"/>
      <c r="L440" s="6"/>
      <c r="M440" s="19"/>
      <c r="N440" s="19"/>
      <c r="O440" s="19"/>
      <c r="P440" s="19"/>
      <c r="Q440" s="19"/>
      <c r="R440" s="19"/>
      <c r="S440" s="19"/>
      <c r="T440" s="19"/>
      <c r="U440" s="19"/>
      <c r="V440" s="19"/>
      <c r="W440" s="19"/>
      <c r="X440" s="19"/>
      <c r="Y440" s="19"/>
      <c r="Z440" s="19"/>
      <c r="AA440" s="19"/>
    </row>
    <row r="441" spans="1:27" s="5" customFormat="1" ht="12" customHeight="1">
      <c r="A441" s="63"/>
      <c r="C441" s="33"/>
      <c r="K441" s="6"/>
      <c r="L441" s="6"/>
      <c r="M441" s="19"/>
      <c r="N441" s="19"/>
      <c r="O441" s="19"/>
      <c r="P441" s="19"/>
      <c r="Q441" s="19"/>
      <c r="R441" s="19"/>
      <c r="S441" s="19"/>
      <c r="T441" s="19"/>
      <c r="U441" s="19"/>
      <c r="V441" s="19"/>
      <c r="W441" s="19"/>
      <c r="X441" s="19"/>
      <c r="Y441" s="19"/>
      <c r="Z441" s="19"/>
      <c r="AA441" s="19"/>
    </row>
    <row r="442" spans="1:27" s="5" customFormat="1" ht="12" customHeight="1">
      <c r="A442" s="63"/>
      <c r="C442" s="33"/>
      <c r="K442" s="6"/>
      <c r="L442" s="6"/>
      <c r="M442" s="19"/>
      <c r="N442" s="19"/>
      <c r="O442" s="19"/>
      <c r="P442" s="19"/>
      <c r="Q442" s="19"/>
      <c r="R442" s="19"/>
      <c r="S442" s="19"/>
      <c r="T442" s="19"/>
      <c r="U442" s="19"/>
      <c r="V442" s="19"/>
      <c r="W442" s="19"/>
      <c r="X442" s="19"/>
      <c r="Y442" s="19"/>
      <c r="Z442" s="19"/>
      <c r="AA442" s="19"/>
    </row>
    <row r="443" spans="1:27" s="5" customFormat="1" ht="12" customHeight="1">
      <c r="A443" s="63"/>
      <c r="C443" s="33"/>
      <c r="K443" s="6"/>
      <c r="L443" s="6"/>
      <c r="M443" s="19"/>
      <c r="N443" s="19"/>
      <c r="O443" s="19"/>
      <c r="P443" s="19"/>
      <c r="Q443" s="19"/>
      <c r="R443" s="19"/>
      <c r="S443" s="19"/>
      <c r="T443" s="19"/>
      <c r="U443" s="19"/>
      <c r="V443" s="19"/>
      <c r="W443" s="19"/>
      <c r="X443" s="19"/>
      <c r="Y443" s="19"/>
      <c r="Z443" s="19"/>
      <c r="AA443" s="19"/>
    </row>
    <row r="444" spans="1:27" s="5" customFormat="1" ht="12" customHeight="1">
      <c r="A444" s="63"/>
      <c r="C444" s="33"/>
      <c r="K444" s="6"/>
      <c r="L444" s="6"/>
      <c r="M444" s="19"/>
      <c r="N444" s="19"/>
      <c r="O444" s="19"/>
      <c r="P444" s="19"/>
      <c r="Q444" s="19"/>
      <c r="R444" s="19"/>
      <c r="S444" s="19"/>
      <c r="T444" s="19"/>
      <c r="U444" s="19"/>
      <c r="V444" s="19"/>
      <c r="W444" s="19"/>
      <c r="X444" s="19"/>
      <c r="Y444" s="19"/>
      <c r="Z444" s="19"/>
      <c r="AA444" s="19"/>
    </row>
    <row r="445" spans="1:27" s="5" customFormat="1" ht="12" customHeight="1">
      <c r="A445" s="63"/>
      <c r="C445" s="33"/>
      <c r="K445" s="6"/>
      <c r="L445" s="6"/>
      <c r="M445" s="19"/>
      <c r="N445" s="19"/>
      <c r="O445" s="19"/>
      <c r="P445" s="19"/>
      <c r="Q445" s="19"/>
      <c r="R445" s="19"/>
      <c r="S445" s="19"/>
      <c r="T445" s="19"/>
      <c r="U445" s="19"/>
      <c r="V445" s="19"/>
      <c r="W445" s="19"/>
      <c r="X445" s="19"/>
      <c r="Y445" s="19"/>
      <c r="Z445" s="19"/>
      <c r="AA445" s="19"/>
    </row>
    <row r="446" spans="1:27" s="5" customFormat="1" ht="12" customHeight="1">
      <c r="A446" s="63"/>
      <c r="C446" s="33"/>
      <c r="K446" s="6"/>
      <c r="L446" s="6"/>
      <c r="M446" s="19"/>
      <c r="N446" s="19"/>
      <c r="O446" s="19"/>
      <c r="P446" s="19"/>
      <c r="Q446" s="19"/>
      <c r="R446" s="19"/>
      <c r="S446" s="19"/>
      <c r="T446" s="19"/>
      <c r="U446" s="19"/>
      <c r="V446" s="19"/>
      <c r="W446" s="19"/>
      <c r="X446" s="19"/>
      <c r="Y446" s="19"/>
      <c r="Z446" s="19"/>
      <c r="AA446" s="19"/>
    </row>
    <row r="447" spans="1:27" s="5" customFormat="1" ht="12" customHeight="1">
      <c r="A447" s="63"/>
      <c r="C447" s="33"/>
      <c r="K447" s="6"/>
      <c r="L447" s="6"/>
      <c r="M447" s="19"/>
      <c r="N447" s="19"/>
      <c r="O447" s="19"/>
      <c r="P447" s="19"/>
      <c r="Q447" s="19"/>
      <c r="R447" s="19"/>
      <c r="S447" s="19"/>
      <c r="T447" s="19"/>
      <c r="U447" s="19"/>
      <c r="V447" s="19"/>
      <c r="W447" s="19"/>
      <c r="X447" s="19"/>
      <c r="Y447" s="19"/>
      <c r="Z447" s="19"/>
      <c r="AA447" s="19"/>
    </row>
    <row r="448" spans="1:27" s="5" customFormat="1" ht="12" customHeight="1">
      <c r="A448" s="63"/>
      <c r="C448" s="33"/>
      <c r="K448" s="6"/>
      <c r="L448" s="6"/>
      <c r="M448" s="19"/>
      <c r="N448" s="19"/>
      <c r="O448" s="19"/>
      <c r="P448" s="19"/>
      <c r="Q448" s="19"/>
      <c r="R448" s="19"/>
      <c r="S448" s="19"/>
      <c r="T448" s="19"/>
      <c r="U448" s="19"/>
      <c r="V448" s="19"/>
      <c r="W448" s="19"/>
      <c r="X448" s="19"/>
      <c r="Y448" s="19"/>
      <c r="Z448" s="19"/>
      <c r="AA448" s="19"/>
    </row>
    <row r="449" spans="1:27" s="5" customFormat="1" ht="12" customHeight="1">
      <c r="A449" s="63"/>
      <c r="C449" s="33"/>
      <c r="K449" s="6"/>
      <c r="L449" s="6"/>
      <c r="M449" s="19"/>
      <c r="N449" s="19"/>
      <c r="O449" s="19"/>
      <c r="P449" s="19"/>
      <c r="Q449" s="19"/>
      <c r="R449" s="19"/>
      <c r="S449" s="19"/>
      <c r="T449" s="19"/>
      <c r="U449" s="19"/>
      <c r="V449" s="19"/>
      <c r="W449" s="19"/>
      <c r="X449" s="19"/>
      <c r="Y449" s="19"/>
      <c r="Z449" s="19"/>
      <c r="AA449" s="19"/>
    </row>
    <row r="450" spans="1:27" s="5" customFormat="1" ht="12" customHeight="1">
      <c r="A450" s="63"/>
      <c r="C450" s="33"/>
      <c r="K450" s="6"/>
      <c r="L450" s="6"/>
      <c r="M450" s="19"/>
      <c r="N450" s="19"/>
      <c r="O450" s="19"/>
      <c r="P450" s="19"/>
      <c r="Q450" s="19"/>
      <c r="R450" s="19"/>
      <c r="S450" s="19"/>
      <c r="T450" s="19"/>
      <c r="U450" s="19"/>
      <c r="V450" s="19"/>
      <c r="W450" s="19"/>
      <c r="X450" s="19"/>
      <c r="Y450" s="19"/>
      <c r="Z450" s="19"/>
      <c r="AA450" s="19"/>
    </row>
    <row r="451" spans="1:27" s="5" customFormat="1" ht="12" customHeight="1">
      <c r="A451" s="63"/>
      <c r="C451" s="33"/>
      <c r="K451" s="6"/>
      <c r="L451" s="6"/>
      <c r="M451" s="19"/>
      <c r="N451" s="19"/>
      <c r="O451" s="19"/>
      <c r="P451" s="19"/>
      <c r="Q451" s="19"/>
      <c r="R451" s="19"/>
      <c r="S451" s="19"/>
      <c r="T451" s="19"/>
      <c r="U451" s="19"/>
      <c r="V451" s="19"/>
      <c r="W451" s="19"/>
      <c r="X451" s="19"/>
      <c r="Y451" s="19"/>
      <c r="Z451" s="19"/>
      <c r="AA451" s="19"/>
    </row>
    <row r="452" spans="1:27" s="5" customFormat="1" ht="12" customHeight="1">
      <c r="A452" s="63"/>
      <c r="C452" s="33"/>
      <c r="K452" s="6"/>
      <c r="L452" s="6"/>
      <c r="M452" s="19"/>
      <c r="N452" s="19"/>
      <c r="O452" s="19"/>
      <c r="P452" s="19"/>
      <c r="Q452" s="19"/>
      <c r="R452" s="19"/>
      <c r="S452" s="19"/>
      <c r="T452" s="19"/>
      <c r="U452" s="19"/>
      <c r="V452" s="19"/>
      <c r="W452" s="19"/>
      <c r="X452" s="19"/>
      <c r="Y452" s="19"/>
      <c r="Z452" s="19"/>
      <c r="AA452" s="19"/>
    </row>
    <row r="453" spans="1:27" s="5" customFormat="1" ht="12" customHeight="1">
      <c r="A453" s="63"/>
      <c r="C453" s="33"/>
      <c r="K453" s="6"/>
      <c r="L453" s="6"/>
      <c r="M453" s="19"/>
      <c r="N453" s="19"/>
      <c r="O453" s="19"/>
      <c r="P453" s="19"/>
      <c r="Q453" s="19"/>
      <c r="R453" s="19"/>
      <c r="S453" s="19"/>
      <c r="T453" s="19"/>
      <c r="U453" s="19"/>
      <c r="V453" s="19"/>
      <c r="W453" s="19"/>
      <c r="X453" s="19"/>
      <c r="Y453" s="19"/>
      <c r="Z453" s="19"/>
      <c r="AA453" s="19"/>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59055118110236227" right="0" top="0.59055118110236227" bottom="0" header="0" footer="0"/>
  <pageSetup paperSize="9" scale="56" orientation="landscape" horizontalDpi="4294967294" r:id="rId1"/>
  <headerFooter alignWithMargins="0"/>
  <ignoredErrors>
    <ignoredError sqref="W9:Z19 E9:I67 P9:Q67 B9:C196 G92:I110 I111:I196 K79:K196 M92:M196 Q92:Q196 S9:S196 U9:U196 W20:W196 G111:G196 E77:E196 K9:M67 E68:E76 H68:I76 K77:K78 K68:K76 H77:I79 H80:I91" numberStoredAsText="1"/>
    <ignoredError sqref="X20:Z196" numberStoredAsText="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2022-10-25T06:43:31Z</cp:lastPrinted>
  <dcterms:created xsi:type="dcterms:W3CDTF">2002-07-22T04:03:10Z</dcterms:created>
  <dcterms:modified xsi:type="dcterms:W3CDTF">2025-04-28T06:29:43Z</dcterms:modified>
</cp:coreProperties>
</file>