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10" yWindow="2310" windowWidth="27735" windowHeight="9795" tabRatio="792" activeTab="1"/>
  </bookViews>
  <sheets>
    <sheet name="年度" sheetId="18" r:id="rId1"/>
    <sheet name="月次" sheetId="20" r:id="rId2"/>
  </sheets>
  <externalReferences>
    <externalReference r:id="rId3"/>
  </externalReferences>
  <definedNames>
    <definedName name="_xlnm.Print_Area" localSheetId="1">月次!$A$1:$AA$338</definedName>
    <definedName name="_xlnm.Print_Area" localSheetId="0">年度!$B$2:$AA$46</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Z331" i="20" s="1"/>
  <c r="W331" i="20"/>
  <c r="U331" i="20"/>
  <c r="S331" i="20"/>
  <c r="I331" i="20"/>
  <c r="G331" i="20"/>
  <c r="E331" i="20"/>
  <c r="X330" i="20"/>
  <c r="Z330" i="20" s="1"/>
  <c r="W330" i="20"/>
  <c r="U330" i="20"/>
  <c r="S330" i="20"/>
  <c r="I330" i="20"/>
  <c r="G330" i="20"/>
  <c r="E330" i="20"/>
  <c r="X329" i="20"/>
  <c r="Z329" i="20" s="1"/>
  <c r="W329" i="20"/>
  <c r="U329" i="20"/>
  <c r="S329" i="20"/>
  <c r="I329" i="20"/>
  <c r="G329" i="20"/>
  <c r="E329" i="20"/>
  <c r="X328" i="20"/>
  <c r="Z328" i="20" s="1"/>
  <c r="AA328" i="20" s="1"/>
  <c r="W328" i="20"/>
  <c r="U328" i="20"/>
  <c r="S328" i="20"/>
  <c r="I328" i="20"/>
  <c r="G328" i="20"/>
  <c r="E328" i="20"/>
  <c r="X327" i="20"/>
  <c r="Z327" i="20" s="1"/>
  <c r="AA327" i="20" s="1"/>
  <c r="W327" i="20"/>
  <c r="U327" i="20"/>
  <c r="S327" i="20"/>
  <c r="I327" i="20"/>
  <c r="G327" i="20"/>
  <c r="E327" i="20"/>
  <c r="X326" i="20"/>
  <c r="Z326" i="20" s="1"/>
  <c r="AA326" i="20" s="1"/>
  <c r="W326" i="20"/>
  <c r="U326" i="20"/>
  <c r="S326" i="20"/>
  <c r="I326" i="20"/>
  <c r="G326" i="20"/>
  <c r="E326" i="20"/>
  <c r="X325" i="20"/>
  <c r="Z325" i="20" s="1"/>
  <c r="AA325" i="20" s="1"/>
  <c r="W325" i="20"/>
  <c r="U325" i="20"/>
  <c r="S325" i="20"/>
  <c r="I325" i="20"/>
  <c r="G325" i="20"/>
  <c r="E325" i="20"/>
  <c r="X324" i="20"/>
  <c r="Z324" i="20" s="1"/>
  <c r="AA324" i="20" s="1"/>
  <c r="W324" i="20"/>
  <c r="U324" i="20"/>
  <c r="S324" i="20"/>
  <c r="I324" i="20"/>
  <c r="G324" i="20"/>
  <c r="E324" i="20"/>
  <c r="X323" i="20"/>
  <c r="Y323" i="20" s="1"/>
  <c r="W323" i="20"/>
  <c r="U323" i="20"/>
  <c r="S323" i="20"/>
  <c r="I323" i="20"/>
  <c r="G323" i="20"/>
  <c r="E323" i="20"/>
  <c r="X322" i="20"/>
  <c r="Z322" i="20" s="1"/>
  <c r="AA322" i="20" s="1"/>
  <c r="W322" i="20"/>
  <c r="U322" i="20"/>
  <c r="S322" i="20"/>
  <c r="I322" i="20"/>
  <c r="G322" i="20"/>
  <c r="E322" i="20"/>
  <c r="X321" i="20"/>
  <c r="Z321" i="20" s="1"/>
  <c r="AA321" i="20" s="1"/>
  <c r="W321" i="20"/>
  <c r="U321" i="20"/>
  <c r="S321" i="20"/>
  <c r="I321" i="20"/>
  <c r="G321" i="20"/>
  <c r="E321" i="20"/>
  <c r="X320" i="20"/>
  <c r="Z320" i="20" s="1"/>
  <c r="AA320" i="20" s="1"/>
  <c r="W320" i="20"/>
  <c r="U320" i="20"/>
  <c r="S320" i="20"/>
  <c r="I320" i="20"/>
  <c r="G320" i="20"/>
  <c r="E320" i="20"/>
  <c r="Z323" i="20" l="1"/>
  <c r="AA323" i="20" s="1"/>
  <c r="Y327" i="20"/>
  <c r="Y325" i="20"/>
  <c r="Y321" i="20"/>
  <c r="Y320" i="20"/>
  <c r="Y322" i="20"/>
  <c r="Y324" i="20"/>
  <c r="Y326" i="20"/>
  <c r="Y328" i="20"/>
  <c r="V41" i="18"/>
  <c r="T41" i="18"/>
  <c r="R41" i="18"/>
  <c r="H41" i="18"/>
  <c r="F41" i="18"/>
  <c r="D41" i="18"/>
  <c r="N41" i="18"/>
  <c r="S41" i="18" l="1"/>
  <c r="X41" i="18"/>
  <c r="Z41" i="18" s="1"/>
  <c r="X319" i="20"/>
  <c r="W319" i="20"/>
  <c r="U319" i="20"/>
  <c r="S319" i="20"/>
  <c r="I319" i="20"/>
  <c r="G319" i="20"/>
  <c r="E319" i="20"/>
  <c r="X318" i="20"/>
  <c r="W318" i="20"/>
  <c r="U318" i="20"/>
  <c r="S318" i="20"/>
  <c r="I318" i="20"/>
  <c r="G318" i="20"/>
  <c r="E318" i="20"/>
  <c r="X317" i="20"/>
  <c r="W317" i="20"/>
  <c r="U317" i="20"/>
  <c r="S317" i="20"/>
  <c r="I317" i="20"/>
  <c r="G317" i="20"/>
  <c r="E317" i="20"/>
  <c r="X316" i="20"/>
  <c r="Z316" i="20" s="1"/>
  <c r="W316" i="20"/>
  <c r="U316" i="20"/>
  <c r="S316" i="20"/>
  <c r="I316" i="20"/>
  <c r="G316" i="20"/>
  <c r="E316" i="20"/>
  <c r="X315" i="20"/>
  <c r="Z315" i="20" s="1"/>
  <c r="W315" i="20"/>
  <c r="U315" i="20"/>
  <c r="S315" i="20"/>
  <c r="I315" i="20"/>
  <c r="G315" i="20"/>
  <c r="E315" i="20"/>
  <c r="X314" i="20"/>
  <c r="Z314" i="20" s="1"/>
  <c r="W314" i="20"/>
  <c r="U314" i="20"/>
  <c r="S314" i="20"/>
  <c r="I314" i="20"/>
  <c r="G314" i="20"/>
  <c r="E314" i="20"/>
  <c r="X313" i="20"/>
  <c r="Z313" i="20" s="1"/>
  <c r="W313" i="20"/>
  <c r="U313" i="20"/>
  <c r="S313" i="20"/>
  <c r="I313" i="20"/>
  <c r="G313" i="20"/>
  <c r="E313" i="20"/>
  <c r="X312" i="20"/>
  <c r="Z312" i="20" s="1"/>
  <c r="W312" i="20"/>
  <c r="U312" i="20"/>
  <c r="S312" i="20"/>
  <c r="I312" i="20"/>
  <c r="G312" i="20"/>
  <c r="E312" i="20"/>
  <c r="X311" i="20"/>
  <c r="Z311" i="20" s="1"/>
  <c r="W311" i="20"/>
  <c r="U311" i="20"/>
  <c r="S311" i="20"/>
  <c r="I311" i="20"/>
  <c r="G311" i="20"/>
  <c r="E311" i="20"/>
  <c r="X310" i="20"/>
  <c r="Z310" i="20" s="1"/>
  <c r="W310" i="20"/>
  <c r="U310" i="20"/>
  <c r="S310" i="20"/>
  <c r="I310" i="20"/>
  <c r="G310" i="20"/>
  <c r="E310" i="20"/>
  <c r="X309" i="20"/>
  <c r="Z309" i="20" s="1"/>
  <c r="W309" i="20"/>
  <c r="U309" i="20"/>
  <c r="S309" i="20"/>
  <c r="I309" i="20"/>
  <c r="G309" i="20"/>
  <c r="E309" i="20"/>
  <c r="X308" i="20"/>
  <c r="Z308" i="20" s="1"/>
  <c r="W308" i="20"/>
  <c r="U308" i="20"/>
  <c r="S308" i="20"/>
  <c r="I308" i="20"/>
  <c r="G308" i="20"/>
  <c r="E308" i="20"/>
  <c r="V40" i="18"/>
  <c r="W41" i="18" s="1"/>
  <c r="T40" i="18"/>
  <c r="U41" i="18" s="1"/>
  <c r="R40" i="18"/>
  <c r="H40" i="18"/>
  <c r="F40" i="18"/>
  <c r="G41" i="18" s="1"/>
  <c r="D40" i="18"/>
  <c r="E40" i="18" s="1"/>
  <c r="R39" i="18"/>
  <c r="V39" i="18"/>
  <c r="W39" i="18" s="1"/>
  <c r="T39" i="18"/>
  <c r="U40" i="18"/>
  <c r="S40" i="18"/>
  <c r="N40" i="18"/>
  <c r="H39" i="18"/>
  <c r="F39" i="18"/>
  <c r="D39" i="18"/>
  <c r="N39" i="18"/>
  <c r="X307" i="20"/>
  <c r="Z307" i="20" s="1"/>
  <c r="W307" i="20"/>
  <c r="U307" i="20"/>
  <c r="S307" i="20"/>
  <c r="I307" i="20"/>
  <c r="G307" i="20"/>
  <c r="E307" i="20"/>
  <c r="X306" i="20"/>
  <c r="Y318" i="20" s="1"/>
  <c r="W306" i="20"/>
  <c r="U306" i="20"/>
  <c r="S306" i="20"/>
  <c r="I306" i="20"/>
  <c r="G306" i="20"/>
  <c r="E306" i="20"/>
  <c r="X305" i="20"/>
  <c r="Z305" i="20" s="1"/>
  <c r="W305" i="20"/>
  <c r="U305" i="20"/>
  <c r="S305" i="20"/>
  <c r="I305" i="20"/>
  <c r="G305" i="20"/>
  <c r="E305" i="20"/>
  <c r="X304" i="20"/>
  <c r="Z304" i="20" s="1"/>
  <c r="X292" i="20"/>
  <c r="Z292" i="20"/>
  <c r="W304" i="20"/>
  <c r="U304" i="20"/>
  <c r="S304" i="20"/>
  <c r="I304" i="20"/>
  <c r="G304" i="20"/>
  <c r="E304" i="20"/>
  <c r="X303" i="20"/>
  <c r="W303" i="20"/>
  <c r="U303" i="20"/>
  <c r="S303" i="20"/>
  <c r="I303" i="20"/>
  <c r="G303" i="20"/>
  <c r="E303" i="20"/>
  <c r="X302" i="20"/>
  <c r="Z302" i="20" s="1"/>
  <c r="AA302" i="20" s="1"/>
  <c r="W302" i="20"/>
  <c r="U302" i="20"/>
  <c r="S302" i="20"/>
  <c r="I302" i="20"/>
  <c r="G302" i="20"/>
  <c r="E302" i="20"/>
  <c r="X301" i="20"/>
  <c r="Z301" i="20" s="1"/>
  <c r="AA301" i="20" s="1"/>
  <c r="W301" i="20"/>
  <c r="U301" i="20"/>
  <c r="S301" i="20"/>
  <c r="I301" i="20"/>
  <c r="G301" i="20"/>
  <c r="E301" i="20"/>
  <c r="X300" i="20"/>
  <c r="X288" i="20"/>
  <c r="Z288" i="20"/>
  <c r="W300" i="20"/>
  <c r="U300" i="20"/>
  <c r="S300" i="20"/>
  <c r="I300" i="20"/>
  <c r="G300" i="20"/>
  <c r="E300" i="20"/>
  <c r="X299" i="20"/>
  <c r="Z299" i="20" s="1"/>
  <c r="W299" i="20"/>
  <c r="U299" i="20"/>
  <c r="S299" i="20"/>
  <c r="I299" i="20"/>
  <c r="G299" i="20"/>
  <c r="E299" i="20"/>
  <c r="X298" i="20"/>
  <c r="W298" i="20"/>
  <c r="U298" i="20"/>
  <c r="S298" i="20"/>
  <c r="I298" i="20"/>
  <c r="G298" i="20"/>
  <c r="E298" i="20"/>
  <c r="X297" i="20"/>
  <c r="W297" i="20"/>
  <c r="U297" i="20"/>
  <c r="S297" i="20"/>
  <c r="I297" i="20"/>
  <c r="G297" i="20"/>
  <c r="E297" i="20"/>
  <c r="X296" i="20"/>
  <c r="Y308" i="20" s="1"/>
  <c r="W296" i="20"/>
  <c r="U296" i="20"/>
  <c r="S296" i="20"/>
  <c r="I296" i="20"/>
  <c r="G296" i="20"/>
  <c r="E296" i="20"/>
  <c r="X290" i="20"/>
  <c r="Z290" i="20"/>
  <c r="X286" i="20"/>
  <c r="X295" i="20"/>
  <c r="Z295" i="20" s="1"/>
  <c r="W295" i="20"/>
  <c r="U295" i="20"/>
  <c r="S295" i="20"/>
  <c r="I295" i="20"/>
  <c r="G295" i="20"/>
  <c r="E295" i="20"/>
  <c r="X294" i="20"/>
  <c r="Z294" i="20" s="1"/>
  <c r="W294" i="20"/>
  <c r="U294" i="20"/>
  <c r="S294" i="20"/>
  <c r="I294" i="20"/>
  <c r="G294" i="20"/>
  <c r="E294" i="20"/>
  <c r="X293" i="20"/>
  <c r="Y293" i="20" s="1"/>
  <c r="W293" i="20"/>
  <c r="U293" i="20"/>
  <c r="S293" i="20"/>
  <c r="I293" i="20"/>
  <c r="G293" i="20"/>
  <c r="E293" i="20"/>
  <c r="W292" i="20"/>
  <c r="U292" i="20"/>
  <c r="S292" i="20"/>
  <c r="I292" i="20"/>
  <c r="G292" i="20"/>
  <c r="E292" i="20"/>
  <c r="X291" i="20"/>
  <c r="Z291" i="20"/>
  <c r="W291" i="20"/>
  <c r="U291" i="20"/>
  <c r="S291" i="20"/>
  <c r="I291" i="20"/>
  <c r="G291" i="20"/>
  <c r="E291" i="20"/>
  <c r="W290" i="20"/>
  <c r="U290" i="20"/>
  <c r="S290" i="20"/>
  <c r="I290" i="20"/>
  <c r="G290" i="20"/>
  <c r="E290" i="20"/>
  <c r="X289" i="20"/>
  <c r="Z289" i="20"/>
  <c r="W289" i="20"/>
  <c r="U289" i="20"/>
  <c r="S289" i="20"/>
  <c r="I289" i="20"/>
  <c r="G289" i="20"/>
  <c r="E289" i="20"/>
  <c r="W288" i="20"/>
  <c r="U288" i="20"/>
  <c r="S288" i="20"/>
  <c r="I288" i="20"/>
  <c r="G288" i="20"/>
  <c r="E288" i="20"/>
  <c r="X287" i="20"/>
  <c r="Z287" i="20"/>
  <c r="W287" i="20"/>
  <c r="U287" i="20"/>
  <c r="S287" i="20"/>
  <c r="I287" i="20"/>
  <c r="G287" i="20"/>
  <c r="E287" i="20"/>
  <c r="W286" i="20"/>
  <c r="U286" i="20"/>
  <c r="S286" i="20"/>
  <c r="I286" i="20"/>
  <c r="G286" i="20"/>
  <c r="E286" i="20"/>
  <c r="X285" i="20"/>
  <c r="Z285" i="20"/>
  <c r="W285" i="20"/>
  <c r="U285" i="20"/>
  <c r="S285" i="20"/>
  <c r="I285" i="20"/>
  <c r="G285" i="20"/>
  <c r="E285" i="20"/>
  <c r="X284" i="20"/>
  <c r="Y296" i="20"/>
  <c r="W284" i="20"/>
  <c r="U284" i="20"/>
  <c r="S284" i="20"/>
  <c r="I284" i="20"/>
  <c r="G284" i="20"/>
  <c r="E284" i="20"/>
  <c r="Y304" i="20"/>
  <c r="Y302" i="20"/>
  <c r="Y303" i="20"/>
  <c r="Y297" i="20"/>
  <c r="Z284" i="20"/>
  <c r="Z286" i="20"/>
  <c r="V38" i="18"/>
  <c r="T38" i="18"/>
  <c r="U39" i="18"/>
  <c r="R38" i="18"/>
  <c r="S38" i="18" s="1"/>
  <c r="H38" i="18"/>
  <c r="I39" i="18"/>
  <c r="F38" i="18"/>
  <c r="D38" i="18"/>
  <c r="N38" i="18"/>
  <c r="X38" i="18"/>
  <c r="V37" i="18"/>
  <c r="X37" i="18" s="1"/>
  <c r="T37" i="18"/>
  <c r="R37" i="18"/>
  <c r="H37" i="18"/>
  <c r="I38" i="18" s="1"/>
  <c r="F37" i="18"/>
  <c r="D37" i="18"/>
  <c r="E38" i="18" s="1"/>
  <c r="N37" i="18"/>
  <c r="X283" i="20"/>
  <c r="W283" i="20"/>
  <c r="U283" i="20"/>
  <c r="S283" i="20"/>
  <c r="I283" i="20"/>
  <c r="G283" i="20"/>
  <c r="E283" i="20"/>
  <c r="X282" i="20"/>
  <c r="Y294" i="20"/>
  <c r="W282" i="20"/>
  <c r="U282" i="20"/>
  <c r="S282" i="20"/>
  <c r="I282" i="20"/>
  <c r="G282" i="20"/>
  <c r="E282" i="20"/>
  <c r="X281" i="20"/>
  <c r="W281" i="20"/>
  <c r="U281" i="20"/>
  <c r="S281" i="20"/>
  <c r="I281" i="20"/>
  <c r="G281" i="20"/>
  <c r="E281" i="20"/>
  <c r="X280" i="20"/>
  <c r="Y292" i="20"/>
  <c r="W280" i="20"/>
  <c r="U280" i="20"/>
  <c r="S280" i="20"/>
  <c r="I280" i="20"/>
  <c r="G280" i="20"/>
  <c r="E280" i="20"/>
  <c r="X279" i="20"/>
  <c r="W279" i="20"/>
  <c r="U279" i="20"/>
  <c r="S279" i="20"/>
  <c r="I279" i="20"/>
  <c r="G279" i="20"/>
  <c r="E279" i="20"/>
  <c r="X278" i="20"/>
  <c r="W278" i="20"/>
  <c r="U278" i="20"/>
  <c r="S278" i="20"/>
  <c r="I278" i="20"/>
  <c r="G278" i="20"/>
  <c r="E278" i="20"/>
  <c r="X277" i="20"/>
  <c r="W277" i="20"/>
  <c r="U277" i="20"/>
  <c r="S277" i="20"/>
  <c r="I277" i="20"/>
  <c r="G277" i="20"/>
  <c r="E277" i="20"/>
  <c r="X276" i="20"/>
  <c r="Y288" i="20"/>
  <c r="W276" i="20"/>
  <c r="U276" i="20"/>
  <c r="S276" i="20"/>
  <c r="I276" i="20"/>
  <c r="G276" i="20"/>
  <c r="E276" i="20"/>
  <c r="X275" i="20"/>
  <c r="W275" i="20"/>
  <c r="U275" i="20"/>
  <c r="S275" i="20"/>
  <c r="I275" i="20"/>
  <c r="G275" i="20"/>
  <c r="E275" i="20"/>
  <c r="X274" i="20"/>
  <c r="Y286" i="20"/>
  <c r="W274" i="20"/>
  <c r="U274" i="20"/>
  <c r="S274" i="20"/>
  <c r="I274" i="20"/>
  <c r="G274" i="20"/>
  <c r="E274" i="20"/>
  <c r="X273" i="20"/>
  <c r="W273" i="20"/>
  <c r="U273" i="20"/>
  <c r="S273" i="20"/>
  <c r="I273" i="20"/>
  <c r="G273" i="20"/>
  <c r="E273" i="20"/>
  <c r="X272" i="20"/>
  <c r="Y284" i="20"/>
  <c r="W272" i="20"/>
  <c r="U272" i="20"/>
  <c r="S272" i="20"/>
  <c r="I272" i="20"/>
  <c r="G272" i="20"/>
  <c r="E272" i="20"/>
  <c r="Z283" i="20"/>
  <c r="Y295" i="20"/>
  <c r="Z281" i="20"/>
  <c r="Z275" i="20"/>
  <c r="AA287" i="20"/>
  <c r="Y287" i="20"/>
  <c r="Z279" i="20"/>
  <c r="AA291" i="20"/>
  <c r="Y291" i="20"/>
  <c r="Z278" i="20"/>
  <c r="AA290" i="20"/>
  <c r="Y290" i="20"/>
  <c r="Z273" i="20"/>
  <c r="AA285" i="20"/>
  <c r="Y285" i="20"/>
  <c r="Z277" i="20"/>
  <c r="AA289" i="20"/>
  <c r="Y289" i="20"/>
  <c r="Z272" i="20"/>
  <c r="AA284" i="20"/>
  <c r="Z274" i="20"/>
  <c r="AA286" i="20"/>
  <c r="Z276" i="20"/>
  <c r="AA288" i="20"/>
  <c r="Z280" i="20"/>
  <c r="AA292" i="20"/>
  <c r="Z282" i="20"/>
  <c r="X271" i="20"/>
  <c r="Y283" i="20"/>
  <c r="W271" i="20"/>
  <c r="U271" i="20"/>
  <c r="S271" i="20"/>
  <c r="I271" i="20"/>
  <c r="G271" i="20"/>
  <c r="E271" i="20"/>
  <c r="X270" i="20"/>
  <c r="Y282" i="20"/>
  <c r="W270" i="20"/>
  <c r="U270" i="20"/>
  <c r="S270" i="20"/>
  <c r="I270" i="20"/>
  <c r="G270" i="20"/>
  <c r="E270" i="20"/>
  <c r="X269" i="20"/>
  <c r="Y281" i="20"/>
  <c r="W269" i="20"/>
  <c r="U269" i="20"/>
  <c r="S269" i="20"/>
  <c r="I269" i="20"/>
  <c r="G269" i="20"/>
  <c r="E269" i="20"/>
  <c r="X268" i="20"/>
  <c r="Y280" i="20"/>
  <c r="W268" i="20"/>
  <c r="U268" i="20"/>
  <c r="S268" i="20"/>
  <c r="I268" i="20"/>
  <c r="G268" i="20"/>
  <c r="E268" i="20"/>
  <c r="X267" i="20"/>
  <c r="Y279" i="20"/>
  <c r="W267" i="20"/>
  <c r="U267" i="20"/>
  <c r="S267" i="20"/>
  <c r="I267" i="20"/>
  <c r="G267" i="20"/>
  <c r="E267" i="20"/>
  <c r="X266" i="20"/>
  <c r="Y278" i="20"/>
  <c r="W266" i="20"/>
  <c r="U266" i="20"/>
  <c r="S266" i="20"/>
  <c r="I266" i="20"/>
  <c r="G266" i="20"/>
  <c r="E266" i="20"/>
  <c r="X265" i="20"/>
  <c r="Y277" i="20"/>
  <c r="W265" i="20"/>
  <c r="U265" i="20"/>
  <c r="S265" i="20"/>
  <c r="I265" i="20"/>
  <c r="G265" i="20"/>
  <c r="E265" i="20"/>
  <c r="X264" i="20"/>
  <c r="Y276" i="20"/>
  <c r="W264" i="20"/>
  <c r="U264" i="20"/>
  <c r="S264" i="20"/>
  <c r="I264" i="20"/>
  <c r="G264" i="20"/>
  <c r="E264" i="20"/>
  <c r="X263" i="20"/>
  <c r="Y275" i="20"/>
  <c r="W263" i="20"/>
  <c r="U263" i="20"/>
  <c r="S263" i="20"/>
  <c r="I263" i="20"/>
  <c r="G263" i="20"/>
  <c r="E263" i="20"/>
  <c r="X262" i="20"/>
  <c r="Y274" i="20"/>
  <c r="W262" i="20"/>
  <c r="U262" i="20"/>
  <c r="S262" i="20"/>
  <c r="I262" i="20"/>
  <c r="G262" i="20"/>
  <c r="E262" i="20"/>
  <c r="X261" i="20"/>
  <c r="Y273" i="20"/>
  <c r="W261" i="20"/>
  <c r="U261" i="20"/>
  <c r="S261" i="20"/>
  <c r="I261" i="20"/>
  <c r="G261" i="20"/>
  <c r="E261" i="20"/>
  <c r="X260" i="20"/>
  <c r="Y272" i="20"/>
  <c r="W260" i="20"/>
  <c r="U260" i="20"/>
  <c r="S260" i="20"/>
  <c r="I260" i="20"/>
  <c r="G260" i="20"/>
  <c r="E260" i="20"/>
  <c r="Z260" i="20"/>
  <c r="AA272" i="20"/>
  <c r="Z261" i="20"/>
  <c r="AA273" i="20"/>
  <c r="Z262" i="20"/>
  <c r="AA274" i="20"/>
  <c r="Z263" i="20"/>
  <c r="AA275" i="20"/>
  <c r="Z264" i="20"/>
  <c r="AA276" i="20"/>
  <c r="Z265" i="20"/>
  <c r="AA277" i="20"/>
  <c r="Z266" i="20"/>
  <c r="AA278" i="20"/>
  <c r="Z267" i="20"/>
  <c r="AA279" i="20"/>
  <c r="Z268" i="20"/>
  <c r="AA280" i="20"/>
  <c r="Z269" i="20"/>
  <c r="AA281" i="20"/>
  <c r="Z270" i="20"/>
  <c r="AA282" i="20"/>
  <c r="Z271" i="20"/>
  <c r="AA283" i="20"/>
  <c r="D36" i="18"/>
  <c r="E36" i="18" s="1"/>
  <c r="F36" i="18"/>
  <c r="G36" i="18" s="1"/>
  <c r="H36" i="18"/>
  <c r="R36" i="18"/>
  <c r="T36" i="18"/>
  <c r="U36" i="18" s="1"/>
  <c r="V36" i="18"/>
  <c r="X36" i="18" s="1"/>
  <c r="N36" i="18"/>
  <c r="V339" i="20"/>
  <c r="D339" i="20"/>
  <c r="T339" i="20"/>
  <c r="R339" i="20"/>
  <c r="P339" i="20"/>
  <c r="N339" i="20"/>
  <c r="L339" i="20"/>
  <c r="J339" i="20"/>
  <c r="H339" i="20"/>
  <c r="F339" i="20"/>
  <c r="I233" i="20"/>
  <c r="S233" i="20"/>
  <c r="X259" i="20"/>
  <c r="Y271" i="20"/>
  <c r="W259" i="20"/>
  <c r="U259" i="20"/>
  <c r="S259" i="20"/>
  <c r="I259" i="20"/>
  <c r="G259" i="20"/>
  <c r="E259" i="20"/>
  <c r="X258" i="20"/>
  <c r="Y270" i="20"/>
  <c r="W258" i="20"/>
  <c r="U258" i="20"/>
  <c r="S258" i="20"/>
  <c r="I258" i="20"/>
  <c r="G258" i="20"/>
  <c r="E258" i="20"/>
  <c r="X257" i="20"/>
  <c r="Y269" i="20"/>
  <c r="W257" i="20"/>
  <c r="U257" i="20"/>
  <c r="S257" i="20"/>
  <c r="I257" i="20"/>
  <c r="G257" i="20"/>
  <c r="E257" i="20"/>
  <c r="X256" i="20"/>
  <c r="Y268" i="20"/>
  <c r="W256" i="20"/>
  <c r="U256" i="20"/>
  <c r="S256" i="20"/>
  <c r="I256" i="20"/>
  <c r="G256" i="20"/>
  <c r="E256" i="20"/>
  <c r="X255" i="20"/>
  <c r="Y267" i="20"/>
  <c r="W255" i="20"/>
  <c r="U255" i="20"/>
  <c r="S255" i="20"/>
  <c r="I255" i="20"/>
  <c r="G255" i="20"/>
  <c r="E255" i="20"/>
  <c r="X254" i="20"/>
  <c r="Y266" i="20"/>
  <c r="W254" i="20"/>
  <c r="U254" i="20"/>
  <c r="S254" i="20"/>
  <c r="I254" i="20"/>
  <c r="G254" i="20"/>
  <c r="E254" i="20"/>
  <c r="X253" i="20"/>
  <c r="Y265" i="20"/>
  <c r="W253" i="20"/>
  <c r="U253" i="20"/>
  <c r="S253" i="20"/>
  <c r="I253" i="20"/>
  <c r="G253" i="20"/>
  <c r="E253" i="20"/>
  <c r="X252" i="20"/>
  <c r="Y264" i="20"/>
  <c r="W252" i="20"/>
  <c r="U252" i="20"/>
  <c r="S252" i="20"/>
  <c r="I252" i="20"/>
  <c r="G252" i="20"/>
  <c r="E252" i="20"/>
  <c r="X251" i="20"/>
  <c r="Y263" i="20"/>
  <c r="W251" i="20"/>
  <c r="U251" i="20"/>
  <c r="S251" i="20"/>
  <c r="I251" i="20"/>
  <c r="G251" i="20"/>
  <c r="E251" i="20"/>
  <c r="X250" i="20"/>
  <c r="Y262" i="20"/>
  <c r="W250" i="20"/>
  <c r="U250" i="20"/>
  <c r="S250" i="20"/>
  <c r="I250" i="20"/>
  <c r="G250" i="20"/>
  <c r="E250" i="20"/>
  <c r="X249" i="20"/>
  <c r="Y261" i="20"/>
  <c r="W249" i="20"/>
  <c r="U249" i="20"/>
  <c r="S249" i="20"/>
  <c r="I249" i="20"/>
  <c r="G249" i="20"/>
  <c r="E249" i="20"/>
  <c r="X248" i="20"/>
  <c r="W248" i="20"/>
  <c r="U248" i="20"/>
  <c r="S248" i="20"/>
  <c r="I248" i="20"/>
  <c r="G248" i="20"/>
  <c r="E248" i="20"/>
  <c r="X339" i="20"/>
  <c r="Y260" i="20"/>
  <c r="Z248" i="20"/>
  <c r="Z249" i="20"/>
  <c r="AA261" i="20"/>
  <c r="Z250" i="20"/>
  <c r="AA262" i="20"/>
  <c r="Z251" i="20"/>
  <c r="AA263" i="20"/>
  <c r="Z252" i="20"/>
  <c r="AA264" i="20"/>
  <c r="Z253" i="20"/>
  <c r="AA265" i="20"/>
  <c r="Z254" i="20"/>
  <c r="AA266" i="20"/>
  <c r="Z255" i="20"/>
  <c r="AA267" i="20"/>
  <c r="Z256" i="20"/>
  <c r="AA268" i="20"/>
  <c r="Z257" i="20"/>
  <c r="AA269" i="20"/>
  <c r="Z258" i="20"/>
  <c r="AA270" i="20"/>
  <c r="Z259" i="20"/>
  <c r="AA271" i="20"/>
  <c r="J49" i="18"/>
  <c r="L49" i="18"/>
  <c r="P49" i="18"/>
  <c r="F343" i="20"/>
  <c r="H343" i="20"/>
  <c r="J343" i="20"/>
  <c r="L343" i="20"/>
  <c r="N343" i="20"/>
  <c r="P343" i="20"/>
  <c r="R343" i="20"/>
  <c r="T343" i="20"/>
  <c r="V343" i="20"/>
  <c r="D343" i="20"/>
  <c r="Z339" i="20"/>
  <c r="AA260" i="20"/>
  <c r="V35" i="18"/>
  <c r="V49" i="18" s="1"/>
  <c r="T35" i="18"/>
  <c r="X35" i="18" s="1"/>
  <c r="Z35" i="18" s="1"/>
  <c r="R35" i="18"/>
  <c r="H35" i="18"/>
  <c r="H49" i="18" s="1"/>
  <c r="F35" i="18"/>
  <c r="F49" i="18" s="1"/>
  <c r="D35" i="18"/>
  <c r="D49" i="18" s="1"/>
  <c r="N35" i="18"/>
  <c r="N49" i="18"/>
  <c r="T49" i="18"/>
  <c r="R49" i="18"/>
  <c r="N34" i="18"/>
  <c r="N33" i="18"/>
  <c r="N32" i="18"/>
  <c r="N31" i="18"/>
  <c r="N30" i="18"/>
  <c r="N175" i="20"/>
  <c r="N174" i="20"/>
  <c r="N173" i="20"/>
  <c r="N172" i="20"/>
  <c r="N171" i="20"/>
  <c r="N170" i="20"/>
  <c r="N169" i="20"/>
  <c r="N168" i="20"/>
  <c r="N167" i="20"/>
  <c r="N166" i="20"/>
  <c r="N165" i="20"/>
  <c r="N164" i="20"/>
  <c r="N163" i="20"/>
  <c r="N162" i="20"/>
  <c r="N161" i="20"/>
  <c r="N160" i="20"/>
  <c r="N159" i="20"/>
  <c r="N158" i="20"/>
  <c r="N157" i="20"/>
  <c r="N156" i="20"/>
  <c r="N155" i="20"/>
  <c r="O167" i="20"/>
  <c r="N154" i="20"/>
  <c r="N153" i="20"/>
  <c r="N152" i="20"/>
  <c r="N151" i="20"/>
  <c r="N150" i="20"/>
  <c r="N149" i="20"/>
  <c r="N148" i="20"/>
  <c r="N147" i="20"/>
  <c r="N146" i="20"/>
  <c r="N145" i="20"/>
  <c r="N144" i="20"/>
  <c r="N143" i="20"/>
  <c r="N142" i="20"/>
  <c r="N141" i="20"/>
  <c r="N140" i="20"/>
  <c r="N139" i="20"/>
  <c r="N138" i="20"/>
  <c r="N137" i="20"/>
  <c r="N136" i="20"/>
  <c r="N135" i="20"/>
  <c r="N134" i="20"/>
  <c r="N133" i="20"/>
  <c r="N132" i="20"/>
  <c r="N131" i="20"/>
  <c r="N130" i="20"/>
  <c r="N129" i="20"/>
  <c r="N128" i="20"/>
  <c r="N127" i="20"/>
  <c r="N126" i="20"/>
  <c r="N125" i="20"/>
  <c r="N124" i="20"/>
  <c r="N123" i="20"/>
  <c r="N122" i="20"/>
  <c r="N121" i="20"/>
  <c r="N120" i="20"/>
  <c r="N119" i="20"/>
  <c r="N118" i="20"/>
  <c r="N117" i="20"/>
  <c r="N116" i="20"/>
  <c r="N115" i="20"/>
  <c r="N114" i="20"/>
  <c r="N113" i="20"/>
  <c r="N112" i="20"/>
  <c r="N111" i="20"/>
  <c r="N110" i="20"/>
  <c r="N109" i="20"/>
  <c r="N108" i="20"/>
  <c r="N107" i="20"/>
  <c r="N106" i="20"/>
  <c r="N105" i="20"/>
  <c r="N104" i="20"/>
  <c r="N92" i="20"/>
  <c r="N103" i="20"/>
  <c r="N102" i="20"/>
  <c r="N101" i="20"/>
  <c r="N100" i="20"/>
  <c r="N99" i="20"/>
  <c r="N98" i="20"/>
  <c r="N97" i="20"/>
  <c r="N96" i="20"/>
  <c r="N95" i="20"/>
  <c r="N94" i="20"/>
  <c r="N93" i="20"/>
  <c r="N91" i="20"/>
  <c r="N90" i="20"/>
  <c r="N89" i="20"/>
  <c r="N88" i="20"/>
  <c r="N87" i="20"/>
  <c r="N86" i="20"/>
  <c r="N85" i="20"/>
  <c r="N84" i="20"/>
  <c r="N83" i="20"/>
  <c r="N82" i="20"/>
  <c r="N81" i="20"/>
  <c r="N80" i="20"/>
  <c r="N68" i="20"/>
  <c r="N79" i="20"/>
  <c r="N78" i="20"/>
  <c r="N77" i="20"/>
  <c r="N76" i="20"/>
  <c r="N75" i="20"/>
  <c r="N74" i="20"/>
  <c r="N73" i="20"/>
  <c r="N72" i="20"/>
  <c r="N71" i="20"/>
  <c r="N70" i="20"/>
  <c r="N69" i="20"/>
  <c r="O92" i="20"/>
  <c r="O129" i="20"/>
  <c r="O168" i="20"/>
  <c r="O106" i="20"/>
  <c r="O110" i="20"/>
  <c r="O114" i="20"/>
  <c r="O133" i="20"/>
  <c r="O137" i="20"/>
  <c r="O157" i="20"/>
  <c r="O161" i="20"/>
  <c r="O165" i="20"/>
  <c r="O169" i="20"/>
  <c r="O173" i="20"/>
  <c r="O131" i="20"/>
  <c r="O139" i="20"/>
  <c r="O143" i="20"/>
  <c r="O132" i="20"/>
  <c r="O151" i="20"/>
  <c r="O80" i="20"/>
  <c r="O140" i="20"/>
  <c r="O148" i="20"/>
  <c r="O175" i="20"/>
  <c r="O170" i="20"/>
  <c r="O154" i="20"/>
  <c r="O158" i="20"/>
  <c r="O162" i="20"/>
  <c r="O105" i="20"/>
  <c r="O109" i="20"/>
  <c r="O113" i="20"/>
  <c r="O135" i="20"/>
  <c r="O153" i="20"/>
  <c r="O171" i="20"/>
  <c r="O96" i="20"/>
  <c r="O100" i="20"/>
  <c r="O118" i="20"/>
  <c r="O122" i="20"/>
  <c r="O126" i="20"/>
  <c r="O144" i="20"/>
  <c r="O152" i="20"/>
  <c r="O160" i="20"/>
  <c r="O93" i="20"/>
  <c r="O97" i="20"/>
  <c r="O101" i="20"/>
  <c r="O107" i="20"/>
  <c r="O111" i="20"/>
  <c r="O115" i="20"/>
  <c r="O119" i="20"/>
  <c r="O123" i="20"/>
  <c r="O127" i="20"/>
  <c r="O130" i="20"/>
  <c r="O138" i="20"/>
  <c r="O141" i="20"/>
  <c r="O145" i="20"/>
  <c r="O149" i="20"/>
  <c r="O155" i="20"/>
  <c r="O163" i="20"/>
  <c r="O166" i="20"/>
  <c r="O174" i="20"/>
  <c r="O94" i="20"/>
  <c r="O98" i="20"/>
  <c r="O102" i="20"/>
  <c r="O104" i="20"/>
  <c r="O108" i="20"/>
  <c r="O112" i="20"/>
  <c r="O116" i="20"/>
  <c r="O120" i="20"/>
  <c r="O124" i="20"/>
  <c r="O128" i="20"/>
  <c r="O136" i="20"/>
  <c r="O142" i="20"/>
  <c r="O146" i="20"/>
  <c r="O150" i="20"/>
  <c r="O156" i="20"/>
  <c r="O164" i="20"/>
  <c r="O172" i="20"/>
  <c r="O95" i="20"/>
  <c r="O99" i="20"/>
  <c r="O103" i="20"/>
  <c r="O117" i="20"/>
  <c r="O121" i="20"/>
  <c r="O125" i="20"/>
  <c r="O134" i="20"/>
  <c r="O147" i="20"/>
  <c r="O159" i="20"/>
  <c r="X247" i="20"/>
  <c r="Y259" i="20"/>
  <c r="W247" i="20"/>
  <c r="U247" i="20"/>
  <c r="S247" i="20"/>
  <c r="I247" i="20"/>
  <c r="G247" i="20"/>
  <c r="E247" i="20"/>
  <c r="X246" i="20"/>
  <c r="W246" i="20"/>
  <c r="U246" i="20"/>
  <c r="S246" i="20"/>
  <c r="I246" i="20"/>
  <c r="G246" i="20"/>
  <c r="E246" i="20"/>
  <c r="X245" i="20"/>
  <c r="Y257" i="20"/>
  <c r="W245" i="20"/>
  <c r="U245" i="20"/>
  <c r="S245" i="20"/>
  <c r="I245" i="20"/>
  <c r="G245" i="20"/>
  <c r="E245" i="20"/>
  <c r="X244" i="20"/>
  <c r="W244" i="20"/>
  <c r="U244" i="20"/>
  <c r="S244" i="20"/>
  <c r="I244" i="20"/>
  <c r="G244" i="20"/>
  <c r="E244" i="20"/>
  <c r="X243" i="20"/>
  <c r="Y255" i="20"/>
  <c r="W243" i="20"/>
  <c r="U243" i="20"/>
  <c r="S243" i="20"/>
  <c r="I243" i="20"/>
  <c r="G243" i="20"/>
  <c r="E243" i="20"/>
  <c r="X242" i="20"/>
  <c r="W242" i="20"/>
  <c r="U242" i="20"/>
  <c r="S242" i="20"/>
  <c r="I242" i="20"/>
  <c r="G242" i="20"/>
  <c r="E242" i="20"/>
  <c r="X241" i="20"/>
  <c r="Y253" i="20"/>
  <c r="W241" i="20"/>
  <c r="U241" i="20"/>
  <c r="S241" i="20"/>
  <c r="I241" i="20"/>
  <c r="G241" i="20"/>
  <c r="E241" i="20"/>
  <c r="X240" i="20"/>
  <c r="W240" i="20"/>
  <c r="U240" i="20"/>
  <c r="S240" i="20"/>
  <c r="I240" i="20"/>
  <c r="G240" i="20"/>
  <c r="E240" i="20"/>
  <c r="X239" i="20"/>
  <c r="Y251" i="20"/>
  <c r="W239" i="20"/>
  <c r="U239" i="20"/>
  <c r="S239" i="20"/>
  <c r="I239" i="20"/>
  <c r="G239" i="20"/>
  <c r="E239" i="20"/>
  <c r="X238" i="20"/>
  <c r="W238" i="20"/>
  <c r="U238" i="20"/>
  <c r="S238" i="20"/>
  <c r="I238" i="20"/>
  <c r="G238" i="20"/>
  <c r="E238" i="20"/>
  <c r="X237" i="20"/>
  <c r="Y249" i="20"/>
  <c r="W237" i="20"/>
  <c r="U237" i="20"/>
  <c r="S237" i="20"/>
  <c r="I237" i="20"/>
  <c r="G237" i="20"/>
  <c r="E237" i="20"/>
  <c r="X236" i="20"/>
  <c r="W236" i="20"/>
  <c r="U236" i="20"/>
  <c r="S236" i="20"/>
  <c r="I236" i="20"/>
  <c r="G236" i="20"/>
  <c r="E236" i="20"/>
  <c r="Z238" i="20"/>
  <c r="AA250" i="20"/>
  <c r="Y250" i="20"/>
  <c r="Z246" i="20"/>
  <c r="AA258" i="20"/>
  <c r="Y258" i="20"/>
  <c r="Z244" i="20"/>
  <c r="AA256" i="20"/>
  <c r="Y256" i="20"/>
  <c r="Z242" i="20"/>
  <c r="AA254" i="20"/>
  <c r="Y254" i="20"/>
  <c r="Z236" i="20"/>
  <c r="AA248" i="20"/>
  <c r="Y248" i="20"/>
  <c r="Z240" i="20"/>
  <c r="AA252" i="20"/>
  <c r="Y252" i="20"/>
  <c r="Z237" i="20"/>
  <c r="AA249" i="20"/>
  <c r="Z239" i="20"/>
  <c r="AA251" i="20"/>
  <c r="Z241" i="20"/>
  <c r="AA253" i="20"/>
  <c r="Z243" i="20"/>
  <c r="AA255" i="20"/>
  <c r="Z245" i="20"/>
  <c r="AA257" i="20"/>
  <c r="Z247" i="20"/>
  <c r="AA259" i="20"/>
  <c r="V34" i="18"/>
  <c r="T34" i="18"/>
  <c r="R34" i="18"/>
  <c r="H34" i="18"/>
  <c r="I35" i="18" s="1"/>
  <c r="F34" i="18"/>
  <c r="D34" i="18"/>
  <c r="E35" i="18" s="1"/>
  <c r="E209" i="20"/>
  <c r="G209" i="20"/>
  <c r="I209" i="20"/>
  <c r="W209" i="20"/>
  <c r="X209" i="20"/>
  <c r="Z209" i="20"/>
  <c r="S209" i="20"/>
  <c r="U209" i="20"/>
  <c r="I224" i="20"/>
  <c r="I225" i="20"/>
  <c r="I226" i="20"/>
  <c r="I227" i="20"/>
  <c r="I228" i="20"/>
  <c r="I229" i="20"/>
  <c r="I230" i="20"/>
  <c r="I231" i="20"/>
  <c r="I232" i="20"/>
  <c r="I234" i="20"/>
  <c r="I235" i="20"/>
  <c r="X235" i="20"/>
  <c r="W235" i="20"/>
  <c r="U235" i="20"/>
  <c r="S235" i="20"/>
  <c r="G235" i="20"/>
  <c r="E235" i="20"/>
  <c r="X234" i="20"/>
  <c r="W234" i="20"/>
  <c r="U234" i="20"/>
  <c r="S234" i="20"/>
  <c r="G234" i="20"/>
  <c r="E234" i="20"/>
  <c r="X233" i="20"/>
  <c r="Y245" i="20"/>
  <c r="W233" i="20"/>
  <c r="U233" i="20"/>
  <c r="G233" i="20"/>
  <c r="E233" i="20"/>
  <c r="X232" i="20"/>
  <c r="W232" i="20"/>
  <c r="U232" i="20"/>
  <c r="S232" i="20"/>
  <c r="G232" i="20"/>
  <c r="E232" i="20"/>
  <c r="X231" i="20"/>
  <c r="W231" i="20"/>
  <c r="U231" i="20"/>
  <c r="S231" i="20"/>
  <c r="G231" i="20"/>
  <c r="E231" i="20"/>
  <c r="X230" i="20"/>
  <c r="W230" i="20"/>
  <c r="U230" i="20"/>
  <c r="S230" i="20"/>
  <c r="G230" i="20"/>
  <c r="E230" i="20"/>
  <c r="X229" i="20"/>
  <c r="Y241" i="20"/>
  <c r="W229" i="20"/>
  <c r="U229" i="20"/>
  <c r="S229" i="20"/>
  <c r="G229" i="20"/>
  <c r="E229" i="20"/>
  <c r="X228" i="20"/>
  <c r="W228" i="20"/>
  <c r="U228" i="20"/>
  <c r="S228" i="20"/>
  <c r="G228" i="20"/>
  <c r="E228" i="20"/>
  <c r="X227" i="20"/>
  <c r="W227" i="20"/>
  <c r="U227" i="20"/>
  <c r="S227" i="20"/>
  <c r="G227" i="20"/>
  <c r="E227" i="20"/>
  <c r="X226" i="20"/>
  <c r="W226" i="20"/>
  <c r="U226" i="20"/>
  <c r="S226" i="20"/>
  <c r="G226" i="20"/>
  <c r="E226" i="20"/>
  <c r="X225" i="20"/>
  <c r="Y237" i="20"/>
  <c r="W225" i="20"/>
  <c r="U225" i="20"/>
  <c r="S225" i="20"/>
  <c r="G225" i="20"/>
  <c r="E225" i="20"/>
  <c r="X224" i="20"/>
  <c r="W224" i="20"/>
  <c r="U224" i="20"/>
  <c r="S224" i="20"/>
  <c r="G224" i="20"/>
  <c r="E224" i="20"/>
  <c r="Z231" i="20"/>
  <c r="AA243" i="20"/>
  <c r="Y243" i="20"/>
  <c r="Z226" i="20"/>
  <c r="AA238" i="20"/>
  <c r="Y238" i="20"/>
  <c r="Z230" i="20"/>
  <c r="AA242" i="20"/>
  <c r="Y242" i="20"/>
  <c r="Z234" i="20"/>
  <c r="AA246" i="20"/>
  <c r="Y246" i="20"/>
  <c r="Z235" i="20"/>
  <c r="AA247" i="20"/>
  <c r="Y247" i="20"/>
  <c r="Z227" i="20"/>
  <c r="AA239" i="20"/>
  <c r="Y239" i="20"/>
  <c r="Z224" i="20"/>
  <c r="AA236" i="20"/>
  <c r="Y236" i="20"/>
  <c r="Z228" i="20"/>
  <c r="AA240" i="20"/>
  <c r="Y240" i="20"/>
  <c r="Z232" i="20"/>
  <c r="AA244" i="20"/>
  <c r="Y244" i="20"/>
  <c r="Z233" i="20"/>
  <c r="AA245" i="20"/>
  <c r="Z229" i="20"/>
  <c r="AA241" i="20"/>
  <c r="Z225" i="20"/>
  <c r="AA237" i="20"/>
  <c r="V33" i="18"/>
  <c r="T33" i="18"/>
  <c r="R33" i="18"/>
  <c r="H33" i="18"/>
  <c r="F33" i="18"/>
  <c r="D33" i="18"/>
  <c r="V32" i="18"/>
  <c r="W32" i="18" s="1"/>
  <c r="G91" i="20"/>
  <c r="G90" i="20"/>
  <c r="G89" i="20"/>
  <c r="G88" i="20"/>
  <c r="G87" i="20"/>
  <c r="G86" i="20"/>
  <c r="G85" i="20"/>
  <c r="G84" i="20"/>
  <c r="G83" i="20"/>
  <c r="G82" i="20"/>
  <c r="G81" i="20"/>
  <c r="G80" i="20"/>
  <c r="U185" i="20"/>
  <c r="W185" i="20"/>
  <c r="X185" i="20"/>
  <c r="Z185" i="20"/>
  <c r="S161" i="20"/>
  <c r="U161" i="20"/>
  <c r="W161" i="20"/>
  <c r="X161" i="20"/>
  <c r="Z161" i="20"/>
  <c r="G149" i="20"/>
  <c r="I149" i="20"/>
  <c r="K149" i="20"/>
  <c r="S137" i="20"/>
  <c r="U137" i="20"/>
  <c r="W137" i="20"/>
  <c r="X137" i="20"/>
  <c r="S101" i="20"/>
  <c r="U101" i="20"/>
  <c r="W101" i="20"/>
  <c r="X101" i="20"/>
  <c r="Z101" i="20"/>
  <c r="Z137" i="20"/>
  <c r="S68" i="20"/>
  <c r="U68" i="20"/>
  <c r="W68" i="20"/>
  <c r="X68" i="20"/>
  <c r="K68" i="20"/>
  <c r="E65" i="20"/>
  <c r="K53" i="20"/>
  <c r="S53" i="20"/>
  <c r="U53" i="20"/>
  <c r="E53" i="20"/>
  <c r="V31" i="18"/>
  <c r="V30" i="18"/>
  <c r="V29" i="18"/>
  <c r="V28" i="18"/>
  <c r="V27" i="18"/>
  <c r="V26" i="18"/>
  <c r="V25" i="18"/>
  <c r="V24" i="18"/>
  <c r="V23" i="18"/>
  <c r="V22" i="18"/>
  <c r="V21" i="18"/>
  <c r="V20" i="18"/>
  <c r="V19" i="18"/>
  <c r="V18" i="18"/>
  <c r="V17" i="18"/>
  <c r="V16" i="18"/>
  <c r="T32" i="18"/>
  <c r="T31" i="18"/>
  <c r="T30" i="18"/>
  <c r="T29" i="18"/>
  <c r="U30" i="18" s="1"/>
  <c r="T28" i="18"/>
  <c r="T27" i="18"/>
  <c r="T26" i="18"/>
  <c r="T25" i="18"/>
  <c r="U25" i="18" s="1"/>
  <c r="T24" i="18"/>
  <c r="T23" i="18"/>
  <c r="T22" i="18"/>
  <c r="T21" i="18"/>
  <c r="U22" i="18" s="1"/>
  <c r="T20" i="18"/>
  <c r="T19" i="18"/>
  <c r="T18" i="18"/>
  <c r="T17" i="18"/>
  <c r="U18" i="18" s="1"/>
  <c r="T16" i="18"/>
  <c r="R32" i="18"/>
  <c r="S32" i="18" s="1"/>
  <c r="R31" i="18"/>
  <c r="R30" i="18"/>
  <c r="R29" i="18"/>
  <c r="R28" i="18"/>
  <c r="R27" i="18"/>
  <c r="S28" i="18" s="1"/>
  <c r="R26" i="18"/>
  <c r="R25" i="18"/>
  <c r="R24" i="18"/>
  <c r="R23" i="18"/>
  <c r="R22" i="18"/>
  <c r="R21" i="18"/>
  <c r="S21" i="18" s="1"/>
  <c r="R20" i="18"/>
  <c r="R19" i="18"/>
  <c r="R18" i="18"/>
  <c r="R17" i="18"/>
  <c r="S17" i="18" s="1"/>
  <c r="R16" i="18"/>
  <c r="J29" i="18"/>
  <c r="J28" i="18"/>
  <c r="N28" i="18" s="1"/>
  <c r="J27" i="18"/>
  <c r="N27" i="18" s="1"/>
  <c r="J26" i="18"/>
  <c r="N26" i="18" s="1"/>
  <c r="J25" i="18"/>
  <c r="J24" i="18"/>
  <c r="N24" i="18" s="1"/>
  <c r="J23" i="18"/>
  <c r="K23" i="18" s="1"/>
  <c r="J22" i="18"/>
  <c r="N22" i="18" s="1"/>
  <c r="O22" i="18" s="1"/>
  <c r="J21" i="18"/>
  <c r="N21" i="18" s="1"/>
  <c r="J20" i="18"/>
  <c r="K20" i="18" s="1"/>
  <c r="J19" i="18"/>
  <c r="J18" i="18"/>
  <c r="K18" i="18" s="1"/>
  <c r="J17" i="18"/>
  <c r="J16" i="18"/>
  <c r="K16" i="18" s="1"/>
  <c r="H32" i="18"/>
  <c r="I33" i="18" s="1"/>
  <c r="H31" i="18"/>
  <c r="H30" i="18"/>
  <c r="I30" i="18" s="1"/>
  <c r="H29" i="18"/>
  <c r="H28" i="18"/>
  <c r="I28" i="18" s="1"/>
  <c r="H27" i="18"/>
  <c r="H26" i="18"/>
  <c r="I26" i="18" s="1"/>
  <c r="H25" i="18"/>
  <c r="F32" i="18"/>
  <c r="G32" i="18" s="1"/>
  <c r="F31" i="18"/>
  <c r="F30" i="18"/>
  <c r="F29" i="18"/>
  <c r="G29" i="18" s="1"/>
  <c r="F28" i="18"/>
  <c r="F27" i="18"/>
  <c r="F26" i="18"/>
  <c r="F25" i="18"/>
  <c r="F24" i="18"/>
  <c r="F23" i="18"/>
  <c r="F22" i="18"/>
  <c r="F21" i="18"/>
  <c r="D32" i="18"/>
  <c r="E33" i="18" s="1"/>
  <c r="D31" i="18"/>
  <c r="D30" i="18"/>
  <c r="E30" i="18" s="1"/>
  <c r="D28" i="18"/>
  <c r="D29" i="18"/>
  <c r="D27" i="18"/>
  <c r="D26" i="18"/>
  <c r="E26" i="18" s="1"/>
  <c r="D25" i="18"/>
  <c r="D24" i="18"/>
  <c r="D23" i="18"/>
  <c r="D22" i="18"/>
  <c r="D21" i="18"/>
  <c r="D20" i="18"/>
  <c r="D19" i="18"/>
  <c r="D18" i="18"/>
  <c r="D17" i="18"/>
  <c r="D16" i="18"/>
  <c r="E17" i="18" s="1"/>
  <c r="G22" i="18"/>
  <c r="X223" i="20"/>
  <c r="Y235" i="20"/>
  <c r="W223" i="20"/>
  <c r="U223" i="20"/>
  <c r="S223" i="20"/>
  <c r="I223" i="20"/>
  <c r="G223" i="20"/>
  <c r="E223" i="20"/>
  <c r="X222" i="20"/>
  <c r="W222" i="20"/>
  <c r="U222" i="20"/>
  <c r="S222" i="20"/>
  <c r="I222" i="20"/>
  <c r="G222" i="20"/>
  <c r="E222" i="20"/>
  <c r="X221" i="20"/>
  <c r="Y233" i="20"/>
  <c r="W221" i="20"/>
  <c r="U221" i="20"/>
  <c r="S221" i="20"/>
  <c r="I221" i="20"/>
  <c r="G221" i="20"/>
  <c r="E221" i="20"/>
  <c r="X220" i="20"/>
  <c r="W220" i="20"/>
  <c r="U220" i="20"/>
  <c r="S220" i="20"/>
  <c r="I220" i="20"/>
  <c r="G220" i="20"/>
  <c r="E220" i="20"/>
  <c r="X219" i="20"/>
  <c r="Y231" i="20"/>
  <c r="W219" i="20"/>
  <c r="U219" i="20"/>
  <c r="S219" i="20"/>
  <c r="I219" i="20"/>
  <c r="G219" i="20"/>
  <c r="E219" i="20"/>
  <c r="X218" i="20"/>
  <c r="W218" i="20"/>
  <c r="U218" i="20"/>
  <c r="S218" i="20"/>
  <c r="I218" i="20"/>
  <c r="G218" i="20"/>
  <c r="E218" i="20"/>
  <c r="X217" i="20"/>
  <c r="Y229" i="20"/>
  <c r="W217" i="20"/>
  <c r="U217" i="20"/>
  <c r="S217" i="20"/>
  <c r="I217" i="20"/>
  <c r="G217" i="20"/>
  <c r="E217" i="20"/>
  <c r="X216" i="20"/>
  <c r="W216" i="20"/>
  <c r="U216" i="20"/>
  <c r="S216" i="20"/>
  <c r="I216" i="20"/>
  <c r="G216" i="20"/>
  <c r="E216" i="20"/>
  <c r="X215" i="20"/>
  <c r="Y227" i="20"/>
  <c r="W215" i="20"/>
  <c r="U215" i="20"/>
  <c r="S215" i="20"/>
  <c r="I215" i="20"/>
  <c r="G215" i="20"/>
  <c r="E215" i="20"/>
  <c r="X214" i="20"/>
  <c r="W214" i="20"/>
  <c r="U214" i="20"/>
  <c r="S214" i="20"/>
  <c r="I214" i="20"/>
  <c r="G214" i="20"/>
  <c r="E214" i="20"/>
  <c r="X213" i="20"/>
  <c r="Y225" i="20"/>
  <c r="W213" i="20"/>
  <c r="U213" i="20"/>
  <c r="S213" i="20"/>
  <c r="I213" i="20"/>
  <c r="G213" i="20"/>
  <c r="E213" i="20"/>
  <c r="X212" i="20"/>
  <c r="W212" i="20"/>
  <c r="U212" i="20"/>
  <c r="S212" i="20"/>
  <c r="I212" i="20"/>
  <c r="G212" i="20"/>
  <c r="E212" i="20"/>
  <c r="Z222" i="20"/>
  <c r="AA234" i="20"/>
  <c r="Y234" i="20"/>
  <c r="Z212" i="20"/>
  <c r="AA224" i="20"/>
  <c r="Y224" i="20"/>
  <c r="Z216" i="20"/>
  <c r="AA228" i="20"/>
  <c r="Y228" i="20"/>
  <c r="Z218" i="20"/>
  <c r="AA230" i="20"/>
  <c r="Y230" i="20"/>
  <c r="Z220" i="20"/>
  <c r="AA232" i="20"/>
  <c r="Y232" i="20"/>
  <c r="Z214" i="20"/>
  <c r="AA226" i="20"/>
  <c r="Y226" i="20"/>
  <c r="Z213" i="20"/>
  <c r="AA225" i="20"/>
  <c r="Z215" i="20"/>
  <c r="AA227" i="20"/>
  <c r="Z217" i="20"/>
  <c r="AA229" i="20"/>
  <c r="Z219" i="20"/>
  <c r="AA231" i="20"/>
  <c r="Z221" i="20"/>
  <c r="AA233" i="20"/>
  <c r="Z223" i="20"/>
  <c r="AA235" i="20"/>
  <c r="I32" i="18"/>
  <c r="E32" i="18"/>
  <c r="X211" i="20"/>
  <c r="W211" i="20"/>
  <c r="U211" i="20"/>
  <c r="S211" i="20"/>
  <c r="I211" i="20"/>
  <c r="G211" i="20"/>
  <c r="E211" i="20"/>
  <c r="X210" i="20"/>
  <c r="W210" i="20"/>
  <c r="U210" i="20"/>
  <c r="S210" i="20"/>
  <c r="I210" i="20"/>
  <c r="G210" i="20"/>
  <c r="E210" i="20"/>
  <c r="X208" i="20"/>
  <c r="W208" i="20"/>
  <c r="U208" i="20"/>
  <c r="S208" i="20"/>
  <c r="I208" i="20"/>
  <c r="G208" i="20"/>
  <c r="E208" i="20"/>
  <c r="X207" i="20"/>
  <c r="Y219" i="20"/>
  <c r="W207" i="20"/>
  <c r="U207" i="20"/>
  <c r="S207" i="20"/>
  <c r="I207" i="20"/>
  <c r="G207" i="20"/>
  <c r="E207" i="20"/>
  <c r="X206" i="20"/>
  <c r="W206" i="20"/>
  <c r="U206" i="20"/>
  <c r="S206" i="20"/>
  <c r="I206" i="20"/>
  <c r="G206" i="20"/>
  <c r="E206" i="20"/>
  <c r="X205" i="20"/>
  <c r="Y217" i="20"/>
  <c r="W205" i="20"/>
  <c r="U205" i="20"/>
  <c r="S205" i="20"/>
  <c r="I205" i="20"/>
  <c r="G205" i="20"/>
  <c r="E205" i="20"/>
  <c r="X204" i="20"/>
  <c r="W204" i="20"/>
  <c r="U204" i="20"/>
  <c r="S204" i="20"/>
  <c r="I204" i="20"/>
  <c r="G204" i="20"/>
  <c r="E204" i="20"/>
  <c r="X203" i="20"/>
  <c r="Y215" i="20"/>
  <c r="W203" i="20"/>
  <c r="U203" i="20"/>
  <c r="S203" i="20"/>
  <c r="I203" i="20"/>
  <c r="G203" i="20"/>
  <c r="E203" i="20"/>
  <c r="X202" i="20"/>
  <c r="W202" i="20"/>
  <c r="U202" i="20"/>
  <c r="S202" i="20"/>
  <c r="I202" i="20"/>
  <c r="G202" i="20"/>
  <c r="E202" i="20"/>
  <c r="X201" i="20"/>
  <c r="Y213" i="20"/>
  <c r="W201" i="20"/>
  <c r="U201" i="20"/>
  <c r="S201" i="20"/>
  <c r="I201" i="20"/>
  <c r="G201" i="20"/>
  <c r="E201" i="20"/>
  <c r="X200" i="20"/>
  <c r="W200" i="20"/>
  <c r="U200" i="20"/>
  <c r="S200" i="20"/>
  <c r="I200" i="20"/>
  <c r="G200" i="20"/>
  <c r="E200" i="20"/>
  <c r="Z202" i="20"/>
  <c r="AA214" i="20"/>
  <c r="Y214" i="20"/>
  <c r="Z200" i="20"/>
  <c r="Y212" i="20"/>
  <c r="Z204" i="20"/>
  <c r="AA216" i="20"/>
  <c r="Y216" i="20"/>
  <c r="Z206" i="20"/>
  <c r="AA218" i="20"/>
  <c r="Y218" i="20"/>
  <c r="Z208" i="20"/>
  <c r="AA220" i="20"/>
  <c r="Y220" i="20"/>
  <c r="Y221" i="20"/>
  <c r="Z210" i="20"/>
  <c r="Y222" i="20"/>
  <c r="Y223" i="20"/>
  <c r="Z201" i="20"/>
  <c r="AA213" i="20"/>
  <c r="Z203" i="20"/>
  <c r="AA215" i="20"/>
  <c r="Z205" i="20"/>
  <c r="AA217" i="20"/>
  <c r="Z207" i="20"/>
  <c r="AA219" i="20"/>
  <c r="Z211" i="20"/>
  <c r="U31" i="18"/>
  <c r="E31" i="18"/>
  <c r="AA223" i="20"/>
  <c r="AA221" i="20"/>
  <c r="AA222" i="20"/>
  <c r="AA212" i="20"/>
  <c r="X199" i="20"/>
  <c r="Y211" i="20"/>
  <c r="W199" i="20"/>
  <c r="U199" i="20"/>
  <c r="S199" i="20"/>
  <c r="I199" i="20"/>
  <c r="G199" i="20"/>
  <c r="E199" i="20"/>
  <c r="X198" i="20"/>
  <c r="W198" i="20"/>
  <c r="U198" i="20"/>
  <c r="S198" i="20"/>
  <c r="I198" i="20"/>
  <c r="G198" i="20"/>
  <c r="E198" i="20"/>
  <c r="X197" i="20"/>
  <c r="Y209" i="20"/>
  <c r="W197" i="20"/>
  <c r="U197" i="20"/>
  <c r="S197" i="20"/>
  <c r="I197" i="20"/>
  <c r="G197" i="20"/>
  <c r="E197" i="20"/>
  <c r="Z198" i="20"/>
  <c r="AA210" i="20"/>
  <c r="Y210" i="20"/>
  <c r="Z197" i="20"/>
  <c r="AA209" i="20"/>
  <c r="Z199" i="20"/>
  <c r="AA211" i="20"/>
  <c r="O81" i="20"/>
  <c r="O82" i="20"/>
  <c r="O83" i="20"/>
  <c r="O84" i="20"/>
  <c r="O85" i="20"/>
  <c r="O86" i="20"/>
  <c r="O87" i="20"/>
  <c r="O88" i="20"/>
  <c r="O89" i="20"/>
  <c r="O90" i="20"/>
  <c r="O91" i="20"/>
  <c r="X196" i="20"/>
  <c r="Y208" i="20"/>
  <c r="X195" i="20"/>
  <c r="X194" i="20"/>
  <c r="Y206" i="20"/>
  <c r="X193" i="20"/>
  <c r="X192" i="20"/>
  <c r="Y204" i="20"/>
  <c r="X191" i="20"/>
  <c r="X190" i="20"/>
  <c r="X189" i="20"/>
  <c r="X188" i="20"/>
  <c r="Y200" i="20"/>
  <c r="X187" i="20"/>
  <c r="X186" i="20"/>
  <c r="Y198" i="20"/>
  <c r="Y197" i="20"/>
  <c r="X184" i="20"/>
  <c r="Z184" i="20"/>
  <c r="X183" i="20"/>
  <c r="Z183" i="20"/>
  <c r="X182" i="20"/>
  <c r="Z182" i="20"/>
  <c r="X181" i="20"/>
  <c r="Z181" i="20"/>
  <c r="X180" i="20"/>
  <c r="Z180" i="20"/>
  <c r="X179" i="20"/>
  <c r="Z179" i="20"/>
  <c r="X178" i="20"/>
  <c r="Z178" i="20"/>
  <c r="X177" i="20"/>
  <c r="Z177" i="20"/>
  <c r="X176" i="20"/>
  <c r="Z176" i="20"/>
  <c r="X175" i="20"/>
  <c r="Z175" i="20"/>
  <c r="X174" i="20"/>
  <c r="Z174" i="20"/>
  <c r="X173" i="20"/>
  <c r="X172" i="20"/>
  <c r="Z172" i="20"/>
  <c r="X171" i="20"/>
  <c r="Z171" i="20"/>
  <c r="X170" i="20"/>
  <c r="Z170" i="20"/>
  <c r="X169" i="20"/>
  <c r="Z169" i="20"/>
  <c r="X168" i="20"/>
  <c r="Z168" i="20"/>
  <c r="X167" i="20"/>
  <c r="Z167" i="20"/>
  <c r="X166" i="20"/>
  <c r="Z166" i="20"/>
  <c r="X165" i="20"/>
  <c r="Z165" i="20"/>
  <c r="X164" i="20"/>
  <c r="Z164" i="20"/>
  <c r="X163" i="20"/>
  <c r="Z163" i="20"/>
  <c r="X162" i="20"/>
  <c r="Z162"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X148" i="20"/>
  <c r="Z148" i="20"/>
  <c r="X147" i="20"/>
  <c r="Z147" i="20"/>
  <c r="X146" i="20"/>
  <c r="Z146" i="20"/>
  <c r="X145" i="20"/>
  <c r="Z145" i="20"/>
  <c r="X144" i="20"/>
  <c r="Z144" i="20"/>
  <c r="X143" i="20"/>
  <c r="Z143" i="20"/>
  <c r="X142" i="20"/>
  <c r="Z142" i="20"/>
  <c r="X141" i="20"/>
  <c r="Z141" i="20"/>
  <c r="X140" i="20"/>
  <c r="Z140" i="20"/>
  <c r="X139" i="20"/>
  <c r="Z139" i="20"/>
  <c r="X138" i="20"/>
  <c r="Z138"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X124" i="20"/>
  <c r="Z124" i="20"/>
  <c r="X123" i="20"/>
  <c r="Z123" i="20"/>
  <c r="X122" i="20"/>
  <c r="Z122" i="20"/>
  <c r="X121" i="20"/>
  <c r="Z121" i="20"/>
  <c r="X120" i="20"/>
  <c r="Z120" i="20"/>
  <c r="X119" i="20"/>
  <c r="Z119" i="20"/>
  <c r="X118" i="20"/>
  <c r="Z118" i="20"/>
  <c r="X117" i="20"/>
  <c r="Z117" i="20"/>
  <c r="X116" i="20"/>
  <c r="Z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0" i="20"/>
  <c r="Z100" i="20"/>
  <c r="X99" i="20"/>
  <c r="Z99" i="20"/>
  <c r="X98" i="20"/>
  <c r="Z98" i="20"/>
  <c r="X97" i="20"/>
  <c r="Z97" i="20"/>
  <c r="X96" i="20"/>
  <c r="Z96" i="20"/>
  <c r="X95" i="20"/>
  <c r="Z95" i="20"/>
  <c r="X94" i="20"/>
  <c r="Z94" i="20"/>
  <c r="X93" i="20"/>
  <c r="Z93" i="20"/>
  <c r="X92" i="20"/>
  <c r="Z92" i="20"/>
  <c r="X91" i="20"/>
  <c r="Z91" i="20"/>
  <c r="X90" i="20"/>
  <c r="Z90" i="20"/>
  <c r="X89" i="20"/>
  <c r="X88" i="20"/>
  <c r="Z88" i="20"/>
  <c r="X87" i="20"/>
  <c r="Z87" i="20"/>
  <c r="X86" i="20"/>
  <c r="Z86" i="20"/>
  <c r="X85" i="20"/>
  <c r="Z85" i="20"/>
  <c r="X84" i="20"/>
  <c r="Z84" i="20"/>
  <c r="X83" i="20"/>
  <c r="Z83" i="20"/>
  <c r="X82" i="20"/>
  <c r="Z82" i="20"/>
  <c r="X81" i="20"/>
  <c r="Z81" i="20"/>
  <c r="X80" i="20"/>
  <c r="Z80" i="20"/>
  <c r="X79" i="20"/>
  <c r="Z79" i="20"/>
  <c r="X78" i="20"/>
  <c r="Z78" i="20"/>
  <c r="X77" i="20"/>
  <c r="Z77" i="20"/>
  <c r="X76" i="20"/>
  <c r="Z76" i="20"/>
  <c r="X75" i="20"/>
  <c r="Z75" i="20"/>
  <c r="X74" i="20"/>
  <c r="Z74" i="20"/>
  <c r="X73" i="20"/>
  <c r="Z73" i="20"/>
  <c r="X72" i="20"/>
  <c r="Z72" i="20"/>
  <c r="X71" i="20"/>
  <c r="Z71" i="20"/>
  <c r="X70" i="20"/>
  <c r="X69" i="20"/>
  <c r="Z69" i="20"/>
  <c r="X67" i="20"/>
  <c r="Z67" i="20"/>
  <c r="X66" i="20"/>
  <c r="Z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Z52" i="20"/>
  <c r="X51" i="20"/>
  <c r="Z51" i="20"/>
  <c r="X50" i="20"/>
  <c r="Z50" i="20"/>
  <c r="X49" i="20"/>
  <c r="Z49" i="20"/>
  <c r="X48" i="20"/>
  <c r="Z48" i="20"/>
  <c r="X47" i="20"/>
  <c r="Z47" i="20"/>
  <c r="X46" i="20"/>
  <c r="Z46" i="20"/>
  <c r="X45" i="20"/>
  <c r="Z45" i="20"/>
  <c r="X44" i="20"/>
  <c r="Z44" i="20"/>
  <c r="X43" i="20"/>
  <c r="Z43" i="20"/>
  <c r="X42" i="20"/>
  <c r="Z42" i="20"/>
  <c r="X41" i="20"/>
  <c r="Z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8" i="20"/>
  <c r="Z8" i="20"/>
  <c r="Z68" i="20"/>
  <c r="X30" i="18"/>
  <c r="X28" i="18"/>
  <c r="Z28" i="18" s="1"/>
  <c r="X26" i="18"/>
  <c r="Z26" i="18" s="1"/>
  <c r="X24" i="18"/>
  <c r="Z24" i="18" s="1"/>
  <c r="X22" i="18"/>
  <c r="Z22" i="18"/>
  <c r="X20" i="18"/>
  <c r="Z20" i="18" s="1"/>
  <c r="X18" i="18"/>
  <c r="Z18" i="18" s="1"/>
  <c r="X16" i="18"/>
  <c r="Z16" i="18"/>
  <c r="X15" i="18"/>
  <c r="Z15" i="18"/>
  <c r="X14" i="18"/>
  <c r="Z14" i="18"/>
  <c r="X13" i="18"/>
  <c r="Z13" i="18"/>
  <c r="AA13" i="18" s="1"/>
  <c r="X12" i="18"/>
  <c r="Z12" i="18"/>
  <c r="X11" i="18"/>
  <c r="Z11" i="18"/>
  <c r="X10" i="18"/>
  <c r="Z10" i="18"/>
  <c r="X9" i="18"/>
  <c r="Z9" i="18"/>
  <c r="AA9" i="18" s="1"/>
  <c r="X8" i="18"/>
  <c r="Z8" i="18"/>
  <c r="Z70" i="20"/>
  <c r="Y70" i="20"/>
  <c r="Z194" i="20"/>
  <c r="AA206" i="20"/>
  <c r="Z196" i="20"/>
  <c r="AA208" i="20"/>
  <c r="Z188" i="20"/>
  <c r="AA200" i="20"/>
  <c r="Z192" i="20"/>
  <c r="AA204" i="20"/>
  <c r="Z125" i="20"/>
  <c r="AA137" i="20"/>
  <c r="Y137" i="20"/>
  <c r="Z173" i="20"/>
  <c r="AA185" i="20"/>
  <c r="Y185" i="20"/>
  <c r="Z89" i="20"/>
  <c r="AA101" i="20"/>
  <c r="Y101" i="20"/>
  <c r="Z149" i="20"/>
  <c r="AA161" i="20"/>
  <c r="Y161" i="20"/>
  <c r="Z186" i="20"/>
  <c r="AA198" i="20"/>
  <c r="Z189" i="20"/>
  <c r="AA201" i="20"/>
  <c r="Y201" i="20"/>
  <c r="Z191" i="20"/>
  <c r="AA203" i="20"/>
  <c r="Y203" i="20"/>
  <c r="Z193" i="20"/>
  <c r="AA205" i="20"/>
  <c r="Y205" i="20"/>
  <c r="Z195" i="20"/>
  <c r="AA207" i="20"/>
  <c r="Y207" i="20"/>
  <c r="Z190" i="20"/>
  <c r="AA202" i="20"/>
  <c r="Y202" i="20"/>
  <c r="Z30" i="18"/>
  <c r="Z187" i="20"/>
  <c r="AA199" i="20"/>
  <c r="Y199" i="20"/>
  <c r="G120" i="20"/>
  <c r="G175" i="20"/>
  <c r="G174" i="20"/>
  <c r="G173" i="20"/>
  <c r="G172" i="20"/>
  <c r="G171" i="20"/>
  <c r="G170" i="20"/>
  <c r="G169" i="20"/>
  <c r="G168" i="20"/>
  <c r="G167" i="20"/>
  <c r="G166" i="20"/>
  <c r="G165" i="20"/>
  <c r="G164" i="20"/>
  <c r="G163" i="20"/>
  <c r="G162" i="20"/>
  <c r="G161" i="20"/>
  <c r="G160" i="20"/>
  <c r="G159" i="20"/>
  <c r="G158" i="20"/>
  <c r="G157" i="20"/>
  <c r="G156" i="20"/>
  <c r="G155" i="20"/>
  <c r="G154" i="20"/>
  <c r="G153" i="20"/>
  <c r="G152" i="20"/>
  <c r="G151" i="20"/>
  <c r="G150" i="20"/>
  <c r="G148" i="20"/>
  <c r="G147" i="20"/>
  <c r="G146" i="20"/>
  <c r="G145" i="20"/>
  <c r="G144" i="20"/>
  <c r="G143" i="20"/>
  <c r="G142" i="20"/>
  <c r="G141" i="20"/>
  <c r="G140" i="20"/>
  <c r="G139" i="20"/>
  <c r="G138" i="20"/>
  <c r="G137" i="20"/>
  <c r="G136" i="20"/>
  <c r="G135" i="20"/>
  <c r="G134" i="20"/>
  <c r="G133" i="20"/>
  <c r="G132" i="20"/>
  <c r="G131" i="20"/>
  <c r="G130" i="20"/>
  <c r="G129" i="20"/>
  <c r="G128" i="20"/>
  <c r="G127" i="20"/>
  <c r="G126" i="20"/>
  <c r="G125" i="20"/>
  <c r="G124" i="20"/>
  <c r="G123" i="20"/>
  <c r="G122" i="20"/>
  <c r="G121" i="20"/>
  <c r="G119" i="20"/>
  <c r="G118" i="20"/>
  <c r="G117" i="20"/>
  <c r="G116" i="20"/>
  <c r="G115" i="20"/>
  <c r="G114" i="20"/>
  <c r="G113" i="20"/>
  <c r="G112" i="20"/>
  <c r="G111" i="20"/>
  <c r="G110" i="20"/>
  <c r="G109" i="20"/>
  <c r="G108" i="20"/>
  <c r="G107" i="20"/>
  <c r="G106" i="20"/>
  <c r="G105" i="20"/>
  <c r="G104" i="20"/>
  <c r="G103" i="20"/>
  <c r="G102" i="20"/>
  <c r="G101" i="20"/>
  <c r="G100" i="20"/>
  <c r="G99" i="20"/>
  <c r="G98" i="20"/>
  <c r="G97" i="20"/>
  <c r="G96" i="20"/>
  <c r="G95" i="20"/>
  <c r="G94" i="20"/>
  <c r="G93" i="20"/>
  <c r="G92" i="20"/>
  <c r="AA197" i="20"/>
  <c r="W100" i="20"/>
  <c r="W102" i="20"/>
  <c r="W103" i="20"/>
  <c r="W104" i="20"/>
  <c r="W105" i="20"/>
  <c r="W106" i="20"/>
  <c r="W107" i="20"/>
  <c r="W108" i="20"/>
  <c r="W109" i="20"/>
  <c r="W110" i="20"/>
  <c r="W111" i="20"/>
  <c r="W112" i="20"/>
  <c r="W113" i="20"/>
  <c r="W114" i="20"/>
  <c r="W115" i="20"/>
  <c r="W116" i="20"/>
  <c r="W117" i="20"/>
  <c r="W118" i="20"/>
  <c r="W119" i="20"/>
  <c r="W120" i="20"/>
  <c r="W121" i="20"/>
  <c r="W122" i="20"/>
  <c r="W123" i="20"/>
  <c r="W124" i="20"/>
  <c r="W125" i="20"/>
  <c r="W126" i="20"/>
  <c r="W127" i="20"/>
  <c r="W128" i="20"/>
  <c r="W129" i="20"/>
  <c r="W130" i="20"/>
  <c r="W131" i="20"/>
  <c r="W132" i="20"/>
  <c r="W133" i="20"/>
  <c r="W134" i="20"/>
  <c r="W135" i="20"/>
  <c r="W136" i="20"/>
  <c r="W138" i="20"/>
  <c r="W139" i="20"/>
  <c r="W140" i="20"/>
  <c r="W141" i="20"/>
  <c r="W142" i="20"/>
  <c r="W143" i="20"/>
  <c r="W144" i="20"/>
  <c r="W145" i="20"/>
  <c r="W146" i="20"/>
  <c r="W147" i="20"/>
  <c r="W148" i="20"/>
  <c r="W149" i="20"/>
  <c r="W150" i="20"/>
  <c r="W151" i="20"/>
  <c r="W152" i="20"/>
  <c r="W153" i="20"/>
  <c r="W154" i="20"/>
  <c r="W155" i="20"/>
  <c r="W156" i="20"/>
  <c r="W157" i="20"/>
  <c r="W158" i="20"/>
  <c r="AA196" i="20"/>
  <c r="Y196" i="20"/>
  <c r="W196" i="20"/>
  <c r="U196" i="20"/>
  <c r="S196" i="20"/>
  <c r="I196" i="20"/>
  <c r="G196" i="20"/>
  <c r="E196" i="20"/>
  <c r="AA195" i="20"/>
  <c r="Y195" i="20"/>
  <c r="W195" i="20"/>
  <c r="U195" i="20"/>
  <c r="S195" i="20"/>
  <c r="I195" i="20"/>
  <c r="G195" i="20"/>
  <c r="E195" i="20"/>
  <c r="AA194" i="20"/>
  <c r="Y194" i="20"/>
  <c r="W194" i="20"/>
  <c r="U194" i="20"/>
  <c r="S194" i="20"/>
  <c r="I194" i="20"/>
  <c r="G194" i="20"/>
  <c r="E194" i="20"/>
  <c r="AA193" i="20"/>
  <c r="Y193" i="20"/>
  <c r="W193" i="20"/>
  <c r="U193" i="20"/>
  <c r="S193" i="20"/>
  <c r="I193" i="20"/>
  <c r="G193" i="20"/>
  <c r="E193" i="20"/>
  <c r="AA192" i="20"/>
  <c r="Y192" i="20"/>
  <c r="W192" i="20"/>
  <c r="U192" i="20"/>
  <c r="S192" i="20"/>
  <c r="I192" i="20"/>
  <c r="G192" i="20"/>
  <c r="E192" i="20"/>
  <c r="AA191" i="20"/>
  <c r="Y191" i="20"/>
  <c r="W191" i="20"/>
  <c r="U191" i="20"/>
  <c r="S191" i="20"/>
  <c r="I191" i="20"/>
  <c r="G191" i="20"/>
  <c r="E191" i="20"/>
  <c r="AA190" i="20"/>
  <c r="Y190" i="20"/>
  <c r="W190" i="20"/>
  <c r="U190" i="20"/>
  <c r="S190" i="20"/>
  <c r="I190" i="20"/>
  <c r="G190" i="20"/>
  <c r="E190" i="20"/>
  <c r="AA189" i="20"/>
  <c r="Y189" i="20"/>
  <c r="W189" i="20"/>
  <c r="U189" i="20"/>
  <c r="S189" i="20"/>
  <c r="I189" i="20"/>
  <c r="G189" i="20"/>
  <c r="E189" i="20"/>
  <c r="AA188" i="20"/>
  <c r="Y188" i="20"/>
  <c r="W188" i="20"/>
  <c r="U188" i="20"/>
  <c r="S188" i="20"/>
  <c r="I188" i="20"/>
  <c r="G188" i="20"/>
  <c r="E188" i="20"/>
  <c r="AA187" i="20"/>
  <c r="Y187" i="20"/>
  <c r="W187" i="20"/>
  <c r="U187" i="20"/>
  <c r="S187" i="20"/>
  <c r="I187" i="20"/>
  <c r="G187" i="20"/>
  <c r="E187" i="20"/>
  <c r="AA186" i="20"/>
  <c r="Y186" i="20"/>
  <c r="W186" i="20"/>
  <c r="U186" i="20"/>
  <c r="S186" i="20"/>
  <c r="I186" i="20"/>
  <c r="G186" i="20"/>
  <c r="E186" i="20"/>
  <c r="S185" i="20"/>
  <c r="I185" i="20"/>
  <c r="G185" i="20"/>
  <c r="E185" i="20"/>
  <c r="AA184" i="20"/>
  <c r="Y184" i="20"/>
  <c r="W184" i="20"/>
  <c r="U184" i="20"/>
  <c r="S184" i="20"/>
  <c r="I184" i="20"/>
  <c r="G184" i="20"/>
  <c r="E184" i="20"/>
  <c r="AA183" i="20"/>
  <c r="Y183" i="20"/>
  <c r="W183" i="20"/>
  <c r="U183" i="20"/>
  <c r="S183" i="20"/>
  <c r="I183" i="20"/>
  <c r="G183" i="20"/>
  <c r="E183" i="20"/>
  <c r="AA182" i="20"/>
  <c r="Y182" i="20"/>
  <c r="W182" i="20"/>
  <c r="U182" i="20"/>
  <c r="S182" i="20"/>
  <c r="I182" i="20"/>
  <c r="G182" i="20"/>
  <c r="E182" i="20"/>
  <c r="AA181" i="20"/>
  <c r="Y181" i="20"/>
  <c r="W181" i="20"/>
  <c r="U181" i="20"/>
  <c r="S181" i="20"/>
  <c r="I181" i="20"/>
  <c r="G181" i="20"/>
  <c r="E181" i="20"/>
  <c r="AA180" i="20"/>
  <c r="Y180" i="20"/>
  <c r="W180" i="20"/>
  <c r="U180" i="20"/>
  <c r="S180" i="20"/>
  <c r="I180" i="20"/>
  <c r="G180" i="20"/>
  <c r="E180" i="20"/>
  <c r="AA179" i="20"/>
  <c r="Y179" i="20"/>
  <c r="W179" i="20"/>
  <c r="U179" i="20"/>
  <c r="S179" i="20"/>
  <c r="I179" i="20"/>
  <c r="G179" i="20"/>
  <c r="E179" i="20"/>
  <c r="AA178" i="20"/>
  <c r="Y178" i="20"/>
  <c r="W178" i="20"/>
  <c r="U178" i="20"/>
  <c r="S178" i="20"/>
  <c r="I178" i="20"/>
  <c r="G178" i="20"/>
  <c r="E178" i="20"/>
  <c r="AA177" i="20"/>
  <c r="Y177" i="20"/>
  <c r="W177" i="20"/>
  <c r="U177" i="20"/>
  <c r="S177" i="20"/>
  <c r="I177" i="20"/>
  <c r="G177" i="20"/>
  <c r="E177" i="20"/>
  <c r="AA176" i="20"/>
  <c r="Y176" i="20"/>
  <c r="W176" i="20"/>
  <c r="U176" i="20"/>
  <c r="S176" i="20"/>
  <c r="I176" i="20"/>
  <c r="G176" i="20"/>
  <c r="E176" i="20"/>
  <c r="AA175" i="20"/>
  <c r="Y175" i="20"/>
  <c r="W175" i="20"/>
  <c r="U175" i="20"/>
  <c r="S175" i="20"/>
  <c r="K175" i="20"/>
  <c r="I175" i="20"/>
  <c r="E175" i="20"/>
  <c r="AA174" i="20"/>
  <c r="Y174" i="20"/>
  <c r="W174" i="20"/>
  <c r="U174" i="20"/>
  <c r="S174" i="20"/>
  <c r="K174" i="20"/>
  <c r="I174" i="20"/>
  <c r="E174" i="20"/>
  <c r="AA173" i="20"/>
  <c r="Y173" i="20"/>
  <c r="W173" i="20"/>
  <c r="U173" i="20"/>
  <c r="S173" i="20"/>
  <c r="K173" i="20"/>
  <c r="I173" i="20"/>
  <c r="E173" i="20"/>
  <c r="AA172" i="20"/>
  <c r="Y172" i="20"/>
  <c r="W172" i="20"/>
  <c r="U172" i="20"/>
  <c r="S172" i="20"/>
  <c r="K172" i="20"/>
  <c r="I172" i="20"/>
  <c r="E172" i="20"/>
  <c r="AA171" i="20"/>
  <c r="Y171" i="20"/>
  <c r="W171" i="20"/>
  <c r="U171" i="20"/>
  <c r="S171" i="20"/>
  <c r="K171" i="20"/>
  <c r="I171" i="20"/>
  <c r="E171" i="20"/>
  <c r="AA170" i="20"/>
  <c r="Y170" i="20"/>
  <c r="W170" i="20"/>
  <c r="U170" i="20"/>
  <c r="S170" i="20"/>
  <c r="K170" i="20"/>
  <c r="I170" i="20"/>
  <c r="E170" i="20"/>
  <c r="AA169" i="20"/>
  <c r="Y169" i="20"/>
  <c r="W169" i="20"/>
  <c r="U169" i="20"/>
  <c r="S169" i="20"/>
  <c r="K169" i="20"/>
  <c r="I169" i="20"/>
  <c r="E169" i="20"/>
  <c r="AA168" i="20"/>
  <c r="Y168" i="20"/>
  <c r="W168" i="20"/>
  <c r="U168" i="20"/>
  <c r="S168" i="20"/>
  <c r="K168" i="20"/>
  <c r="I168" i="20"/>
  <c r="E168" i="20"/>
  <c r="AA167" i="20"/>
  <c r="Y167" i="20"/>
  <c r="W167" i="20"/>
  <c r="U167" i="20"/>
  <c r="S167" i="20"/>
  <c r="K167" i="20"/>
  <c r="I167" i="20"/>
  <c r="E167" i="20"/>
  <c r="AA166" i="20"/>
  <c r="Y166" i="20"/>
  <c r="W166" i="20"/>
  <c r="U166" i="20"/>
  <c r="S166" i="20"/>
  <c r="K166" i="20"/>
  <c r="I166" i="20"/>
  <c r="E166" i="20"/>
  <c r="AA165" i="20"/>
  <c r="Y165" i="20"/>
  <c r="W165" i="20"/>
  <c r="U165" i="20"/>
  <c r="S165" i="20"/>
  <c r="K165" i="20"/>
  <c r="I165" i="20"/>
  <c r="E165" i="20"/>
  <c r="AA164" i="20"/>
  <c r="Y164" i="20"/>
  <c r="W164" i="20"/>
  <c r="U164" i="20"/>
  <c r="S164" i="20"/>
  <c r="K164" i="20"/>
  <c r="I164" i="20"/>
  <c r="E164" i="20"/>
  <c r="AA163" i="20"/>
  <c r="Y163" i="20"/>
  <c r="W163" i="20"/>
  <c r="U163" i="20"/>
  <c r="S163" i="20"/>
  <c r="K163" i="20"/>
  <c r="I163" i="20"/>
  <c r="E163" i="20"/>
  <c r="AA162" i="20"/>
  <c r="Y162" i="20"/>
  <c r="W162" i="20"/>
  <c r="U162" i="20"/>
  <c r="S162" i="20"/>
  <c r="K162" i="20"/>
  <c r="I162" i="20"/>
  <c r="E162" i="20"/>
  <c r="K161" i="20"/>
  <c r="I161" i="20"/>
  <c r="E161" i="20"/>
  <c r="AA160" i="20"/>
  <c r="Y160" i="20"/>
  <c r="W160" i="20"/>
  <c r="U160" i="20"/>
  <c r="S160" i="20"/>
  <c r="K160" i="20"/>
  <c r="I160" i="20"/>
  <c r="E160" i="20"/>
  <c r="AA159" i="20"/>
  <c r="Y159" i="20"/>
  <c r="W159" i="20"/>
  <c r="U159" i="20"/>
  <c r="S159" i="20"/>
  <c r="K159" i="20"/>
  <c r="I159" i="20"/>
  <c r="E159" i="20"/>
  <c r="AA158" i="20"/>
  <c r="Y158" i="20"/>
  <c r="U158" i="20"/>
  <c r="S158" i="20"/>
  <c r="K158" i="20"/>
  <c r="I158" i="20"/>
  <c r="E158" i="20"/>
  <c r="AA157" i="20"/>
  <c r="Y157" i="20"/>
  <c r="U157" i="20"/>
  <c r="S157" i="20"/>
  <c r="K157" i="20"/>
  <c r="I157" i="20"/>
  <c r="E157" i="20"/>
  <c r="AA156" i="20"/>
  <c r="Y156" i="20"/>
  <c r="U156" i="20"/>
  <c r="S156" i="20"/>
  <c r="K156" i="20"/>
  <c r="I156" i="20"/>
  <c r="E156" i="20"/>
  <c r="AA155" i="20"/>
  <c r="Y155" i="20"/>
  <c r="U155" i="20"/>
  <c r="S155" i="20"/>
  <c r="K155" i="20"/>
  <c r="I155" i="20"/>
  <c r="E155" i="20"/>
  <c r="AA154" i="20"/>
  <c r="Y154" i="20"/>
  <c r="U154" i="20"/>
  <c r="S154" i="20"/>
  <c r="K154" i="20"/>
  <c r="I154" i="20"/>
  <c r="E154" i="20"/>
  <c r="AA153" i="20"/>
  <c r="Y153" i="20"/>
  <c r="U153" i="20"/>
  <c r="S153" i="20"/>
  <c r="K153" i="20"/>
  <c r="I153" i="20"/>
  <c r="E153" i="20"/>
  <c r="AA152" i="20"/>
  <c r="Y152" i="20"/>
  <c r="U152" i="20"/>
  <c r="S152" i="20"/>
  <c r="K152" i="20"/>
  <c r="I152" i="20"/>
  <c r="E152" i="20"/>
  <c r="AA151" i="20"/>
  <c r="Y151" i="20"/>
  <c r="U151" i="20"/>
  <c r="S151" i="20"/>
  <c r="K151" i="20"/>
  <c r="I151" i="20"/>
  <c r="E151" i="20"/>
  <c r="AA150" i="20"/>
  <c r="Y150" i="20"/>
  <c r="U150" i="20"/>
  <c r="S150" i="20"/>
  <c r="K150" i="20"/>
  <c r="I150" i="20"/>
  <c r="E150" i="20"/>
  <c r="AA149" i="20"/>
  <c r="Y149" i="20"/>
  <c r="U149" i="20"/>
  <c r="S149" i="20"/>
  <c r="E149" i="20"/>
  <c r="AA148" i="20"/>
  <c r="Y148" i="20"/>
  <c r="U148" i="20"/>
  <c r="S148" i="20"/>
  <c r="K148" i="20"/>
  <c r="I148" i="20"/>
  <c r="E148" i="20"/>
  <c r="AA147" i="20"/>
  <c r="Y147" i="20"/>
  <c r="U147" i="20"/>
  <c r="S147" i="20"/>
  <c r="K147" i="20"/>
  <c r="I147" i="20"/>
  <c r="E147" i="20"/>
  <c r="AA146" i="20"/>
  <c r="Y146" i="20"/>
  <c r="U146" i="20"/>
  <c r="S146" i="20"/>
  <c r="K146" i="20"/>
  <c r="I146" i="20"/>
  <c r="E146" i="20"/>
  <c r="AA145" i="20"/>
  <c r="Y145" i="20"/>
  <c r="U145" i="20"/>
  <c r="S145" i="20"/>
  <c r="K145" i="20"/>
  <c r="I145" i="20"/>
  <c r="E145" i="20"/>
  <c r="AA144" i="20"/>
  <c r="Y144" i="20"/>
  <c r="U144" i="20"/>
  <c r="S144" i="20"/>
  <c r="K144" i="20"/>
  <c r="I144" i="20"/>
  <c r="E144" i="20"/>
  <c r="AA143" i="20"/>
  <c r="Y143" i="20"/>
  <c r="U143" i="20"/>
  <c r="S143" i="20"/>
  <c r="K143" i="20"/>
  <c r="I143" i="20"/>
  <c r="E143" i="20"/>
  <c r="AA142" i="20"/>
  <c r="Y142" i="20"/>
  <c r="U142" i="20"/>
  <c r="S142" i="20"/>
  <c r="K142" i="20"/>
  <c r="I142" i="20"/>
  <c r="E142" i="20"/>
  <c r="AA141" i="20"/>
  <c r="Y141" i="20"/>
  <c r="U141" i="20"/>
  <c r="S141" i="20"/>
  <c r="K141" i="20"/>
  <c r="I141" i="20"/>
  <c r="E141" i="20"/>
  <c r="AA140" i="20"/>
  <c r="Y140" i="20"/>
  <c r="U140" i="20"/>
  <c r="S140" i="20"/>
  <c r="K140" i="20"/>
  <c r="I140" i="20"/>
  <c r="E140" i="20"/>
  <c r="AA139" i="20"/>
  <c r="Y139" i="20"/>
  <c r="U139" i="20"/>
  <c r="S139" i="20"/>
  <c r="K139" i="20"/>
  <c r="I139" i="20"/>
  <c r="E139" i="20"/>
  <c r="AA138" i="20"/>
  <c r="Y138" i="20"/>
  <c r="U138" i="20"/>
  <c r="S138" i="20"/>
  <c r="K138" i="20"/>
  <c r="I138" i="20"/>
  <c r="E138" i="20"/>
  <c r="K137" i="20"/>
  <c r="I137" i="20"/>
  <c r="E137" i="20"/>
  <c r="AA136" i="20"/>
  <c r="Y136" i="20"/>
  <c r="U136" i="20"/>
  <c r="S136" i="20"/>
  <c r="K136" i="20"/>
  <c r="I136" i="20"/>
  <c r="E136" i="20"/>
  <c r="AA135" i="20"/>
  <c r="Y135" i="20"/>
  <c r="U135" i="20"/>
  <c r="S135" i="20"/>
  <c r="K135" i="20"/>
  <c r="I135" i="20"/>
  <c r="E135" i="20"/>
  <c r="AA134" i="20"/>
  <c r="Y134" i="20"/>
  <c r="U134" i="20"/>
  <c r="S134" i="20"/>
  <c r="K134" i="20"/>
  <c r="I134" i="20"/>
  <c r="E134" i="20"/>
  <c r="AA133" i="20"/>
  <c r="Y133" i="20"/>
  <c r="U133" i="20"/>
  <c r="S133" i="20"/>
  <c r="K133" i="20"/>
  <c r="I133" i="20"/>
  <c r="E133" i="20"/>
  <c r="AA132" i="20"/>
  <c r="Y132" i="20"/>
  <c r="U132" i="20"/>
  <c r="S132" i="20"/>
  <c r="K132" i="20"/>
  <c r="I132" i="20"/>
  <c r="E132" i="20"/>
  <c r="AA131" i="20"/>
  <c r="Y131" i="20"/>
  <c r="U131" i="20"/>
  <c r="S131" i="20"/>
  <c r="K131" i="20"/>
  <c r="I131" i="20"/>
  <c r="E131" i="20"/>
  <c r="AA130" i="20"/>
  <c r="Y130" i="20"/>
  <c r="U130" i="20"/>
  <c r="S130" i="20"/>
  <c r="K130" i="20"/>
  <c r="I130" i="20"/>
  <c r="E130" i="20"/>
  <c r="AA129" i="20"/>
  <c r="Y129" i="20"/>
  <c r="U129" i="20"/>
  <c r="S129" i="20"/>
  <c r="K129" i="20"/>
  <c r="I129" i="20"/>
  <c r="E129" i="20"/>
  <c r="AA128" i="20"/>
  <c r="Y128" i="20"/>
  <c r="U128" i="20"/>
  <c r="S128" i="20"/>
  <c r="K128" i="20"/>
  <c r="I128" i="20"/>
  <c r="E128" i="20"/>
  <c r="AA127" i="20"/>
  <c r="Y127" i="20"/>
  <c r="U127" i="20"/>
  <c r="S127" i="20"/>
  <c r="K127" i="20"/>
  <c r="I127" i="20"/>
  <c r="E127" i="20"/>
  <c r="AA126" i="20"/>
  <c r="Y126" i="20"/>
  <c r="U126" i="20"/>
  <c r="S126" i="20"/>
  <c r="K126" i="20"/>
  <c r="I126" i="20"/>
  <c r="E126" i="20"/>
  <c r="AA125" i="20"/>
  <c r="Y125" i="20"/>
  <c r="U125" i="20"/>
  <c r="S125" i="20"/>
  <c r="K125" i="20"/>
  <c r="I125" i="20"/>
  <c r="E125" i="20"/>
  <c r="AA124" i="20"/>
  <c r="Y124" i="20"/>
  <c r="U124" i="20"/>
  <c r="S124" i="20"/>
  <c r="K124" i="20"/>
  <c r="E124" i="20"/>
  <c r="AA123" i="20"/>
  <c r="Y123" i="20"/>
  <c r="U123" i="20"/>
  <c r="S123" i="20"/>
  <c r="K123" i="20"/>
  <c r="E123" i="20"/>
  <c r="AA122" i="20"/>
  <c r="Y122" i="20"/>
  <c r="U122" i="20"/>
  <c r="S122" i="20"/>
  <c r="K122" i="20"/>
  <c r="E122" i="20"/>
  <c r="AA121" i="20"/>
  <c r="Y121" i="20"/>
  <c r="U121" i="20"/>
  <c r="S121" i="20"/>
  <c r="K121" i="20"/>
  <c r="E121" i="20"/>
  <c r="AA120" i="20"/>
  <c r="Y120" i="20"/>
  <c r="U120" i="20"/>
  <c r="S120" i="20"/>
  <c r="K120" i="20"/>
  <c r="E120" i="20"/>
  <c r="AA119" i="20"/>
  <c r="Y119" i="20"/>
  <c r="U119" i="20"/>
  <c r="S119" i="20"/>
  <c r="K119" i="20"/>
  <c r="E119" i="20"/>
  <c r="AA118" i="20"/>
  <c r="Y118" i="20"/>
  <c r="U118" i="20"/>
  <c r="S118" i="20"/>
  <c r="K118" i="20"/>
  <c r="E118" i="20"/>
  <c r="AA117" i="20"/>
  <c r="Y117" i="20"/>
  <c r="U117" i="20"/>
  <c r="S117" i="20"/>
  <c r="K117" i="20"/>
  <c r="E117" i="20"/>
  <c r="AA116" i="20"/>
  <c r="Y116" i="20"/>
  <c r="U116" i="20"/>
  <c r="S116" i="20"/>
  <c r="K116" i="20"/>
  <c r="E116" i="20"/>
  <c r="AA115" i="20"/>
  <c r="Y115" i="20"/>
  <c r="U115" i="20"/>
  <c r="S115" i="20"/>
  <c r="K115" i="20"/>
  <c r="E115" i="20"/>
  <c r="AA114" i="20"/>
  <c r="Y114" i="20"/>
  <c r="U114" i="20"/>
  <c r="S114" i="20"/>
  <c r="K114" i="20"/>
  <c r="E114" i="20"/>
  <c r="AA113" i="20"/>
  <c r="Y113" i="20"/>
  <c r="U113" i="20"/>
  <c r="S113" i="20"/>
  <c r="K113" i="20"/>
  <c r="E113" i="20"/>
  <c r="AA112" i="20"/>
  <c r="Y112" i="20"/>
  <c r="U112" i="20"/>
  <c r="S112" i="20"/>
  <c r="K112" i="20"/>
  <c r="E112" i="20"/>
  <c r="AA111" i="20"/>
  <c r="Y111" i="20"/>
  <c r="U111" i="20"/>
  <c r="S111" i="20"/>
  <c r="K111" i="20"/>
  <c r="E111" i="20"/>
  <c r="AA110" i="20"/>
  <c r="Y110" i="20"/>
  <c r="U110" i="20"/>
  <c r="S110" i="20"/>
  <c r="K110" i="20"/>
  <c r="E110" i="20"/>
  <c r="AA109" i="20"/>
  <c r="Y109" i="20"/>
  <c r="U109" i="20"/>
  <c r="S109" i="20"/>
  <c r="K109" i="20"/>
  <c r="E109" i="20"/>
  <c r="AA108" i="20"/>
  <c r="Y108" i="20"/>
  <c r="U108" i="20"/>
  <c r="S108" i="20"/>
  <c r="K108" i="20"/>
  <c r="E108" i="20"/>
  <c r="AA107" i="20"/>
  <c r="Y107" i="20"/>
  <c r="U107" i="20"/>
  <c r="S107" i="20"/>
  <c r="K107" i="20"/>
  <c r="E107" i="20"/>
  <c r="AA106" i="20"/>
  <c r="Y106" i="20"/>
  <c r="U106" i="20"/>
  <c r="S106" i="20"/>
  <c r="K106" i="20"/>
  <c r="E106" i="20"/>
  <c r="AA105" i="20"/>
  <c r="Y105" i="20"/>
  <c r="U105" i="20"/>
  <c r="S105" i="20"/>
  <c r="K105" i="20"/>
  <c r="E105" i="20"/>
  <c r="AA104" i="20"/>
  <c r="Y104" i="20"/>
  <c r="U104" i="20"/>
  <c r="S104" i="20"/>
  <c r="K104" i="20"/>
  <c r="E104" i="20"/>
  <c r="AA103" i="20"/>
  <c r="Y103" i="20"/>
  <c r="U103" i="20"/>
  <c r="S103" i="20"/>
  <c r="K103" i="20"/>
  <c r="E103" i="20"/>
  <c r="AA102" i="20"/>
  <c r="Y102" i="20"/>
  <c r="U102" i="20"/>
  <c r="S102" i="20"/>
  <c r="K102" i="20"/>
  <c r="E102" i="20"/>
  <c r="K101" i="20"/>
  <c r="E101" i="20"/>
  <c r="AA100" i="20"/>
  <c r="Y100" i="20"/>
  <c r="U100" i="20"/>
  <c r="S100" i="20"/>
  <c r="K100" i="20"/>
  <c r="E100" i="20"/>
  <c r="AA99" i="20"/>
  <c r="Y99" i="20"/>
  <c r="W99" i="20"/>
  <c r="U99" i="20"/>
  <c r="S99" i="20"/>
  <c r="K99" i="20"/>
  <c r="E99" i="20"/>
  <c r="AA98" i="20"/>
  <c r="Y98" i="20"/>
  <c r="W98" i="20"/>
  <c r="U98" i="20"/>
  <c r="S98" i="20"/>
  <c r="K98" i="20"/>
  <c r="E98" i="20"/>
  <c r="AA97" i="20"/>
  <c r="Y97" i="20"/>
  <c r="W97" i="20"/>
  <c r="U97" i="20"/>
  <c r="S97" i="20"/>
  <c r="K97" i="20"/>
  <c r="E97" i="20"/>
  <c r="AA96" i="20"/>
  <c r="Y96" i="20"/>
  <c r="W96" i="20"/>
  <c r="U96" i="20"/>
  <c r="S96" i="20"/>
  <c r="K96" i="20"/>
  <c r="E96" i="20"/>
  <c r="AA95" i="20"/>
  <c r="Y95" i="20"/>
  <c r="W95" i="20"/>
  <c r="U95" i="20"/>
  <c r="S95" i="20"/>
  <c r="K95" i="20"/>
  <c r="E95" i="20"/>
  <c r="AA94" i="20"/>
  <c r="Y94" i="20"/>
  <c r="W94" i="20"/>
  <c r="U94" i="20"/>
  <c r="S94" i="20"/>
  <c r="K94" i="20"/>
  <c r="E94" i="20"/>
  <c r="AA93" i="20"/>
  <c r="Y93" i="20"/>
  <c r="W93" i="20"/>
  <c r="U93" i="20"/>
  <c r="S93" i="20"/>
  <c r="K93" i="20"/>
  <c r="E93" i="20"/>
  <c r="AA92" i="20"/>
  <c r="Y92" i="20"/>
  <c r="W92" i="20"/>
  <c r="U92" i="20"/>
  <c r="S92" i="20"/>
  <c r="K92" i="20"/>
  <c r="E92" i="20"/>
  <c r="AA91" i="20"/>
  <c r="Y91" i="20"/>
  <c r="W91" i="20"/>
  <c r="U91" i="20"/>
  <c r="S91" i="20"/>
  <c r="K91" i="20"/>
  <c r="E91" i="20"/>
  <c r="AA90" i="20"/>
  <c r="Y90" i="20"/>
  <c r="W90" i="20"/>
  <c r="U90" i="20"/>
  <c r="S90" i="20"/>
  <c r="K90" i="20"/>
  <c r="E90" i="20"/>
  <c r="AA89" i="20"/>
  <c r="Y89" i="20"/>
  <c r="W89" i="20"/>
  <c r="U89" i="20"/>
  <c r="S89" i="20"/>
  <c r="K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Y77" i="20"/>
  <c r="W77" i="20"/>
  <c r="U77" i="20"/>
  <c r="S77"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W70" i="20"/>
  <c r="U70" i="20"/>
  <c r="S70" i="20"/>
  <c r="K70" i="20"/>
  <c r="E70" i="20"/>
  <c r="AA69" i="20"/>
  <c r="Y69" i="20"/>
  <c r="W69" i="20"/>
  <c r="U69" i="20"/>
  <c r="S69" i="20"/>
  <c r="K69" i="20"/>
  <c r="E69" i="20"/>
  <c r="AA68" i="20"/>
  <c r="Y68" i="20"/>
  <c r="E68" i="20"/>
  <c r="AA67" i="20"/>
  <c r="Y67" i="20"/>
  <c r="W67" i="20"/>
  <c r="U67" i="20"/>
  <c r="S67" i="20"/>
  <c r="K67" i="20"/>
  <c r="E67" i="20"/>
  <c r="AA66" i="20"/>
  <c r="Y66" i="20"/>
  <c r="W66" i="20"/>
  <c r="U66" i="20"/>
  <c r="S66" i="20"/>
  <c r="K66" i="20"/>
  <c r="E66" i="20"/>
  <c r="AA65" i="20"/>
  <c r="Y65" i="20"/>
  <c r="W65" i="20"/>
  <c r="U65" i="20"/>
  <c r="S65" i="20"/>
  <c r="K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K20" i="20"/>
  <c r="E20" i="20"/>
  <c r="S30" i="18"/>
  <c r="G30" i="18"/>
  <c r="S29" i="18"/>
  <c r="I29" i="18"/>
  <c r="E29" i="18"/>
  <c r="U28" i="18"/>
  <c r="G28" i="18"/>
  <c r="E28" i="18"/>
  <c r="W27" i="18"/>
  <c r="S27" i="18"/>
  <c r="I27" i="18"/>
  <c r="E27" i="18"/>
  <c r="U26" i="18"/>
  <c r="K26" i="18"/>
  <c r="G26" i="18"/>
  <c r="S25" i="18"/>
  <c r="G25" i="18"/>
  <c r="W24" i="18"/>
  <c r="S24" i="18"/>
  <c r="W23" i="18"/>
  <c r="S23" i="18"/>
  <c r="S22" i="18"/>
  <c r="E22" i="18"/>
  <c r="U21" i="18"/>
  <c r="K21" i="18"/>
  <c r="W20" i="18"/>
  <c r="S20" i="18"/>
  <c r="E20" i="18"/>
  <c r="U19" i="18"/>
  <c r="K19" i="18"/>
  <c r="S18" i="18"/>
  <c r="E18" i="18"/>
  <c r="U17" i="18"/>
  <c r="K17" i="18"/>
  <c r="Y16" i="18"/>
  <c r="W16" i="18"/>
  <c r="U16" i="18"/>
  <c r="S16" i="18"/>
  <c r="E16" i="18"/>
  <c r="Y15" i="18"/>
  <c r="W15" i="18"/>
  <c r="U15" i="18"/>
  <c r="S15" i="18"/>
  <c r="K15" i="18"/>
  <c r="E15" i="18"/>
  <c r="AA14" i="18"/>
  <c r="Y14" i="18"/>
  <c r="W14" i="18"/>
  <c r="U14" i="18"/>
  <c r="S14" i="18"/>
  <c r="K14" i="18"/>
  <c r="E14" i="18"/>
  <c r="Y13" i="18"/>
  <c r="W13" i="18"/>
  <c r="U13" i="18"/>
  <c r="S13" i="18"/>
  <c r="K13" i="18"/>
  <c r="E13" i="18"/>
  <c r="Y12" i="18"/>
  <c r="W12" i="18"/>
  <c r="U12" i="18"/>
  <c r="S12" i="18"/>
  <c r="K12" i="18"/>
  <c r="E12" i="18"/>
  <c r="Y11" i="18"/>
  <c r="W11" i="18"/>
  <c r="U11" i="18"/>
  <c r="S11" i="18"/>
  <c r="K11" i="18"/>
  <c r="E11" i="18"/>
  <c r="AA10" i="18"/>
  <c r="Y10" i="18"/>
  <c r="W10" i="18"/>
  <c r="U10" i="18"/>
  <c r="S10" i="18"/>
  <c r="K10" i="18"/>
  <c r="E10" i="18"/>
  <c r="Y9" i="18"/>
  <c r="W9" i="18"/>
  <c r="U9" i="18"/>
  <c r="S9" i="18"/>
  <c r="K9" i="18"/>
  <c r="E9" i="18"/>
  <c r="Z319" i="20" l="1"/>
  <c r="AA331" i="20" s="1"/>
  <c r="Y331" i="20"/>
  <c r="Z318" i="20"/>
  <c r="AA330" i="20" s="1"/>
  <c r="Y330" i="20"/>
  <c r="Z317" i="20"/>
  <c r="AA329" i="20" s="1"/>
  <c r="Y329" i="20"/>
  <c r="E21" i="18"/>
  <c r="E25" i="18"/>
  <c r="G24" i="18"/>
  <c r="G27" i="18"/>
  <c r="G31" i="18"/>
  <c r="K25" i="18"/>
  <c r="K29" i="18"/>
  <c r="S19" i="18"/>
  <c r="S31" i="18"/>
  <c r="W17" i="18"/>
  <c r="W21" i="18"/>
  <c r="W26" i="18"/>
  <c r="W30" i="18"/>
  <c r="U33" i="18"/>
  <c r="U35" i="18"/>
  <c r="I36" i="18"/>
  <c r="U38" i="18"/>
  <c r="S39" i="18"/>
  <c r="W38" i="18"/>
  <c r="E39" i="18"/>
  <c r="U20" i="18"/>
  <c r="U24" i="18"/>
  <c r="U27" i="18"/>
  <c r="U32" i="18"/>
  <c r="G33" i="18"/>
  <c r="W33" i="18"/>
  <c r="G34" i="18"/>
  <c r="W34" i="18"/>
  <c r="Y36" i="18"/>
  <c r="G37" i="18"/>
  <c r="G38" i="18"/>
  <c r="G39" i="18"/>
  <c r="E19" i="18"/>
  <c r="E23" i="18"/>
  <c r="S26" i="18"/>
  <c r="X19" i="18"/>
  <c r="Z19" i="18" s="1"/>
  <c r="X23" i="18"/>
  <c r="Z23" i="18" s="1"/>
  <c r="AA23" i="18" s="1"/>
  <c r="X27" i="18"/>
  <c r="Y28" i="18" s="1"/>
  <c r="X31" i="18"/>
  <c r="Y31" i="18" s="1"/>
  <c r="S35" i="18"/>
  <c r="S33" i="18"/>
  <c r="S34" i="18"/>
  <c r="S36" i="18"/>
  <c r="AA19" i="18"/>
  <c r="AA20" i="18"/>
  <c r="Y37" i="18"/>
  <c r="AA11" i="18"/>
  <c r="AA12" i="18"/>
  <c r="AA15" i="18"/>
  <c r="AA16" i="18"/>
  <c r="O27" i="18"/>
  <c r="Y19" i="18"/>
  <c r="Y20" i="18"/>
  <c r="Y24" i="18"/>
  <c r="Y27" i="18"/>
  <c r="Y38" i="18"/>
  <c r="O28" i="18"/>
  <c r="Z37" i="18"/>
  <c r="W19" i="18"/>
  <c r="U23" i="18"/>
  <c r="E24" i="18"/>
  <c r="K27" i="18"/>
  <c r="W28" i="18"/>
  <c r="U29" i="18"/>
  <c r="X17" i="18"/>
  <c r="X21" i="18"/>
  <c r="X25" i="18"/>
  <c r="X29" i="18"/>
  <c r="Y30" i="18" s="1"/>
  <c r="W31" i="18"/>
  <c r="X32" i="18"/>
  <c r="Y32" i="18" s="1"/>
  <c r="N23" i="18"/>
  <c r="O23" i="18" s="1"/>
  <c r="N25" i="18"/>
  <c r="O25" i="18" s="1"/>
  <c r="N29" i="18"/>
  <c r="O29" i="18" s="1"/>
  <c r="E34" i="18"/>
  <c r="I34" i="18"/>
  <c r="U34" i="18"/>
  <c r="G35" i="18"/>
  <c r="W35" i="18"/>
  <c r="W36" i="18"/>
  <c r="Z36" i="18"/>
  <c r="AA36" i="18" s="1"/>
  <c r="W37" i="18"/>
  <c r="S37" i="18"/>
  <c r="Z38" i="18"/>
  <c r="G40" i="18"/>
  <c r="E41" i="18"/>
  <c r="X33" i="18"/>
  <c r="X34" i="18"/>
  <c r="I40" i="18"/>
  <c r="I41" i="18"/>
  <c r="W18" i="18"/>
  <c r="W22" i="18"/>
  <c r="G23" i="18"/>
  <c r="W25" i="18"/>
  <c r="K28" i="18"/>
  <c r="W29" i="18"/>
  <c r="I31" i="18"/>
  <c r="K22" i="18"/>
  <c r="K24" i="18"/>
  <c r="Z31" i="18"/>
  <c r="AA31" i="18" s="1"/>
  <c r="U37" i="18"/>
  <c r="I37" i="18"/>
  <c r="E37" i="18"/>
  <c r="Y305" i="20"/>
  <c r="Y306" i="20"/>
  <c r="Y307" i="20"/>
  <c r="Y309" i="20"/>
  <c r="Z306" i="20"/>
  <c r="Y310" i="20"/>
  <c r="Y312" i="20"/>
  <c r="AA317" i="20"/>
  <c r="AA318" i="20"/>
  <c r="Y319" i="20"/>
  <c r="Y317" i="20"/>
  <c r="Y315" i="20"/>
  <c r="AA307" i="20"/>
  <c r="AA295" i="20"/>
  <c r="Z293" i="20"/>
  <c r="Y301" i="20"/>
  <c r="Z298" i="20"/>
  <c r="Y299" i="20"/>
  <c r="X40" i="18"/>
  <c r="Z40" i="18" s="1"/>
  <c r="AA41" i="18" s="1"/>
  <c r="Y298" i="20"/>
  <c r="X39" i="18"/>
  <c r="Z39" i="18" s="1"/>
  <c r="AA39" i="18" s="1"/>
  <c r="AA311" i="20"/>
  <c r="AA299" i="20"/>
  <c r="AA306" i="20"/>
  <c r="AA294" i="20"/>
  <c r="AA304" i="20"/>
  <c r="AA316" i="20"/>
  <c r="Z297" i="20"/>
  <c r="Y311" i="20"/>
  <c r="Z303" i="20"/>
  <c r="Y300" i="20"/>
  <c r="W40" i="18"/>
  <c r="Z296" i="20"/>
  <c r="Z300" i="20"/>
  <c r="Y316" i="20"/>
  <c r="AA313" i="20"/>
  <c r="AA314" i="20"/>
  <c r="Y314" i="20"/>
  <c r="Y313" i="20"/>
  <c r="AA319" i="20" l="1"/>
  <c r="Y39" i="18"/>
  <c r="AA38" i="18"/>
  <c r="Y23" i="18"/>
  <c r="Z32" i="18"/>
  <c r="Z27" i="18"/>
  <c r="AA27" i="18" s="1"/>
  <c r="AA24" i="18"/>
  <c r="Y41" i="18"/>
  <c r="AA32" i="18"/>
  <c r="Y22" i="18"/>
  <c r="Y21" i="18"/>
  <c r="Z21" i="18"/>
  <c r="AA37" i="18"/>
  <c r="Y18" i="18"/>
  <c r="Z17" i="18"/>
  <c r="Y17" i="18"/>
  <c r="Z34" i="18"/>
  <c r="Y34" i="18"/>
  <c r="Y35" i="18"/>
  <c r="Y29" i="18"/>
  <c r="Z29" i="18"/>
  <c r="O24" i="18"/>
  <c r="Z33" i="18"/>
  <c r="AA33" i="18" s="1"/>
  <c r="Y33" i="18"/>
  <c r="Y25" i="18"/>
  <c r="Z25" i="18"/>
  <c r="Y26" i="18"/>
  <c r="O26" i="18"/>
  <c r="Y40" i="18"/>
  <c r="AA310" i="20"/>
  <c r="AA298" i="20"/>
  <c r="AA293" i="20"/>
  <c r="AA305" i="20"/>
  <c r="AA315" i="20"/>
  <c r="AA303" i="20"/>
  <c r="AA296" i="20"/>
  <c r="AA308" i="20"/>
  <c r="AA40" i="18"/>
  <c r="AA309" i="20"/>
  <c r="AA297" i="20"/>
  <c r="AA312" i="20"/>
  <c r="AA300" i="20"/>
  <c r="AA28" i="18" l="1"/>
  <c r="AA25" i="18"/>
  <c r="AA26" i="18"/>
  <c r="AA30" i="18"/>
  <c r="AA29" i="18"/>
  <c r="AA34" i="18"/>
  <c r="AA35" i="18"/>
  <c r="AA21" i="18"/>
  <c r="AA22" i="18"/>
  <c r="AA17" i="18"/>
  <c r="AA18" i="18"/>
</calcChain>
</file>

<file path=xl/sharedStrings.xml><?xml version="1.0" encoding="utf-8"?>
<sst xmlns="http://schemas.openxmlformats.org/spreadsheetml/2006/main" count="2716" uniqueCount="349">
  <si>
    <t>純移出入量</t>
  </si>
  <si>
    <t>一次需要量</t>
  </si>
  <si>
    <t>2008</t>
  </si>
  <si>
    <t>前年比</t>
    <rPh sb="0" eb="3">
      <t>ゼンネンヒ</t>
    </rPh>
    <phoneticPr fontId="2"/>
  </si>
  <si>
    <t>うち業務用</t>
    <rPh sb="2" eb="4">
      <t>ギョウム</t>
    </rPh>
    <rPh sb="4" eb="5">
      <t>ヨウ</t>
    </rPh>
    <phoneticPr fontId="2"/>
  </si>
  <si>
    <t>－</t>
    <phoneticPr fontId="2"/>
  </si>
  <si>
    <t>6</t>
  </si>
  <si>
    <t>7</t>
  </si>
  <si>
    <t>8</t>
  </si>
  <si>
    <t>9</t>
  </si>
  <si>
    <t>10</t>
  </si>
  <si>
    <t>11</t>
  </si>
  <si>
    <t>12</t>
  </si>
  <si>
    <t>4</t>
  </si>
  <si>
    <t>5</t>
  </si>
  <si>
    <t>2</t>
  </si>
  <si>
    <t>3</t>
  </si>
  <si>
    <t>（単位：kl、％）</t>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</si>
  <si>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</si>
  <si>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</si>
  <si>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</si>
  <si>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</si>
  <si>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</si>
  <si>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</si>
  <si>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</si>
  <si>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</si>
  <si>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1997</t>
    <phoneticPr fontId="2"/>
  </si>
  <si>
    <t>1998</t>
    <phoneticPr fontId="2"/>
  </si>
  <si>
    <t>1999</t>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</si>
  <si>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</si>
  <si>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</si>
  <si>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</si>
  <si>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</si>
  <si>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1990</t>
    <phoneticPr fontId="2"/>
  </si>
  <si>
    <t>－</t>
    <phoneticPr fontId="2"/>
  </si>
  <si>
    <t>1991</t>
    <phoneticPr fontId="2"/>
  </si>
  <si>
    <t>3</t>
    <phoneticPr fontId="1"/>
  </si>
  <si>
    <t>1992</t>
    <phoneticPr fontId="2"/>
  </si>
  <si>
    <t>1993</t>
    <phoneticPr fontId="2"/>
  </si>
  <si>
    <t>1994</t>
    <phoneticPr fontId="2"/>
  </si>
  <si>
    <t>2001</t>
    <phoneticPr fontId="19"/>
  </si>
  <si>
    <t>13</t>
  </si>
  <si>
    <t>2002</t>
    <phoneticPr fontId="19"/>
  </si>
  <si>
    <t>14</t>
  </si>
  <si>
    <t>2003</t>
    <phoneticPr fontId="19"/>
  </si>
  <si>
    <t>15</t>
  </si>
  <si>
    <t>2004</t>
    <phoneticPr fontId="19"/>
  </si>
  <si>
    <t>16</t>
  </si>
  <si>
    <t>－</t>
    <phoneticPr fontId="2"/>
  </si>
  <si>
    <t>2005</t>
    <phoneticPr fontId="19"/>
  </si>
  <si>
    <t>17</t>
  </si>
  <si>
    <t>2006</t>
    <phoneticPr fontId="19"/>
  </si>
  <si>
    <t>18</t>
  </si>
  <si>
    <t>2007</t>
    <phoneticPr fontId="19"/>
  </si>
  <si>
    <t>19</t>
  </si>
  <si>
    <t>20</t>
  </si>
  <si>
    <t>21</t>
  </si>
  <si>
    <t>2010</t>
    <phoneticPr fontId="19"/>
  </si>
  <si>
    <t>22</t>
  </si>
  <si>
    <t>23</t>
  </si>
  <si>
    <t>2012</t>
    <phoneticPr fontId="19"/>
  </si>
  <si>
    <t>24</t>
  </si>
  <si>
    <t>年・月</t>
    <rPh sb="0" eb="1">
      <t>ネン</t>
    </rPh>
    <rPh sb="2" eb="3">
      <t>ツキ</t>
    </rPh>
    <phoneticPr fontId="2"/>
  </si>
  <si>
    <t>6</t>
    <phoneticPr fontId="21"/>
  </si>
  <si>
    <t>7</t>
    <phoneticPr fontId="22"/>
  </si>
  <si>
    <t>7</t>
    <phoneticPr fontId="21"/>
  </si>
  <si>
    <t>8</t>
    <phoneticPr fontId="22"/>
  </si>
  <si>
    <t>8</t>
    <phoneticPr fontId="21"/>
  </si>
  <si>
    <t>9</t>
    <phoneticPr fontId="21"/>
  </si>
  <si>
    <t>2</t>
    <phoneticPr fontId="21"/>
  </si>
  <si>
    <t>3</t>
    <phoneticPr fontId="22"/>
  </si>
  <si>
    <t>5</t>
    <phoneticPr fontId="22"/>
  </si>
  <si>
    <t>5</t>
    <phoneticPr fontId="21"/>
  </si>
  <si>
    <t>6</t>
    <phoneticPr fontId="22"/>
  </si>
  <si>
    <t>9</t>
    <phoneticPr fontId="22"/>
  </si>
  <si>
    <t>10</t>
    <phoneticPr fontId="22"/>
  </si>
  <si>
    <t>10</t>
    <phoneticPr fontId="21"/>
  </si>
  <si>
    <t>11</t>
    <phoneticPr fontId="22"/>
  </si>
  <si>
    <t>2</t>
    <phoneticPr fontId="22"/>
  </si>
  <si>
    <t>3</t>
    <phoneticPr fontId="21"/>
  </si>
  <si>
    <t>11</t>
    <phoneticPr fontId="21"/>
  </si>
  <si>
    <t>12</t>
    <phoneticPr fontId="22"/>
  </si>
  <si>
    <t>12</t>
    <phoneticPr fontId="21"/>
  </si>
  <si>
    <t>1998/4</t>
    <phoneticPr fontId="21"/>
  </si>
  <si>
    <t>－</t>
    <phoneticPr fontId="2"/>
  </si>
  <si>
    <t>－</t>
    <phoneticPr fontId="2"/>
  </si>
  <si>
    <t>5</t>
    <phoneticPr fontId="21"/>
  </si>
  <si>
    <t>5</t>
    <phoneticPr fontId="22"/>
  </si>
  <si>
    <t>－</t>
    <phoneticPr fontId="2"/>
  </si>
  <si>
    <t>－</t>
    <phoneticPr fontId="2"/>
  </si>
  <si>
    <t>－</t>
    <phoneticPr fontId="2"/>
  </si>
  <si>
    <t>1999/1</t>
    <phoneticPr fontId="21"/>
  </si>
  <si>
    <t>11/1</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</si>
  <si>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</si>
  <si>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</si>
  <si>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</si>
  <si>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</si>
  <si>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</si>
  <si>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</si>
  <si>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</si>
  <si>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</si>
  <si>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</si>
  <si>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</si>
  <si>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</si>
  <si>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</si>
  <si>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</si>
  <si>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</si>
  <si>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</si>
  <si>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</si>
  <si>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</si>
  <si>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</si>
  <si>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</si>
  <si>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</si>
  <si>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</si>
  <si>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</si>
  <si>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</si>
  <si>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</si>
  <si>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</si>
  <si>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</si>
  <si>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</si>
  <si>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</si>
  <si>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</si>
  <si>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</si>
  <si>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</si>
  <si>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</si>
  <si>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</si>
  <si>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</si>
  <si>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</si>
  <si>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</si>
  <si>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</si>
  <si>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</si>
  <si>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11</t>
    <phoneticPr fontId="21"/>
  </si>
  <si>
    <t>12</t>
    <phoneticPr fontId="21"/>
  </si>
  <si>
    <t>2009/1</t>
    <phoneticPr fontId="21"/>
  </si>
  <si>
    <t>21/1</t>
    <phoneticPr fontId="22"/>
  </si>
  <si>
    <t>2</t>
    <phoneticPr fontId="21"/>
  </si>
  <si>
    <t>2</t>
    <phoneticPr fontId="22"/>
  </si>
  <si>
    <t>3</t>
    <phoneticPr fontId="21"/>
  </si>
  <si>
    <t>2009/4</t>
    <phoneticPr fontId="21"/>
  </si>
  <si>
    <t>21/4</t>
    <phoneticPr fontId="22"/>
  </si>
  <si>
    <t>5</t>
    <phoneticPr fontId="21"/>
  </si>
  <si>
    <t>6</t>
    <phoneticPr fontId="21"/>
  </si>
  <si>
    <t>7</t>
    <phoneticPr fontId="21"/>
  </si>
  <si>
    <t>7</t>
    <phoneticPr fontId="22"/>
  </si>
  <si>
    <t>8</t>
    <phoneticPr fontId="21"/>
  </si>
  <si>
    <t>8</t>
    <phoneticPr fontId="22"/>
  </si>
  <si>
    <t>9</t>
    <phoneticPr fontId="21"/>
  </si>
  <si>
    <t>10</t>
    <phoneticPr fontId="21"/>
  </si>
  <si>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</si>
  <si>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</si>
  <si>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</si>
  <si>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</si>
  <si>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</si>
  <si>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</si>
  <si>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</si>
  <si>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</si>
  <si>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</si>
  <si>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</si>
  <si>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</si>
  <si>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</si>
  <si>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</si>
  <si>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</si>
  <si>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</si>
  <si>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</si>
  <si>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平成 2</t>
    <rPh sb="0" eb="2">
      <t>ヘイセイ</t>
    </rPh>
    <phoneticPr fontId="1"/>
  </si>
  <si>
    <t>平成 10/4</t>
    <rPh sb="0" eb="2">
      <t>ヘイセイ</t>
    </rPh>
    <phoneticPr fontId="22"/>
  </si>
  <si>
    <t>飲用牛乳等生産量及び需給実績(東山　農業地域別)</t>
  </si>
  <si>
    <t>うち加工乳</t>
    <rPh sb="2" eb="4">
      <t>カコウ</t>
    </rPh>
    <phoneticPr fontId="2"/>
  </si>
  <si>
    <t>2014/1</t>
    <phoneticPr fontId="21"/>
  </si>
  <si>
    <t>26/1</t>
    <phoneticPr fontId="22"/>
  </si>
  <si>
    <t>前年同月比</t>
    <phoneticPr fontId="2"/>
  </si>
  <si>
    <t>前年同月比</t>
    <phoneticPr fontId="2"/>
  </si>
  <si>
    <t>前年同月比</t>
    <phoneticPr fontId="2"/>
  </si>
  <si>
    <t>2013</t>
    <phoneticPr fontId="19"/>
  </si>
  <si>
    <t>25</t>
    <phoneticPr fontId="2"/>
  </si>
  <si>
    <t>（単位：kl、％）</t>
    <phoneticPr fontId="2"/>
  </si>
  <si>
    <t>-</t>
    <phoneticPr fontId="2"/>
  </si>
  <si>
    <t>2014/4</t>
    <phoneticPr fontId="21"/>
  </si>
  <si>
    <t>26/4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</si>
  <si>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</si>
  <si>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</si>
  <si>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</si>
  <si>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</si>
  <si>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</si>
  <si>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</si>
  <si>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</si>
  <si>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</si>
  <si>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</si>
  <si>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</si>
  <si>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2015/1</t>
    <phoneticPr fontId="21"/>
  </si>
  <si>
    <t>27/1</t>
    <phoneticPr fontId="22"/>
  </si>
  <si>
    <t>2</t>
    <phoneticPr fontId="21"/>
  </si>
  <si>
    <t>2</t>
    <phoneticPr fontId="22"/>
  </si>
  <si>
    <t>3</t>
    <phoneticPr fontId="21"/>
  </si>
  <si>
    <t>2014</t>
    <phoneticPr fontId="19"/>
  </si>
  <si>
    <t>26</t>
    <phoneticPr fontId="2"/>
  </si>
  <si>
    <t>2015/4</t>
  </si>
  <si>
    <t>27/4</t>
  </si>
  <si>
    <t>2016/1</t>
  </si>
  <si>
    <t>28/1</t>
  </si>
  <si>
    <t>－</t>
  </si>
  <si>
    <t>2015</t>
    <phoneticPr fontId="19"/>
  </si>
  <si>
    <t>27</t>
    <phoneticPr fontId="2"/>
  </si>
  <si>
    <t>2016/4</t>
    <phoneticPr fontId="2"/>
  </si>
  <si>
    <t>28/4</t>
    <phoneticPr fontId="2"/>
  </si>
  <si>
    <t>2017/1</t>
    <phoneticPr fontId="2"/>
  </si>
  <si>
    <t>29/1</t>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</si>
  <si>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</si>
  <si>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</si>
  <si>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</si>
  <si>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</si>
  <si>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</si>
  <si>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</si>
  <si>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</si>
  <si>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</si>
  <si>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</si>
  <si>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</si>
  <si>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</si>
  <si>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</si>
  <si>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</si>
  <si>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</si>
  <si>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</si>
  <si>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</si>
  <si>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2017</t>
    <phoneticPr fontId="19"/>
  </si>
  <si>
    <t>29</t>
    <phoneticPr fontId="2"/>
  </si>
  <si>
    <t>2018/4</t>
    <phoneticPr fontId="21"/>
  </si>
  <si>
    <t>30/4</t>
    <phoneticPr fontId="22"/>
  </si>
  <si>
    <t>2019/1</t>
    <phoneticPr fontId="21"/>
  </si>
  <si>
    <t>31/1</t>
    <phoneticPr fontId="22"/>
  </si>
  <si>
    <t>出荷量</t>
    <phoneticPr fontId="2"/>
  </si>
  <si>
    <t>入荷量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</si>
  <si>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</si>
  <si>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</si>
  <si>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</si>
  <si>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</si>
  <si>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</si>
  <si>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</si>
  <si>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19"/>
  </si>
  <si>
    <t>30</t>
    <phoneticPr fontId="2"/>
  </si>
  <si>
    <t>2019/4</t>
    <phoneticPr fontId="21"/>
  </si>
  <si>
    <t>31/4</t>
    <phoneticPr fontId="22"/>
  </si>
  <si>
    <t>令和元年/5</t>
    <rPh sb="0" eb="2">
      <t>レイワ</t>
    </rPh>
    <rPh sb="2" eb="4">
      <t>ガンネン</t>
    </rPh>
    <phoneticPr fontId="2"/>
  </si>
  <si>
    <t>7</t>
    <phoneticPr fontId="21"/>
  </si>
  <si>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</si>
  <si>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</si>
  <si>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</si>
  <si>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</si>
  <si>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</si>
  <si>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</si>
  <si>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</si>
  <si>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</si>
  <si>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</si>
  <si>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</si>
  <si>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</si>
  <si>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</si>
  <si>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</si>
  <si>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</si>
  <si>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</si>
  <si>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</si>
  <si>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</si>
  <si>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</si>
  <si>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</si>
  <si>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</si>
  <si>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</si>
  <si>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</si>
  <si>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</si>
  <si>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</si>
  <si>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</si>
  <si>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</si>
  <si>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</si>
  <si>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</si>
  <si>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</si>
  <si>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</si>
  <si>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</si>
  <si>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</si>
  <si>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</si>
  <si>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</si>
  <si>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</si>
  <si>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</si>
  <si>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</si>
  <si>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</si>
  <si>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</si>
  <si>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</si>
  <si>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</si>
  <si>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</si>
  <si>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</si>
  <si>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</si>
  <si>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</si>
  <si>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</si>
  <si>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</si>
  <si>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</si>
  <si>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</si>
  <si>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</si>
  <si>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</si>
  <si>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</si>
  <si>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</si>
  <si>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</si>
  <si>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</si>
  <si>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</si>
  <si>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</si>
  <si>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</si>
  <si>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</si>
  <si>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</si>
  <si>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</si>
  <si>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</si>
  <si>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</si>
  <si>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</si>
  <si>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</si>
  <si>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</si>
  <si>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</si>
  <si>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</si>
  <si>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</si>
  <si>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</si>
  <si>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</si>
  <si>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</si>
  <si>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</si>
  <si>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</si>
  <si>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</si>
  <si>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</si>
  <si>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</si>
  <si>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</si>
  <si>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</si>
  <si>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</si>
  <si>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</si>
  <si>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2024/1</t>
    <phoneticPr fontId="21"/>
  </si>
  <si>
    <t>6/1</t>
    <phoneticPr fontId="2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</si>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</sst>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quot;-&quot;"/>
    <numFmt numFmtId="178" formatCode="#,##0.0_ "/>
    <numFmt numFmtId="179" formatCode="#,##0_ "/>
    <numFmt numFmtId="180" formatCode="#,##0_);[Red]\(#,##0\)"/>
    <numFmt numFmtId="181" formatCode="yyyy/m"/>
    <numFmt numFmtId="182" formatCode="_ * #,##0_ ;_ * \-#,##0_ ;_ * &quot;- &quot;_ ;_ @_ "/>
    <numFmt numFmtId="183" formatCode="0.0;&quot;▲ &quot;0.0"/>
  </numFmts>
  <fonts count="33">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sz val="8"/>
      <name val="ＭＳ Ｐゴシック"/>
      <family val="3"/>
      <charset val="128"/>
    </font>
    <font>
      <b/>
      <sz val="10"/>
      <color theme="0"/>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0070C0"/>
      <name val="ＭＳ 明朝"/>
      <family val="1"/>
      <charset val="128"/>
    </font>
    <font>
      <sz val="10"/>
      <color theme="0"/>
      <name val="ＭＳ 明朝"/>
      <family val="1"/>
      <charset val="128"/>
    </font>
    <font>
      <b/>
      <sz val="7"/>
      <name val="ＭＳ ゴシック"/>
      <family val="3"/>
      <charset val="128"/>
    </font>
    <font>
      <sz val="8"/>
      <name val="ＭＳ 明朝"/>
      <family val="1"/>
      <charset val="128"/>
    </font>
    <font>
      <sz val="8"/>
      <color rgb="FFFF0000"/>
      <name val="ＭＳ 明朝"/>
      <family val="1"/>
      <charset val="128"/>
    </font>
    <font>
      <sz val="8"/>
      <color theme="0"/>
      <name val="ＭＳ Ｐゴシック"/>
      <family val="3"/>
      <charset val="128"/>
    </font>
    <font>
      <sz val="8"/>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C000"/>
        <bgColor indexed="64"/>
      </patternFill>
    </fill>
  </fills>
  <borders count="50">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theme="0" tint="-0.499984740745262"/>
      </right>
      <top style="thin">
        <color theme="1" tint="0.499984740745262"/>
      </top>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right style="thin">
        <color theme="0"/>
      </right>
      <top style="thin">
        <color theme="0"/>
      </top>
      <bottom/>
      <diagonal/>
    </border>
    <border>
      <left/>
      <right style="thin">
        <color theme="0" tint="-0.499984740745262"/>
      </right>
      <top/>
      <bottom/>
      <diagonal/>
    </border>
    <border>
      <left style="thin">
        <color theme="0" tint="-0.499984740745262"/>
      </left>
      <right/>
      <top/>
      <bottom style="thin">
        <color indexed="64"/>
      </bottom>
      <diagonal/>
    </border>
    <border>
      <left/>
      <right style="thin">
        <color theme="0" tint="-0.499984740745262"/>
      </right>
      <top style="thin">
        <color theme="0" tint="-0.499984740745262"/>
      </top>
      <bottom/>
      <diagonal/>
    </border>
  </borders>
  <cellStyleXfs count="7">
    <xf numFmtId="0" fontId="0" fillId="0" borderId="0"/>
    <xf numFmtId="38" fontId="1" fillId="0" borderId="0" applyFont="0" applyFill="0" applyBorder="0" applyAlignment="0" applyProtection="0"/>
    <xf numFmtId="177" fontId="12" fillId="0" borderId="0" applyFill="0" applyBorder="0" applyAlignment="0"/>
    <xf numFmtId="0" fontId="13" fillId="0" borderId="3" applyNumberFormat="0" applyAlignment="0" applyProtection="0">
      <alignment horizontal="left" vertical="center"/>
    </xf>
    <xf numFmtId="0" fontId="13" fillId="0" borderId="1">
      <alignment horizontal="left" vertical="center"/>
    </xf>
    <xf numFmtId="0" fontId="14" fillId="0" borderId="0"/>
    <xf numFmtId="38" fontId="1" fillId="0" borderId="0" applyFont="0" applyFill="0" applyBorder="0" applyAlignment="0" applyProtection="0"/>
  </cellStyleXfs>
  <cellXfs count="237">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8" fillId="0" borderId="0" xfId="0" applyFont="1" applyFill="1" applyAlignment="1"/>
    <xf numFmtId="0" fontId="8" fillId="0" borderId="0" xfId="0" applyFont="1" applyFill="1"/>
    <xf numFmtId="0" fontId="8" fillId="0" borderId="0" xfId="0"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left"/>
    </xf>
    <xf numFmtId="0" fontId="5" fillId="0" borderId="0" xfId="0" applyFont="1" applyFill="1" applyBorder="1"/>
    <xf numFmtId="0" fontId="6" fillId="0" borderId="0" xfId="0" applyFont="1" applyFill="1"/>
    <xf numFmtId="0" fontId="7" fillId="0" borderId="0" xfId="0" applyFont="1" applyFill="1" applyAlignment="1">
      <alignment horizontal="right"/>
    </xf>
    <xf numFmtId="3" fontId="4" fillId="0" borderId="0" xfId="1" applyNumberFormat="1" applyFont="1" applyFill="1" applyBorder="1"/>
    <xf numFmtId="0" fontId="3" fillId="0" borderId="0" xfId="0" applyNumberFormat="1" applyFont="1" applyFill="1" applyBorder="1" applyAlignment="1">
      <alignment horizontal="center" vertical="center" wrapText="1"/>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7" fillId="3" borderId="17" xfId="0" applyFont="1" applyFill="1" applyBorder="1" applyAlignment="1">
      <alignment horizontal="center" vertical="center"/>
    </xf>
    <xf numFmtId="0" fontId="15" fillId="5" borderId="18" xfId="0" applyFont="1" applyFill="1" applyBorder="1" applyAlignment="1">
      <alignment horizontal="center" vertical="center"/>
    </xf>
    <xf numFmtId="0" fontId="17" fillId="3" borderId="19" xfId="0" applyFont="1" applyFill="1" applyBorder="1" applyAlignment="1">
      <alignment horizontal="center" vertical="center"/>
    </xf>
    <xf numFmtId="0" fontId="11" fillId="3" borderId="19" xfId="0" applyFont="1" applyFill="1" applyBorder="1" applyAlignment="1">
      <alignment vertical="center"/>
    </xf>
    <xf numFmtId="0" fontId="15" fillId="5" borderId="20" xfId="0" applyFont="1" applyFill="1" applyBorder="1" applyAlignment="1">
      <alignment horizontal="center" vertical="center"/>
    </xf>
    <xf numFmtId="178" fontId="9" fillId="0" borderId="23"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xf>
    <xf numFmtId="178" fontId="9" fillId="0" borderId="24" xfId="0" applyNumberFormat="1" applyFont="1" applyFill="1" applyBorder="1" applyAlignment="1">
      <alignment horizontal="right" vertical="center"/>
    </xf>
    <xf numFmtId="176" fontId="7" fillId="0" borderId="0" xfId="1" applyNumberFormat="1" applyFont="1" applyFill="1" applyBorder="1" applyAlignment="1">
      <alignment horizontal="left" vertical="center"/>
    </xf>
    <xf numFmtId="49" fontId="20" fillId="2" borderId="5" xfId="0" applyNumberFormat="1" applyFont="1" applyFill="1" applyBorder="1" applyAlignment="1">
      <alignment horizontal="right" vertical="center"/>
    </xf>
    <xf numFmtId="49" fontId="20" fillId="2" borderId="21" xfId="0" applyNumberFormat="1" applyFont="1" applyFill="1" applyBorder="1" applyAlignment="1">
      <alignment horizontal="right" vertical="center"/>
    </xf>
    <xf numFmtId="49" fontId="20" fillId="2" borderId="25" xfId="0" applyNumberFormat="1" applyFont="1" applyFill="1" applyBorder="1" applyAlignment="1">
      <alignment horizontal="right" vertical="center"/>
    </xf>
    <xf numFmtId="49" fontId="20" fillId="2" borderId="28" xfId="0" applyNumberFormat="1" applyFont="1" applyFill="1" applyBorder="1" applyAlignment="1">
      <alignment horizontal="right" vertical="center"/>
    </xf>
    <xf numFmtId="0" fontId="11" fillId="5" borderId="19" xfId="0" applyFont="1" applyFill="1" applyBorder="1" applyAlignment="1">
      <alignment vertical="center" wrapText="1"/>
    </xf>
    <xf numFmtId="0" fontId="24" fillId="0" borderId="0" xfId="0" applyFont="1" applyFill="1" applyAlignment="1"/>
    <xf numFmtId="0" fontId="16"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179" fontId="3" fillId="0" borderId="0" xfId="0" applyNumberFormat="1" applyFont="1" applyFill="1" applyAlignment="1"/>
    <xf numFmtId="179" fontId="3" fillId="0" borderId="0" xfId="0" applyNumberFormat="1" applyFont="1" applyFill="1"/>
    <xf numFmtId="179" fontId="26" fillId="0" borderId="0" xfId="0" applyNumberFormat="1" applyFont="1" applyFill="1" applyAlignment="1"/>
    <xf numFmtId="0" fontId="26" fillId="0" borderId="0" xfId="0" applyFont="1" applyFill="1"/>
    <xf numFmtId="0" fontId="26" fillId="0" borderId="0" xfId="0" applyFont="1" applyFill="1" applyAlignment="1"/>
    <xf numFmtId="0" fontId="17" fillId="5" borderId="19" xfId="0" applyFont="1" applyFill="1" applyBorder="1" applyAlignment="1">
      <alignment horizontal="center" vertical="center"/>
    </xf>
    <xf numFmtId="49" fontId="20" fillId="2" borderId="39" xfId="0" applyNumberFormat="1" applyFont="1" applyFill="1" applyBorder="1" applyAlignment="1">
      <alignment horizontal="right" vertical="center"/>
    </xf>
    <xf numFmtId="49" fontId="18" fillId="2" borderId="33" xfId="0" applyNumberFormat="1" applyFont="1" applyFill="1" applyBorder="1" applyAlignment="1">
      <alignment horizontal="right" vertical="center"/>
    </xf>
    <xf numFmtId="49" fontId="18" fillId="2" borderId="24" xfId="0" applyNumberFormat="1" applyFont="1" applyFill="1" applyBorder="1" applyAlignment="1">
      <alignment horizontal="right" vertical="center"/>
    </xf>
    <xf numFmtId="49" fontId="18" fillId="2" borderId="6" xfId="0" applyNumberFormat="1" applyFont="1" applyFill="1" applyBorder="1" applyAlignment="1">
      <alignment horizontal="right" vertical="center"/>
    </xf>
    <xf numFmtId="49" fontId="18" fillId="2" borderId="27" xfId="0" applyNumberFormat="1" applyFont="1" applyFill="1" applyBorder="1" applyAlignment="1">
      <alignment horizontal="right" vertical="center"/>
    </xf>
    <xf numFmtId="49" fontId="18" fillId="2" borderId="30" xfId="0" applyNumberFormat="1" applyFont="1" applyFill="1" applyBorder="1" applyAlignment="1">
      <alignment horizontal="right" vertical="center"/>
    </xf>
    <xf numFmtId="49" fontId="18" fillId="2" borderId="25" xfId="0" applyNumberFormat="1" applyFont="1" applyFill="1" applyBorder="1" applyAlignment="1">
      <alignment horizontal="center" vertical="center"/>
    </xf>
    <xf numFmtId="49" fontId="18" fillId="2" borderId="38" xfId="0" applyNumberFormat="1" applyFont="1" applyFill="1" applyBorder="1" applyAlignment="1">
      <alignment horizontal="right" vertical="center"/>
    </xf>
    <xf numFmtId="49" fontId="18" fillId="2" borderId="21" xfId="0" applyNumberFormat="1" applyFont="1" applyFill="1" applyBorder="1" applyAlignment="1">
      <alignment horizontal="center" vertical="center"/>
    </xf>
    <xf numFmtId="49" fontId="18" fillId="2" borderId="36" xfId="0" applyNumberFormat="1" applyFont="1" applyFill="1" applyBorder="1" applyAlignment="1">
      <alignment horizontal="right" vertical="center"/>
    </xf>
    <xf numFmtId="181" fontId="18" fillId="2" borderId="21"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35" xfId="0" applyNumberFormat="1" applyFont="1" applyFill="1" applyBorder="1" applyAlignment="1">
      <alignment horizontal="right" vertical="center"/>
    </xf>
    <xf numFmtId="0" fontId="17" fillId="0" borderId="0" xfId="0" applyFont="1" applyFill="1" applyAlignment="1"/>
    <xf numFmtId="0" fontId="27" fillId="0" borderId="0" xfId="0" applyFont="1" applyFill="1" applyAlignment="1"/>
    <xf numFmtId="179" fontId="17" fillId="0" borderId="0" xfId="0" applyNumberFormat="1" applyFont="1" applyFill="1" applyAlignment="1"/>
    <xf numFmtId="0" fontId="17" fillId="0" borderId="0" xfId="0" applyFont="1" applyFill="1"/>
    <xf numFmtId="49" fontId="20" fillId="2" borderId="40" xfId="0" applyNumberFormat="1" applyFont="1" applyFill="1" applyBorder="1" applyAlignment="1">
      <alignment horizontal="right" vertical="center"/>
    </xf>
    <xf numFmtId="49" fontId="18" fillId="2" borderId="41" xfId="0" applyNumberFormat="1" applyFont="1" applyFill="1" applyBorder="1" applyAlignment="1">
      <alignment horizontal="right" vertical="center"/>
    </xf>
    <xf numFmtId="182" fontId="28" fillId="0" borderId="0" xfId="0" applyNumberFormat="1" applyFont="1" applyFill="1" applyBorder="1" applyAlignment="1" applyProtection="1">
      <alignment horizontal="right"/>
      <protection locked="0"/>
    </xf>
    <xf numFmtId="0" fontId="29" fillId="0" borderId="0" xfId="0" applyFont="1" applyFill="1" applyAlignment="1"/>
    <xf numFmtId="179" fontId="29" fillId="0" borderId="0" xfId="0" applyNumberFormat="1" applyFont="1" applyFill="1" applyAlignment="1"/>
    <xf numFmtId="0" fontId="29" fillId="0" borderId="0" xfId="0" applyFont="1" applyFill="1"/>
    <xf numFmtId="0" fontId="29" fillId="0" borderId="0" xfId="0" applyFont="1" applyFill="1" applyBorder="1"/>
    <xf numFmtId="179" fontId="9" fillId="6" borderId="21" xfId="0" applyNumberFormat="1" applyFont="1" applyFill="1" applyBorder="1" applyAlignment="1">
      <alignment horizontal="right" vertical="center"/>
    </xf>
    <xf numFmtId="179" fontId="9" fillId="6" borderId="25" xfId="0" applyNumberFormat="1" applyFont="1" applyFill="1" applyBorder="1" applyAlignment="1">
      <alignment horizontal="right" vertical="center"/>
    </xf>
    <xf numFmtId="179" fontId="9" fillId="6" borderId="5" xfId="0" applyNumberFormat="1" applyFont="1" applyFill="1" applyBorder="1" applyAlignment="1">
      <alignment horizontal="right" vertical="center"/>
    </xf>
    <xf numFmtId="179" fontId="9" fillId="6" borderId="23"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0" fontId="23" fillId="6" borderId="26" xfId="0" applyFont="1" applyFill="1" applyBorder="1" applyAlignment="1"/>
    <xf numFmtId="180" fontId="9" fillId="6" borderId="23" xfId="0" applyNumberFormat="1" applyFont="1" applyFill="1" applyBorder="1" applyAlignment="1">
      <alignment vertical="center"/>
    </xf>
    <xf numFmtId="180" fontId="23" fillId="6" borderId="26" xfId="0" applyNumberFormat="1" applyFont="1" applyFill="1" applyBorder="1" applyAlignment="1"/>
    <xf numFmtId="180" fontId="9" fillId="6" borderId="26" xfId="0" applyNumberFormat="1" applyFont="1" applyFill="1" applyBorder="1" applyAlignment="1">
      <alignment vertical="center"/>
    </xf>
    <xf numFmtId="180" fontId="9" fillId="6" borderId="23" xfId="0" applyNumberFormat="1" applyFont="1" applyFill="1" applyBorder="1" applyAlignment="1">
      <alignment horizontal="right" vertical="center"/>
    </xf>
    <xf numFmtId="180" fontId="9" fillId="6" borderId="22" xfId="0" applyNumberFormat="1" applyFont="1" applyFill="1" applyBorder="1" applyAlignment="1">
      <alignment horizontal="right" vertical="center"/>
    </xf>
    <xf numFmtId="180" fontId="23" fillId="6" borderId="26" xfId="0" applyNumberFormat="1" applyFont="1" applyFill="1" applyBorder="1" applyAlignment="1">
      <alignment vertical="center"/>
    </xf>
    <xf numFmtId="179" fontId="23" fillId="6" borderId="21" xfId="0" applyNumberFormat="1" applyFont="1" applyFill="1" applyBorder="1" applyAlignment="1">
      <alignment horizontal="right" vertical="center"/>
    </xf>
    <xf numFmtId="179" fontId="23" fillId="6" borderId="23" xfId="0" applyNumberFormat="1" applyFont="1" applyFill="1" applyBorder="1" applyAlignment="1">
      <alignment horizontal="right" vertical="center"/>
    </xf>
    <xf numFmtId="180" fontId="23" fillId="6" borderId="23" xfId="0" applyNumberFormat="1" applyFont="1" applyFill="1" applyBorder="1" applyAlignment="1">
      <alignment horizontal="right" vertical="center"/>
    </xf>
    <xf numFmtId="179" fontId="23" fillId="6" borderId="25"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8" fontId="9" fillId="6" borderId="23" xfId="0" applyNumberFormat="1" applyFont="1" applyFill="1" applyBorder="1" applyAlignment="1">
      <alignment horizontal="right" vertical="center"/>
    </xf>
    <xf numFmtId="180" fontId="23" fillId="6" borderId="26"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0" fontId="23" fillId="6" borderId="26" xfId="0" applyFont="1" applyFill="1" applyBorder="1"/>
    <xf numFmtId="0" fontId="23" fillId="6" borderId="26" xfId="0" applyFont="1" applyFill="1" applyBorder="1" applyAlignment="1">
      <alignment horizontal="center" vertical="center"/>
    </xf>
    <xf numFmtId="178" fontId="9" fillId="6" borderId="22" xfId="0" applyNumberFormat="1" applyFont="1" applyFill="1" applyBorder="1" applyAlignment="1">
      <alignment horizontal="right" vertical="center"/>
    </xf>
    <xf numFmtId="178" fontId="23" fillId="6" borderId="23" xfId="0" applyNumberFormat="1" applyFont="1" applyFill="1" applyBorder="1" applyAlignment="1">
      <alignment horizontal="right" vertical="center"/>
    </xf>
    <xf numFmtId="178" fontId="23" fillId="6" borderId="26" xfId="0" applyNumberFormat="1" applyFont="1" applyFill="1" applyBorder="1" applyAlignment="1">
      <alignment horizontal="right" vertical="center"/>
    </xf>
    <xf numFmtId="178" fontId="9" fillId="6" borderId="36" xfId="0" applyNumberFormat="1" applyFont="1" applyFill="1" applyBorder="1" applyAlignment="1">
      <alignment horizontal="right" vertical="center"/>
    </xf>
    <xf numFmtId="178" fontId="9" fillId="6" borderId="38" xfId="0" applyNumberFormat="1" applyFont="1" applyFill="1" applyBorder="1" applyAlignment="1">
      <alignment horizontal="right" vertical="center"/>
    </xf>
    <xf numFmtId="178" fontId="9" fillId="6" borderId="35" xfId="0" applyNumberFormat="1" applyFont="1" applyFill="1" applyBorder="1" applyAlignment="1">
      <alignment horizontal="right" vertical="center"/>
    </xf>
    <xf numFmtId="178" fontId="23" fillId="6" borderId="36" xfId="0" applyNumberFormat="1" applyFont="1" applyFill="1" applyBorder="1" applyAlignment="1">
      <alignment horizontal="right" vertical="center"/>
    </xf>
    <xf numFmtId="178" fontId="23" fillId="6" borderId="38" xfId="0" applyNumberFormat="1" applyFont="1" applyFill="1" applyBorder="1" applyAlignment="1">
      <alignment horizontal="right" vertical="center"/>
    </xf>
    <xf numFmtId="179" fontId="23" fillId="6" borderId="5" xfId="0" applyNumberFormat="1" applyFont="1" applyFill="1" applyBorder="1" applyAlignment="1">
      <alignment horizontal="right" vertical="center"/>
    </xf>
    <xf numFmtId="178" fontId="23" fillId="6" borderId="35"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178" fontId="23" fillId="6" borderId="22" xfId="0" applyNumberFormat="1" applyFont="1" applyFill="1" applyBorder="1" applyAlignment="1">
      <alignment horizontal="right" vertical="center"/>
    </xf>
    <xf numFmtId="178" fontId="9" fillId="4" borderId="23" xfId="0" applyNumberFormat="1" applyFont="1" applyFill="1" applyBorder="1" applyAlignment="1">
      <alignment horizontal="right" vertical="center"/>
    </xf>
    <xf numFmtId="179" fontId="9" fillId="6" borderId="39" xfId="0" applyNumberFormat="1" applyFont="1" applyFill="1" applyBorder="1" applyAlignment="1">
      <alignment horizontal="right" vertical="center"/>
    </xf>
    <xf numFmtId="179" fontId="9" fillId="6" borderId="32" xfId="0" applyNumberFormat="1" applyFont="1" applyFill="1" applyBorder="1" applyAlignment="1">
      <alignment horizontal="right" vertical="center"/>
    </xf>
    <xf numFmtId="178" fontId="9" fillId="0" borderId="26" xfId="0" applyNumberFormat="1" applyFont="1" applyFill="1" applyBorder="1" applyAlignment="1">
      <alignment horizontal="right" vertical="center"/>
    </xf>
    <xf numFmtId="179" fontId="9" fillId="0" borderId="26" xfId="0" applyNumberFormat="1" applyFont="1" applyFill="1" applyBorder="1" applyAlignment="1">
      <alignment horizontal="right" vertical="center"/>
    </xf>
    <xf numFmtId="178" fontId="9" fillId="0" borderId="27" xfId="0" applyNumberFormat="1" applyFont="1" applyFill="1" applyBorder="1" applyAlignment="1">
      <alignment horizontal="right" vertical="center"/>
    </xf>
    <xf numFmtId="179" fontId="9" fillId="4" borderId="23" xfId="0" applyNumberFormat="1" applyFont="1" applyFill="1" applyBorder="1" applyAlignment="1">
      <alignment horizontal="right" vertical="center"/>
    </xf>
    <xf numFmtId="178" fontId="9" fillId="4" borderId="24" xfId="0" applyNumberFormat="1" applyFont="1" applyFill="1" applyBorder="1" applyAlignment="1">
      <alignment horizontal="right" vertical="center"/>
    </xf>
    <xf numFmtId="180" fontId="23" fillId="6" borderId="42" xfId="0" applyNumberFormat="1" applyFont="1" applyFill="1" applyBorder="1" applyAlignment="1"/>
    <xf numFmtId="179" fontId="9" fillId="6" borderId="40" xfId="0" applyNumberFormat="1" applyFont="1" applyFill="1" applyBorder="1" applyAlignment="1">
      <alignment horizontal="right" vertical="center"/>
    </xf>
    <xf numFmtId="178" fontId="9" fillId="6" borderId="42" xfId="0" applyNumberFormat="1" applyFont="1" applyFill="1" applyBorder="1" applyAlignment="1">
      <alignment horizontal="right" vertical="center"/>
    </xf>
    <xf numFmtId="180" fontId="9" fillId="6" borderId="42" xfId="0" applyNumberFormat="1" applyFont="1" applyFill="1" applyBorder="1" applyAlignment="1">
      <alignment vertical="center"/>
    </xf>
    <xf numFmtId="179" fontId="9" fillId="6" borderId="42" xfId="0" applyNumberFormat="1" applyFont="1" applyFill="1" applyBorder="1" applyAlignment="1">
      <alignment horizontal="right" vertical="center"/>
    </xf>
    <xf numFmtId="179" fontId="9" fillId="6" borderId="43" xfId="0" applyNumberFormat="1" applyFont="1" applyFill="1" applyBorder="1" applyAlignment="1">
      <alignment horizontal="right" vertical="center"/>
    </xf>
    <xf numFmtId="0" fontId="29" fillId="0" borderId="0" xfId="0" applyFont="1" applyFill="1" applyBorder="1" applyAlignment="1"/>
    <xf numFmtId="0" fontId="30" fillId="0" borderId="0" xfId="0" applyFont="1" applyFill="1" applyAlignment="1"/>
    <xf numFmtId="0" fontId="30" fillId="0" borderId="0" xfId="0" applyFont="1" applyFill="1"/>
    <xf numFmtId="0" fontId="30" fillId="0" borderId="0" xfId="0" applyFont="1" applyFill="1" applyAlignment="1">
      <alignment horizontal="center" vertical="center"/>
    </xf>
    <xf numFmtId="49" fontId="20" fillId="2" borderId="44" xfId="0" applyNumberFormat="1" applyFont="1" applyFill="1" applyBorder="1" applyAlignment="1">
      <alignment horizontal="right" vertical="center"/>
    </xf>
    <xf numFmtId="49" fontId="18" fillId="2" borderId="45" xfId="0" applyNumberFormat="1" applyFont="1" applyFill="1" applyBorder="1" applyAlignment="1">
      <alignment horizontal="right" vertical="center"/>
    </xf>
    <xf numFmtId="178" fontId="9" fillId="0" borderId="43" xfId="0" applyNumberFormat="1" applyFont="1" applyFill="1" applyBorder="1" applyAlignment="1">
      <alignment horizontal="right" vertical="center"/>
    </xf>
    <xf numFmtId="179" fontId="9" fillId="0" borderId="43" xfId="0" applyNumberFormat="1" applyFont="1" applyFill="1" applyBorder="1" applyAlignment="1">
      <alignment horizontal="right" vertical="center"/>
    </xf>
    <xf numFmtId="178" fontId="9" fillId="0" borderId="45" xfId="0" applyNumberFormat="1" applyFont="1" applyFill="1" applyBorder="1" applyAlignment="1">
      <alignment horizontal="right" vertical="center"/>
    </xf>
    <xf numFmtId="179" fontId="9" fillId="4" borderId="32" xfId="0" applyNumberFormat="1" applyFont="1" applyFill="1" applyBorder="1" applyAlignment="1">
      <alignment horizontal="right" vertical="center"/>
    </xf>
    <xf numFmtId="179" fontId="9" fillId="4" borderId="33"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9" fontId="9" fillId="4" borderId="26" xfId="0" applyNumberFormat="1" applyFont="1" applyFill="1" applyBorder="1" applyAlignment="1">
      <alignment horizontal="right" vertical="center"/>
    </xf>
    <xf numFmtId="179" fontId="9" fillId="4" borderId="22" xfId="0" applyNumberFormat="1" applyFont="1" applyFill="1" applyBorder="1" applyAlignment="1">
      <alignment horizontal="right" vertical="center"/>
    </xf>
    <xf numFmtId="178" fontId="9" fillId="4" borderId="22" xfId="0" applyNumberFormat="1" applyFont="1" applyFill="1" applyBorder="1" applyAlignment="1">
      <alignment horizontal="right" vertical="center"/>
    </xf>
    <xf numFmtId="178" fontId="9" fillId="4" borderId="6" xfId="0" applyNumberFormat="1" applyFont="1" applyFill="1" applyBorder="1" applyAlignment="1">
      <alignment horizontal="right" vertical="center"/>
    </xf>
    <xf numFmtId="178" fontId="9" fillId="4" borderId="26"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179" fontId="23" fillId="4" borderId="23" xfId="0" applyNumberFormat="1" applyFont="1" applyFill="1" applyBorder="1" applyAlignment="1">
      <alignment horizontal="right" vertical="center"/>
    </xf>
    <xf numFmtId="178" fontId="23" fillId="4" borderId="23" xfId="0" applyNumberFormat="1" applyFont="1" applyFill="1" applyBorder="1" applyAlignment="1">
      <alignment horizontal="right" vertical="center"/>
    </xf>
    <xf numFmtId="178" fontId="23" fillId="4" borderId="24" xfId="0" applyNumberFormat="1" applyFont="1" applyFill="1" applyBorder="1" applyAlignment="1">
      <alignment horizontal="right" vertical="center"/>
    </xf>
    <xf numFmtId="179" fontId="23" fillId="4" borderId="26" xfId="0" applyNumberFormat="1" applyFont="1" applyFill="1" applyBorder="1" applyAlignment="1">
      <alignment horizontal="right" vertical="center"/>
    </xf>
    <xf numFmtId="178" fontId="23" fillId="4" borderId="26" xfId="0" applyNumberFormat="1" applyFont="1" applyFill="1" applyBorder="1" applyAlignment="1">
      <alignment horizontal="right" vertical="center"/>
    </xf>
    <xf numFmtId="178" fontId="23" fillId="4" borderId="27"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178" fontId="9" fillId="4" borderId="42" xfId="0" applyNumberFormat="1" applyFont="1" applyFill="1" applyBorder="1" applyAlignment="1">
      <alignment horizontal="right" vertical="center"/>
    </xf>
    <xf numFmtId="178" fontId="9" fillId="4" borderId="41" xfId="0" applyNumberFormat="1" applyFont="1" applyFill="1" applyBorder="1" applyAlignment="1">
      <alignment horizontal="right" vertical="center"/>
    </xf>
    <xf numFmtId="179" fontId="23" fillId="4" borderId="22" xfId="0" applyNumberFormat="1" applyFont="1" applyFill="1" applyBorder="1" applyAlignment="1">
      <alignment horizontal="right" vertical="center"/>
    </xf>
    <xf numFmtId="178" fontId="23" fillId="4" borderId="22" xfId="0" applyNumberFormat="1" applyFont="1" applyFill="1" applyBorder="1" applyAlignment="1">
      <alignment horizontal="right" vertical="center"/>
    </xf>
    <xf numFmtId="178" fontId="23" fillId="4" borderId="6" xfId="0" applyNumberFormat="1" applyFont="1" applyFill="1" applyBorder="1" applyAlignment="1">
      <alignment horizontal="right" vertical="center"/>
    </xf>
    <xf numFmtId="180" fontId="9" fillId="6" borderId="26" xfId="0" applyNumberFormat="1" applyFont="1" applyFill="1" applyBorder="1" applyAlignment="1">
      <alignment horizontal="right" vertical="center"/>
    </xf>
    <xf numFmtId="180" fontId="9" fillId="6" borderId="42" xfId="0" applyNumberFormat="1" applyFont="1" applyFill="1" applyBorder="1" applyAlignment="1">
      <alignment horizontal="right" vertical="center"/>
    </xf>
    <xf numFmtId="180" fontId="9" fillId="6" borderId="43" xfId="0" applyNumberFormat="1" applyFont="1" applyFill="1" applyBorder="1" applyAlignment="1">
      <alignment horizontal="right" vertical="center"/>
    </xf>
    <xf numFmtId="180" fontId="23" fillId="6" borderId="26" xfId="0" applyNumberFormat="1" applyFont="1" applyFill="1" applyBorder="1" applyAlignment="1">
      <alignment horizontal="right"/>
    </xf>
    <xf numFmtId="180" fontId="23" fillId="6" borderId="42" xfId="0" applyNumberFormat="1" applyFont="1" applyFill="1" applyBorder="1" applyAlignment="1">
      <alignment horizontal="right"/>
    </xf>
    <xf numFmtId="176" fontId="9" fillId="6" borderId="22" xfId="0" applyNumberFormat="1" applyFont="1" applyFill="1" applyBorder="1" applyAlignment="1">
      <alignment horizontal="right" vertical="center"/>
    </xf>
    <xf numFmtId="176" fontId="9" fillId="6" borderId="23" xfId="0" applyNumberFormat="1" applyFont="1" applyFill="1" applyBorder="1" applyAlignment="1">
      <alignment horizontal="right" vertical="center"/>
    </xf>
    <xf numFmtId="176" fontId="9" fillId="6" borderId="26" xfId="0" applyNumberFormat="1" applyFont="1" applyFill="1" applyBorder="1" applyAlignment="1">
      <alignment horizontal="right" vertical="center"/>
    </xf>
    <xf numFmtId="49" fontId="18" fillId="2" borderId="44" xfId="0" applyNumberFormat="1" applyFont="1" applyFill="1" applyBorder="1" applyAlignment="1">
      <alignment horizontal="center" vertical="center"/>
    </xf>
    <xf numFmtId="179" fontId="23" fillId="4" borderId="43" xfId="0" applyNumberFormat="1" applyFont="1" applyFill="1" applyBorder="1" applyAlignment="1">
      <alignment horizontal="right" vertical="center"/>
    </xf>
    <xf numFmtId="178" fontId="23" fillId="4" borderId="43" xfId="0" applyNumberFormat="1" applyFont="1" applyFill="1" applyBorder="1" applyAlignment="1">
      <alignment horizontal="right" vertical="center"/>
    </xf>
    <xf numFmtId="178" fontId="23" fillId="4" borderId="45"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7" fillId="0" borderId="0" xfId="0" applyFont="1" applyFill="1" applyAlignment="1">
      <alignment horizontal="center" vertical="center"/>
    </xf>
    <xf numFmtId="179" fontId="3" fillId="0" borderId="0" xfId="0" applyNumberFormat="1" applyFont="1" applyFill="1" applyAlignment="1">
      <alignment horizontal="center" vertical="center"/>
    </xf>
    <xf numFmtId="0" fontId="10" fillId="0" borderId="0" xfId="0" applyFont="1" applyAlignment="1">
      <alignment horizontal="right"/>
    </xf>
    <xf numFmtId="0" fontId="10" fillId="0" borderId="0" xfId="0" applyFont="1" applyFill="1" applyAlignment="1"/>
    <xf numFmtId="180" fontId="23" fillId="6" borderId="23" xfId="0" applyNumberFormat="1" applyFont="1" applyFill="1" applyBorder="1" applyAlignment="1"/>
    <xf numFmtId="179" fontId="9" fillId="6" borderId="44" xfId="0" applyNumberFormat="1" applyFont="1" applyFill="1" applyBorder="1" applyAlignment="1">
      <alignment horizontal="right" vertical="center"/>
    </xf>
    <xf numFmtId="178" fontId="9" fillId="6" borderId="43" xfId="0" applyNumberFormat="1" applyFont="1" applyFill="1" applyBorder="1" applyAlignment="1">
      <alignment horizontal="right" vertical="center"/>
    </xf>
    <xf numFmtId="0" fontId="31" fillId="4" borderId="0" xfId="0" applyFont="1" applyFill="1" applyAlignment="1">
      <alignment horizontal="left" vertical="center"/>
    </xf>
    <xf numFmtId="178" fontId="23" fillId="6" borderId="43" xfId="0" applyNumberFormat="1" applyFont="1" applyFill="1" applyBorder="1" applyAlignment="1">
      <alignment horizontal="right" vertical="center"/>
    </xf>
    <xf numFmtId="179" fontId="23" fillId="6" borderId="43" xfId="0" applyNumberFormat="1" applyFont="1" applyFill="1" applyBorder="1" applyAlignment="1">
      <alignment horizontal="right" vertical="center"/>
    </xf>
    <xf numFmtId="178" fontId="23" fillId="0" borderId="23" xfId="0" applyNumberFormat="1" applyFont="1" applyFill="1" applyBorder="1" applyAlignment="1">
      <alignment horizontal="right" vertical="center"/>
    </xf>
    <xf numFmtId="179" fontId="23" fillId="0" borderId="23" xfId="0" applyNumberFormat="1" applyFont="1" applyFill="1" applyBorder="1" applyAlignment="1">
      <alignment horizontal="right" vertical="center"/>
    </xf>
    <xf numFmtId="179" fontId="23" fillId="6" borderId="47" xfId="0" applyNumberFormat="1" applyFont="1" applyFill="1" applyBorder="1" applyAlignment="1">
      <alignment horizontal="right" vertical="center"/>
    </xf>
    <xf numFmtId="179" fontId="23" fillId="4" borderId="21" xfId="0" applyNumberFormat="1" applyFont="1" applyFill="1" applyBorder="1" applyAlignment="1">
      <alignment horizontal="right" vertical="center"/>
    </xf>
    <xf numFmtId="179" fontId="23" fillId="0" borderId="21" xfId="0" applyNumberFormat="1" applyFont="1" applyFill="1" applyBorder="1" applyAlignment="1">
      <alignment horizontal="right" vertical="center"/>
    </xf>
    <xf numFmtId="180" fontId="23" fillId="0" borderId="23" xfId="0" applyNumberFormat="1" applyFont="1" applyFill="1" applyBorder="1" applyAlignment="1">
      <alignment horizontal="right" vertical="center"/>
    </xf>
    <xf numFmtId="178" fontId="23" fillId="0" borderId="24" xfId="0" applyNumberFormat="1" applyFont="1" applyFill="1" applyBorder="1" applyAlignment="1">
      <alignment horizontal="right" vertical="center"/>
    </xf>
    <xf numFmtId="178" fontId="9" fillId="6" borderId="24" xfId="0" applyNumberFormat="1" applyFont="1" applyFill="1" applyBorder="1" applyAlignment="1">
      <alignment horizontal="right" vertical="center"/>
    </xf>
    <xf numFmtId="178" fontId="9" fillId="6" borderId="27" xfId="0" applyNumberFormat="1" applyFont="1" applyFill="1" applyBorder="1" applyAlignment="1">
      <alignment horizontal="right" vertical="center"/>
    </xf>
    <xf numFmtId="178" fontId="9" fillId="6" borderId="6" xfId="0" applyNumberFormat="1" applyFont="1" applyFill="1" applyBorder="1" applyAlignment="1">
      <alignment horizontal="right" vertical="center"/>
    </xf>
    <xf numFmtId="178" fontId="23" fillId="6" borderId="24" xfId="0" applyNumberFormat="1" applyFont="1" applyFill="1" applyBorder="1" applyAlignment="1">
      <alignment horizontal="right" vertical="center"/>
    </xf>
    <xf numFmtId="179" fontId="23" fillId="6" borderId="44" xfId="0" applyNumberFormat="1" applyFont="1" applyFill="1" applyBorder="1" applyAlignment="1">
      <alignment horizontal="right" vertical="center"/>
    </xf>
    <xf numFmtId="183" fontId="32" fillId="0" borderId="0" xfId="0" applyNumberFormat="1" applyFont="1" applyFill="1" applyAlignment="1">
      <alignment horizontal="right" vertical="center"/>
    </xf>
    <xf numFmtId="179" fontId="23" fillId="0" borderId="28" xfId="0" applyNumberFormat="1" applyFont="1" applyFill="1" applyBorder="1" applyAlignment="1">
      <alignment horizontal="right" vertical="center"/>
    </xf>
    <xf numFmtId="178" fontId="23" fillId="0" borderId="29" xfId="0" applyNumberFormat="1" applyFont="1" applyFill="1" applyBorder="1" applyAlignment="1">
      <alignment horizontal="right" vertical="center"/>
    </xf>
    <xf numFmtId="180" fontId="23" fillId="0" borderId="29" xfId="0" applyNumberFormat="1" applyFont="1" applyFill="1" applyBorder="1" applyAlignment="1"/>
    <xf numFmtId="179" fontId="23" fillId="0" borderId="29" xfId="0" applyNumberFormat="1" applyFont="1" applyFill="1" applyBorder="1" applyAlignment="1">
      <alignment horizontal="right" vertical="center"/>
    </xf>
    <xf numFmtId="180" fontId="23" fillId="0" borderId="29" xfId="0" applyNumberFormat="1" applyFont="1" applyFill="1" applyBorder="1" applyAlignment="1">
      <alignment vertical="center"/>
    </xf>
    <xf numFmtId="178" fontId="23" fillId="0" borderId="30" xfId="0" applyNumberFormat="1" applyFont="1" applyFill="1" applyBorder="1" applyAlignment="1">
      <alignment horizontal="right" vertical="center"/>
    </xf>
    <xf numFmtId="178" fontId="23" fillId="6" borderId="27" xfId="0" applyNumberFormat="1" applyFont="1" applyFill="1" applyBorder="1" applyAlignment="1">
      <alignment horizontal="right" vertical="center"/>
    </xf>
    <xf numFmtId="179" fontId="23" fillId="4" borderId="5" xfId="0" applyNumberFormat="1" applyFont="1" applyFill="1" applyBorder="1" applyAlignment="1">
      <alignment horizontal="right" vertical="center"/>
    </xf>
    <xf numFmtId="178" fontId="23" fillId="0" borderId="22" xfId="0" applyNumberFormat="1" applyFont="1" applyFill="1" applyBorder="1" applyAlignment="1">
      <alignment horizontal="right" vertical="center"/>
    </xf>
    <xf numFmtId="179" fontId="23" fillId="0" borderId="22" xfId="0" applyNumberFormat="1" applyFont="1" applyFill="1" applyBorder="1" applyAlignment="1">
      <alignment horizontal="right" vertical="center"/>
    </xf>
    <xf numFmtId="49" fontId="18" fillId="2" borderId="28" xfId="0" applyNumberFormat="1" applyFont="1" applyFill="1" applyBorder="1" applyAlignment="1">
      <alignment horizontal="center" vertical="center"/>
    </xf>
    <xf numFmtId="179" fontId="23" fillId="4" borderId="28" xfId="0" applyNumberFormat="1" applyFont="1" applyFill="1" applyBorder="1" applyAlignment="1">
      <alignment horizontal="right" vertical="center"/>
    </xf>
    <xf numFmtId="179" fontId="23" fillId="4" borderId="29" xfId="0" applyNumberFormat="1" applyFont="1" applyFill="1" applyBorder="1" applyAlignment="1">
      <alignment horizontal="right" vertical="center"/>
    </xf>
    <xf numFmtId="178" fontId="23" fillId="4" borderId="29" xfId="0" applyNumberFormat="1" applyFont="1" applyFill="1" applyBorder="1" applyAlignment="1">
      <alignment horizontal="right" vertical="center"/>
    </xf>
    <xf numFmtId="178" fontId="23" fillId="4" borderId="30" xfId="0" applyNumberFormat="1" applyFont="1" applyFill="1" applyBorder="1" applyAlignment="1">
      <alignment horizontal="right" vertical="center"/>
    </xf>
    <xf numFmtId="49" fontId="18" fillId="2" borderId="48" xfId="0" applyNumberFormat="1" applyFont="1" applyFill="1" applyBorder="1" applyAlignment="1">
      <alignment horizontal="right" vertical="center"/>
    </xf>
    <xf numFmtId="179" fontId="9" fillId="7" borderId="22" xfId="0" applyNumberFormat="1" applyFont="1" applyFill="1" applyBorder="1" applyAlignment="1">
      <alignment horizontal="right" vertical="center"/>
    </xf>
    <xf numFmtId="179" fontId="9" fillId="7" borderId="23" xfId="0" applyNumberFormat="1" applyFont="1" applyFill="1" applyBorder="1" applyAlignment="1">
      <alignment horizontal="right" vertical="center"/>
    </xf>
    <xf numFmtId="180" fontId="9" fillId="7" borderId="26" xfId="0" applyNumberFormat="1" applyFont="1" applyFill="1" applyBorder="1" applyAlignment="1">
      <alignment vertical="center"/>
    </xf>
    <xf numFmtId="179" fontId="9" fillId="7" borderId="21" xfId="0" applyNumberFormat="1" applyFont="1" applyFill="1" applyBorder="1" applyAlignment="1">
      <alignment horizontal="right" vertical="center"/>
    </xf>
    <xf numFmtId="179" fontId="9" fillId="7" borderId="25" xfId="0" applyNumberFormat="1" applyFont="1" applyFill="1" applyBorder="1" applyAlignment="1">
      <alignment horizontal="right" vertical="center"/>
    </xf>
    <xf numFmtId="179" fontId="23" fillId="7" borderId="21" xfId="0" applyNumberFormat="1" applyFont="1" applyFill="1" applyBorder="1" applyAlignment="1">
      <alignment horizontal="right" vertical="center"/>
    </xf>
    <xf numFmtId="179" fontId="23" fillId="7" borderId="23" xfId="0" applyNumberFormat="1" applyFont="1" applyFill="1" applyBorder="1" applyAlignment="1">
      <alignment horizontal="right" vertical="center"/>
    </xf>
    <xf numFmtId="180" fontId="23" fillId="7" borderId="26" xfId="0" applyNumberFormat="1" applyFont="1" applyFill="1" applyBorder="1" applyAlignment="1">
      <alignment vertical="center"/>
    </xf>
    <xf numFmtId="179" fontId="23" fillId="7" borderId="47" xfId="0" applyNumberFormat="1" applyFont="1" applyFill="1" applyBorder="1" applyAlignment="1">
      <alignment horizontal="right" vertical="center"/>
    </xf>
    <xf numFmtId="179" fontId="9" fillId="6" borderId="49" xfId="0" applyNumberFormat="1" applyFont="1" applyFill="1" applyBorder="1" applyAlignment="1">
      <alignment horizontal="right" vertical="center"/>
    </xf>
    <xf numFmtId="180" fontId="23" fillId="6" borderId="47" xfId="0" applyNumberFormat="1" applyFont="1" applyFill="1" applyBorder="1" applyAlignment="1">
      <alignment vertical="center"/>
    </xf>
    <xf numFmtId="179" fontId="9" fillId="6" borderId="47" xfId="0" applyNumberFormat="1" applyFont="1" applyFill="1" applyBorder="1" applyAlignment="1">
      <alignment horizontal="right" vertical="center"/>
    </xf>
    <xf numFmtId="0" fontId="16" fillId="2" borderId="7"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5" borderId="1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7">
    <cellStyle name="Calc Currency (0)" xfId="2"/>
    <cellStyle name="Header1" xfId="3"/>
    <cellStyle name="Header2" xfId="4"/>
    <cellStyle name="Normal_#18-Internet" xfId="5"/>
    <cellStyle name="桁区切り" xfId="1" builtinId="6"/>
    <cellStyle name="桁区切り 2"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D36-4AAD-9C9B-F226F84278F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D36-4AAD-9C9B-F226F84278F0}"/>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D36-4AAD-9C9B-F226F84278F0}"/>
            </c:ext>
          </c:extLst>
        </c:ser>
        <c:dLbls>
          <c:showLegendKey val="0"/>
          <c:showVal val="0"/>
          <c:showCatName val="0"/>
          <c:showSerName val="0"/>
          <c:showPercent val="0"/>
          <c:showBubbleSize val="0"/>
        </c:dLbls>
        <c:gapWidth val="150"/>
        <c:overlap val="100"/>
        <c:axId val="147932672"/>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D36-4AAD-9C9B-F226F84278F0}"/>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D36-4AAD-9C9B-F226F84278F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D36-4AAD-9C9B-F226F84278F0}"/>
            </c:ext>
          </c:extLst>
        </c:ser>
        <c:dLbls>
          <c:showLegendKey val="0"/>
          <c:showVal val="0"/>
          <c:showCatName val="0"/>
          <c:showSerName val="0"/>
          <c:showPercent val="0"/>
          <c:showBubbleSize val="0"/>
        </c:dLbls>
        <c:marker val="1"/>
        <c:smooth val="0"/>
        <c:axId val="147932672"/>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D36-4AAD-9C9B-F226F84278F0}"/>
            </c:ext>
          </c:extLst>
        </c:ser>
        <c:dLbls>
          <c:showLegendKey val="0"/>
          <c:showVal val="0"/>
          <c:showCatName val="0"/>
          <c:showSerName val="0"/>
          <c:showPercent val="0"/>
          <c:showBubbleSize val="0"/>
        </c:dLbls>
        <c:marker val="1"/>
        <c:smooth val="0"/>
        <c:axId val="147933696"/>
        <c:axId val="37313280"/>
      </c:lineChart>
      <c:catAx>
        <c:axId val="14793267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2672"/>
        <c:crosses val="autoZero"/>
        <c:crossBetween val="between"/>
      </c:valAx>
      <c:catAx>
        <c:axId val="147933696"/>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2F1-4E92-8980-FFBE6C83037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2F1-4E92-8980-FFBE6C83037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2F1-4E92-8980-FFBE6C830379}"/>
            </c:ext>
          </c:extLst>
        </c:ser>
        <c:dLbls>
          <c:showLegendKey val="0"/>
          <c:showVal val="0"/>
          <c:showCatName val="0"/>
          <c:showSerName val="0"/>
          <c:showPercent val="0"/>
          <c:showBubbleSize val="0"/>
        </c:dLbls>
        <c:gapWidth val="150"/>
        <c:overlap val="100"/>
        <c:axId val="184818688"/>
        <c:axId val="2621948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2F1-4E92-8980-FFBE6C83037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2F1-4E92-8980-FFBE6C83037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2F1-4E92-8980-FFBE6C830379}"/>
            </c:ext>
          </c:extLst>
        </c:ser>
        <c:dLbls>
          <c:showLegendKey val="0"/>
          <c:showVal val="0"/>
          <c:showCatName val="0"/>
          <c:showSerName val="0"/>
          <c:showPercent val="0"/>
          <c:showBubbleSize val="0"/>
        </c:dLbls>
        <c:marker val="1"/>
        <c:smooth val="0"/>
        <c:axId val="184818688"/>
        <c:axId val="2621948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2F1-4E92-8980-FFBE6C830379}"/>
            </c:ext>
          </c:extLst>
        </c:ser>
        <c:dLbls>
          <c:showLegendKey val="0"/>
          <c:showVal val="0"/>
          <c:showCatName val="0"/>
          <c:showSerName val="0"/>
          <c:showPercent val="0"/>
          <c:showBubbleSize val="0"/>
        </c:dLbls>
        <c:marker val="1"/>
        <c:smooth val="0"/>
        <c:axId val="184819200"/>
        <c:axId val="262195456"/>
      </c:lineChart>
      <c:catAx>
        <c:axId val="18481868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194880"/>
        <c:crossesAt val="-1000"/>
        <c:auto val="1"/>
        <c:lblAlgn val="ctr"/>
        <c:lblOffset val="100"/>
        <c:tickLblSkip val="1"/>
        <c:tickMarkSkip val="1"/>
        <c:noMultiLvlLbl val="0"/>
      </c:catAx>
      <c:valAx>
        <c:axId val="2621948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818688"/>
        <c:crosses val="autoZero"/>
        <c:crossBetween val="between"/>
      </c:valAx>
      <c:catAx>
        <c:axId val="184819200"/>
        <c:scaling>
          <c:orientation val="minMax"/>
        </c:scaling>
        <c:delete val="1"/>
        <c:axPos val="b"/>
        <c:majorTickMark val="out"/>
        <c:minorTickMark val="none"/>
        <c:tickLblPos val="nextTo"/>
        <c:crossAx val="262195456"/>
        <c:crosses val="autoZero"/>
        <c:auto val="1"/>
        <c:lblAlgn val="ctr"/>
        <c:lblOffset val="100"/>
        <c:noMultiLvlLbl val="0"/>
      </c:catAx>
      <c:valAx>
        <c:axId val="2621954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81920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853-4A1F-BD83-E4EEDB1EE40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853-4A1F-BD83-E4EEDB1EE400}"/>
            </c:ext>
          </c:extLst>
        </c:ser>
        <c:dLbls>
          <c:showLegendKey val="0"/>
          <c:showVal val="0"/>
          <c:showCatName val="0"/>
          <c:showSerName val="0"/>
          <c:showPercent val="0"/>
          <c:showBubbleSize val="0"/>
        </c:dLbls>
        <c:gapWidth val="150"/>
        <c:overlap val="100"/>
        <c:axId val="187143680"/>
        <c:axId val="2621971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853-4A1F-BD83-E4EEDB1EE40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853-4A1F-BD83-E4EEDB1EE40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853-4A1F-BD83-E4EEDB1EE400}"/>
            </c:ext>
          </c:extLst>
        </c:ser>
        <c:dLbls>
          <c:showLegendKey val="0"/>
          <c:showVal val="0"/>
          <c:showCatName val="0"/>
          <c:showSerName val="0"/>
          <c:showPercent val="0"/>
          <c:showBubbleSize val="0"/>
        </c:dLbls>
        <c:marker val="1"/>
        <c:smooth val="0"/>
        <c:axId val="187143680"/>
        <c:axId val="2621971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853-4A1F-BD83-E4EEDB1EE40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853-4A1F-BD83-E4EEDB1EE400}"/>
            </c:ext>
          </c:extLst>
        </c:ser>
        <c:dLbls>
          <c:showLegendKey val="0"/>
          <c:showVal val="0"/>
          <c:showCatName val="0"/>
          <c:showSerName val="0"/>
          <c:showPercent val="0"/>
          <c:showBubbleSize val="0"/>
        </c:dLbls>
        <c:marker val="1"/>
        <c:smooth val="0"/>
        <c:axId val="187144192"/>
        <c:axId val="262197760"/>
      </c:lineChart>
      <c:catAx>
        <c:axId val="1871436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97184"/>
        <c:crosses val="autoZero"/>
        <c:auto val="1"/>
        <c:lblAlgn val="ctr"/>
        <c:lblOffset val="100"/>
        <c:tickLblSkip val="1"/>
        <c:tickMarkSkip val="1"/>
        <c:noMultiLvlLbl val="0"/>
      </c:catAx>
      <c:valAx>
        <c:axId val="2621971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43680"/>
        <c:crosses val="autoZero"/>
        <c:crossBetween val="between"/>
        <c:majorUnit val="5000"/>
        <c:minorUnit val="1000"/>
      </c:valAx>
      <c:catAx>
        <c:axId val="187144192"/>
        <c:scaling>
          <c:orientation val="minMax"/>
        </c:scaling>
        <c:delete val="1"/>
        <c:axPos val="b"/>
        <c:majorTickMark val="out"/>
        <c:minorTickMark val="none"/>
        <c:tickLblPos val="nextTo"/>
        <c:crossAx val="262197760"/>
        <c:crossesAt val="80"/>
        <c:auto val="1"/>
        <c:lblAlgn val="ctr"/>
        <c:lblOffset val="100"/>
        <c:noMultiLvlLbl val="0"/>
      </c:catAx>
      <c:valAx>
        <c:axId val="26219776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441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DFA-4B56-85CD-C22DC5D2640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DFA-4B56-85CD-C22DC5D2640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DFA-4B56-85CD-C22DC5D2640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DFA-4B56-85CD-C22DC5D26408}"/>
            </c:ext>
          </c:extLst>
        </c:ser>
        <c:dLbls>
          <c:showLegendKey val="0"/>
          <c:showVal val="0"/>
          <c:showCatName val="0"/>
          <c:showSerName val="0"/>
          <c:showPercent val="0"/>
          <c:showBubbleSize val="0"/>
        </c:dLbls>
        <c:gapWidth val="150"/>
        <c:overlap val="100"/>
        <c:axId val="189624832"/>
        <c:axId val="2622000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DFA-4B56-85CD-C22DC5D2640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DFA-4B56-85CD-C22DC5D2640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DFA-4B56-85CD-C22DC5D26408}"/>
            </c:ext>
          </c:extLst>
        </c:ser>
        <c:dLbls>
          <c:showLegendKey val="0"/>
          <c:showVal val="0"/>
          <c:showCatName val="0"/>
          <c:showSerName val="0"/>
          <c:showPercent val="0"/>
          <c:showBubbleSize val="0"/>
        </c:dLbls>
        <c:marker val="1"/>
        <c:smooth val="0"/>
        <c:axId val="189624832"/>
        <c:axId val="2622000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DFA-4B56-85CD-C22DC5D2640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DFA-4B56-85CD-C22DC5D26408}"/>
            </c:ext>
          </c:extLst>
        </c:ser>
        <c:dLbls>
          <c:showLegendKey val="0"/>
          <c:showVal val="0"/>
          <c:showCatName val="0"/>
          <c:showSerName val="0"/>
          <c:showPercent val="0"/>
          <c:showBubbleSize val="0"/>
        </c:dLbls>
        <c:marker val="1"/>
        <c:smooth val="0"/>
        <c:axId val="189625344"/>
        <c:axId val="262200640"/>
      </c:lineChart>
      <c:catAx>
        <c:axId val="1896248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0064"/>
        <c:crosses val="autoZero"/>
        <c:auto val="1"/>
        <c:lblAlgn val="ctr"/>
        <c:lblOffset val="100"/>
        <c:tickLblSkip val="1"/>
        <c:tickMarkSkip val="1"/>
        <c:noMultiLvlLbl val="0"/>
      </c:catAx>
      <c:valAx>
        <c:axId val="26220006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4832"/>
        <c:crosses val="autoZero"/>
        <c:crossBetween val="between"/>
        <c:majorUnit val="2000"/>
      </c:valAx>
      <c:catAx>
        <c:axId val="189625344"/>
        <c:scaling>
          <c:orientation val="minMax"/>
        </c:scaling>
        <c:delete val="1"/>
        <c:axPos val="b"/>
        <c:majorTickMark val="out"/>
        <c:minorTickMark val="none"/>
        <c:tickLblPos val="nextTo"/>
        <c:crossAx val="262200640"/>
        <c:crosses val="autoZero"/>
        <c:auto val="1"/>
        <c:lblAlgn val="ctr"/>
        <c:lblOffset val="100"/>
        <c:noMultiLvlLbl val="0"/>
      </c:catAx>
      <c:valAx>
        <c:axId val="26220064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53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1CA-4803-B2EB-47DAAAEB004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1CA-4803-B2EB-47DAAAEB004F}"/>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1CA-4803-B2EB-47DAAAEB004F}"/>
            </c:ext>
          </c:extLst>
        </c:ser>
        <c:dLbls>
          <c:showLegendKey val="0"/>
          <c:showVal val="0"/>
          <c:showCatName val="0"/>
          <c:showSerName val="0"/>
          <c:showPercent val="0"/>
          <c:showBubbleSize val="0"/>
        </c:dLbls>
        <c:gapWidth val="150"/>
        <c:overlap val="100"/>
        <c:axId val="192728064"/>
        <c:axId val="327689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1CA-4803-B2EB-47DAAAEB004F}"/>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1CA-4803-B2EB-47DAAAEB004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1CA-4803-B2EB-47DAAAEB004F}"/>
            </c:ext>
          </c:extLst>
        </c:ser>
        <c:dLbls>
          <c:showLegendKey val="0"/>
          <c:showVal val="0"/>
          <c:showCatName val="0"/>
          <c:showSerName val="0"/>
          <c:showPercent val="0"/>
          <c:showBubbleSize val="0"/>
        </c:dLbls>
        <c:marker val="1"/>
        <c:smooth val="0"/>
        <c:axId val="192728064"/>
        <c:axId val="327689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1CA-4803-B2EB-47DAAAEB004F}"/>
            </c:ext>
          </c:extLst>
        </c:ser>
        <c:dLbls>
          <c:showLegendKey val="0"/>
          <c:showVal val="0"/>
          <c:showCatName val="0"/>
          <c:showSerName val="0"/>
          <c:showPercent val="0"/>
          <c:showBubbleSize val="0"/>
        </c:dLbls>
        <c:marker val="1"/>
        <c:smooth val="0"/>
        <c:axId val="192728576"/>
        <c:axId val="327689920"/>
      </c:lineChart>
      <c:catAx>
        <c:axId val="19272806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9344"/>
        <c:crossesAt val="0"/>
        <c:auto val="1"/>
        <c:lblAlgn val="ctr"/>
        <c:lblOffset val="100"/>
        <c:tickLblSkip val="1"/>
        <c:tickMarkSkip val="1"/>
        <c:noMultiLvlLbl val="0"/>
      </c:catAx>
      <c:valAx>
        <c:axId val="327689344"/>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2728064"/>
        <c:crosses val="autoZero"/>
        <c:crossBetween val="between"/>
      </c:valAx>
      <c:catAx>
        <c:axId val="192728576"/>
        <c:scaling>
          <c:orientation val="minMax"/>
        </c:scaling>
        <c:delete val="1"/>
        <c:axPos val="b"/>
        <c:majorTickMark val="out"/>
        <c:minorTickMark val="none"/>
        <c:tickLblPos val="nextTo"/>
        <c:crossAx val="327689920"/>
        <c:crosses val="autoZero"/>
        <c:auto val="1"/>
        <c:lblAlgn val="ctr"/>
        <c:lblOffset val="100"/>
        <c:noMultiLvlLbl val="0"/>
      </c:catAx>
      <c:valAx>
        <c:axId val="327689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272857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184-496D-AC33-7C2EAE25B0E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184-496D-AC33-7C2EAE25B0E3}"/>
            </c:ext>
          </c:extLst>
        </c:ser>
        <c:dLbls>
          <c:showLegendKey val="0"/>
          <c:showVal val="0"/>
          <c:showCatName val="0"/>
          <c:showSerName val="0"/>
          <c:showPercent val="0"/>
          <c:showBubbleSize val="0"/>
        </c:dLbls>
        <c:gapWidth val="150"/>
        <c:overlap val="100"/>
        <c:axId val="196294656"/>
        <c:axId val="3690197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184-496D-AC33-7C2EAE25B0E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184-496D-AC33-7C2EAE25B0E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184-496D-AC33-7C2EAE25B0E3}"/>
            </c:ext>
          </c:extLst>
        </c:ser>
        <c:dLbls>
          <c:showLegendKey val="0"/>
          <c:showVal val="0"/>
          <c:showCatName val="0"/>
          <c:showSerName val="0"/>
          <c:showPercent val="0"/>
          <c:showBubbleSize val="0"/>
        </c:dLbls>
        <c:marker val="1"/>
        <c:smooth val="0"/>
        <c:axId val="196294656"/>
        <c:axId val="3690197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184-496D-AC33-7C2EAE25B0E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184-496D-AC33-7C2EAE25B0E3}"/>
            </c:ext>
          </c:extLst>
        </c:ser>
        <c:dLbls>
          <c:showLegendKey val="0"/>
          <c:showVal val="0"/>
          <c:showCatName val="0"/>
          <c:showSerName val="0"/>
          <c:showPercent val="0"/>
          <c:showBubbleSize val="0"/>
        </c:dLbls>
        <c:marker val="1"/>
        <c:smooth val="0"/>
        <c:axId val="196295168"/>
        <c:axId val="369020864"/>
      </c:lineChart>
      <c:catAx>
        <c:axId val="19629465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9712"/>
        <c:crosses val="autoZero"/>
        <c:auto val="1"/>
        <c:lblAlgn val="ctr"/>
        <c:lblOffset val="100"/>
        <c:tickLblSkip val="1"/>
        <c:tickMarkSkip val="1"/>
        <c:noMultiLvlLbl val="0"/>
      </c:catAx>
      <c:valAx>
        <c:axId val="36901971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94656"/>
        <c:crosses val="autoZero"/>
        <c:crossBetween val="between"/>
        <c:majorUnit val="100"/>
        <c:minorUnit val="100"/>
      </c:valAx>
      <c:catAx>
        <c:axId val="196295168"/>
        <c:scaling>
          <c:orientation val="minMax"/>
        </c:scaling>
        <c:delete val="1"/>
        <c:axPos val="b"/>
        <c:majorTickMark val="out"/>
        <c:minorTickMark val="none"/>
        <c:tickLblPos val="nextTo"/>
        <c:crossAx val="369020864"/>
        <c:crossesAt val="80"/>
        <c:auto val="1"/>
        <c:lblAlgn val="ctr"/>
        <c:lblOffset val="100"/>
        <c:noMultiLvlLbl val="0"/>
      </c:catAx>
      <c:valAx>
        <c:axId val="36902086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9516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492-4865-BF78-EF42309634A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492-4865-BF78-EF42309634A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492-4865-BF78-EF42309634A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492-4865-BF78-EF42309634AD}"/>
            </c:ext>
          </c:extLst>
        </c:ser>
        <c:dLbls>
          <c:showLegendKey val="0"/>
          <c:showVal val="0"/>
          <c:showCatName val="0"/>
          <c:showSerName val="0"/>
          <c:showPercent val="0"/>
          <c:showBubbleSize val="0"/>
        </c:dLbls>
        <c:gapWidth val="150"/>
        <c:overlap val="100"/>
        <c:axId val="203788288"/>
        <c:axId val="3692397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492-4865-BF78-EF42309634A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492-4865-BF78-EF42309634A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492-4865-BF78-EF42309634AD}"/>
            </c:ext>
          </c:extLst>
        </c:ser>
        <c:dLbls>
          <c:showLegendKey val="0"/>
          <c:showVal val="0"/>
          <c:showCatName val="0"/>
          <c:showSerName val="0"/>
          <c:showPercent val="0"/>
          <c:showBubbleSize val="0"/>
        </c:dLbls>
        <c:marker val="1"/>
        <c:smooth val="0"/>
        <c:axId val="203788288"/>
        <c:axId val="3692397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492-4865-BF78-EF42309634A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492-4865-BF78-EF42309634AD}"/>
            </c:ext>
          </c:extLst>
        </c:ser>
        <c:dLbls>
          <c:showLegendKey val="0"/>
          <c:showVal val="0"/>
          <c:showCatName val="0"/>
          <c:showSerName val="0"/>
          <c:showPercent val="0"/>
          <c:showBubbleSize val="0"/>
        </c:dLbls>
        <c:marker val="1"/>
        <c:smooth val="0"/>
        <c:axId val="203788800"/>
        <c:axId val="410411008"/>
      </c:lineChart>
      <c:catAx>
        <c:axId val="2037882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744"/>
        <c:crossesAt val="0"/>
        <c:auto val="1"/>
        <c:lblAlgn val="ctr"/>
        <c:lblOffset val="100"/>
        <c:tickLblSkip val="1"/>
        <c:tickMarkSkip val="1"/>
        <c:noMultiLvlLbl val="0"/>
      </c:catAx>
      <c:valAx>
        <c:axId val="36923974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3788288"/>
        <c:crosses val="autoZero"/>
        <c:crossBetween val="between"/>
        <c:majorUnit val="50"/>
        <c:minorUnit val="50"/>
      </c:valAx>
      <c:catAx>
        <c:axId val="203788800"/>
        <c:scaling>
          <c:orientation val="minMax"/>
        </c:scaling>
        <c:delete val="1"/>
        <c:axPos val="b"/>
        <c:majorTickMark val="out"/>
        <c:minorTickMark val="none"/>
        <c:tickLblPos val="nextTo"/>
        <c:crossAx val="410411008"/>
        <c:crosses val="autoZero"/>
        <c:auto val="1"/>
        <c:lblAlgn val="ctr"/>
        <c:lblOffset val="100"/>
        <c:noMultiLvlLbl val="0"/>
      </c:catAx>
      <c:valAx>
        <c:axId val="410411008"/>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378880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7FE-4E27-AFDC-BF36E4D2FD9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7FE-4E27-AFDC-BF36E4D2FD92}"/>
            </c:ext>
          </c:extLst>
        </c:ser>
        <c:dLbls>
          <c:showLegendKey val="0"/>
          <c:showVal val="0"/>
          <c:showCatName val="0"/>
          <c:showSerName val="0"/>
          <c:showPercent val="0"/>
          <c:showBubbleSize val="0"/>
        </c:dLbls>
        <c:gapWidth val="150"/>
        <c:overlap val="100"/>
        <c:axId val="178719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7FE-4E27-AFDC-BF36E4D2FD9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7FE-4E27-AFDC-BF36E4D2FD9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7FE-4E27-AFDC-BF36E4D2FD92}"/>
            </c:ext>
          </c:extLst>
        </c:ser>
        <c:dLbls>
          <c:showLegendKey val="0"/>
          <c:showVal val="0"/>
          <c:showCatName val="0"/>
          <c:showSerName val="0"/>
          <c:showPercent val="0"/>
          <c:showBubbleSize val="0"/>
        </c:dLbls>
        <c:marker val="1"/>
        <c:smooth val="0"/>
        <c:axId val="178719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7FE-4E27-AFDC-BF36E4D2FD9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7FE-4E27-AFDC-BF36E4D2FD92}"/>
            </c:ext>
          </c:extLst>
        </c:ser>
        <c:dLbls>
          <c:showLegendKey val="0"/>
          <c:showVal val="0"/>
          <c:showCatName val="0"/>
          <c:showSerName val="0"/>
          <c:showPercent val="0"/>
          <c:showBubbleSize val="0"/>
        </c:dLbls>
        <c:marker val="1"/>
        <c:smooth val="0"/>
        <c:axId val="178719744"/>
        <c:axId val="138630208"/>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100"/>
        <c:minorUnit val="100"/>
      </c:valAx>
      <c:catAx>
        <c:axId val="178719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339-46E1-BDF0-4BF5E1A389F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339-46E1-BDF0-4BF5E1A389F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339-46E1-BDF0-4BF5E1A389F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339-46E1-BDF0-4BF5E1A389F0}"/>
            </c:ext>
          </c:extLst>
        </c:ser>
        <c:dLbls>
          <c:showLegendKey val="0"/>
          <c:showVal val="0"/>
          <c:showCatName val="0"/>
          <c:showSerName val="0"/>
          <c:showPercent val="0"/>
          <c:showBubbleSize val="0"/>
        </c:dLbls>
        <c:gapWidth val="150"/>
        <c:overlap val="100"/>
        <c:axId val="180318720"/>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339-46E1-BDF0-4BF5E1A389F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339-46E1-BDF0-4BF5E1A389F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339-46E1-BDF0-4BF5E1A389F0}"/>
            </c:ext>
          </c:extLst>
        </c:ser>
        <c:dLbls>
          <c:showLegendKey val="0"/>
          <c:showVal val="0"/>
          <c:showCatName val="0"/>
          <c:showSerName val="0"/>
          <c:showPercent val="0"/>
          <c:showBubbleSize val="0"/>
        </c:dLbls>
        <c:marker val="1"/>
        <c:smooth val="0"/>
        <c:axId val="180318720"/>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339-46E1-BDF0-4BF5E1A389F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339-46E1-BDF0-4BF5E1A389F0}"/>
            </c:ext>
          </c:extLst>
        </c:ser>
        <c:dLbls>
          <c:showLegendKey val="0"/>
          <c:showVal val="0"/>
          <c:showCatName val="0"/>
          <c:showSerName val="0"/>
          <c:showPercent val="0"/>
          <c:showBubbleSize val="0"/>
        </c:dLbls>
        <c:marker val="1"/>
        <c:smooth val="0"/>
        <c:axId val="180319744"/>
        <c:axId val="138632512"/>
      </c:lineChart>
      <c:catAx>
        <c:axId val="18031872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8720"/>
        <c:crosses val="autoZero"/>
        <c:crossBetween val="between"/>
        <c:majorUnit val="50"/>
        <c:minorUnit val="50"/>
      </c:valAx>
      <c:catAx>
        <c:axId val="180319744"/>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974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E6C-4685-A11C-5A5EBE03ECB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E6C-4685-A11C-5A5EBE03ECB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E6C-4685-A11C-5A5EBE03ECB8}"/>
            </c:ext>
          </c:extLst>
        </c:ser>
        <c:dLbls>
          <c:showLegendKey val="0"/>
          <c:showVal val="0"/>
          <c:showCatName val="0"/>
          <c:showSerName val="0"/>
          <c:showPercent val="0"/>
          <c:showBubbleSize val="0"/>
        </c:dLbls>
        <c:gapWidth val="150"/>
        <c:overlap val="100"/>
        <c:axId val="181511168"/>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E6C-4685-A11C-5A5EBE03ECB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E6C-4685-A11C-5A5EBE03ECB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E6C-4685-A11C-5A5EBE03ECB8}"/>
            </c:ext>
          </c:extLst>
        </c:ser>
        <c:dLbls>
          <c:showLegendKey val="0"/>
          <c:showVal val="0"/>
          <c:showCatName val="0"/>
          <c:showSerName val="0"/>
          <c:showPercent val="0"/>
          <c:showBubbleSize val="0"/>
        </c:dLbls>
        <c:marker val="1"/>
        <c:smooth val="0"/>
        <c:axId val="181511168"/>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E6C-4685-A11C-5A5EBE03ECB8}"/>
            </c:ext>
          </c:extLst>
        </c:ser>
        <c:dLbls>
          <c:showLegendKey val="0"/>
          <c:showVal val="0"/>
          <c:showCatName val="0"/>
          <c:showSerName val="0"/>
          <c:showPercent val="0"/>
          <c:showBubbleSize val="0"/>
        </c:dLbls>
        <c:marker val="1"/>
        <c:smooth val="0"/>
        <c:axId val="181511680"/>
        <c:axId val="218124224"/>
      </c:lineChart>
      <c:catAx>
        <c:axId val="18151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valAx>
      <c:catAx>
        <c:axId val="181511680"/>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28E-4285-B0E3-5367F8DEE17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28E-4285-B0E3-5367F8DEE17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28E-4285-B0E3-5367F8DEE17C}"/>
            </c:ext>
          </c:extLst>
        </c:ser>
        <c:dLbls>
          <c:showLegendKey val="0"/>
          <c:showVal val="0"/>
          <c:showCatName val="0"/>
          <c:showSerName val="0"/>
          <c:showPercent val="0"/>
          <c:showBubbleSize val="0"/>
        </c:dLbls>
        <c:gapWidth val="150"/>
        <c:overlap val="100"/>
        <c:axId val="181545984"/>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28E-4285-B0E3-5367F8DEE17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28E-4285-B0E3-5367F8DEE17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28E-4285-B0E3-5367F8DEE17C}"/>
            </c:ext>
          </c:extLst>
        </c:ser>
        <c:dLbls>
          <c:showLegendKey val="0"/>
          <c:showVal val="0"/>
          <c:showCatName val="0"/>
          <c:showSerName val="0"/>
          <c:showPercent val="0"/>
          <c:showBubbleSize val="0"/>
        </c:dLbls>
        <c:marker val="1"/>
        <c:smooth val="0"/>
        <c:axId val="181545984"/>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28E-4285-B0E3-5367F8DEE17C}"/>
            </c:ext>
          </c:extLst>
        </c:ser>
        <c:dLbls>
          <c:showLegendKey val="0"/>
          <c:showVal val="0"/>
          <c:showCatName val="0"/>
          <c:showSerName val="0"/>
          <c:showPercent val="0"/>
          <c:showBubbleSize val="0"/>
        </c:dLbls>
        <c:marker val="1"/>
        <c:smooth val="0"/>
        <c:axId val="181546496"/>
        <c:axId val="218126528"/>
      </c:lineChart>
      <c:catAx>
        <c:axId val="181545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5984"/>
        <c:crosses val="autoZero"/>
        <c:crossBetween val="between"/>
      </c:valAx>
      <c:catAx>
        <c:axId val="181546496"/>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64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93E-47EC-AE80-4A76E50E54E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93E-47EC-AE80-4A76E50E54EA}"/>
            </c:ext>
          </c:extLst>
        </c:ser>
        <c:dLbls>
          <c:showLegendKey val="0"/>
          <c:showVal val="0"/>
          <c:showCatName val="0"/>
          <c:showSerName val="0"/>
          <c:showPercent val="0"/>
          <c:showBubbleSize val="0"/>
        </c:dLbls>
        <c:gapWidth val="150"/>
        <c:overlap val="100"/>
        <c:axId val="181548544"/>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93E-47EC-AE80-4A76E50E54E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93E-47EC-AE80-4A76E50E54E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93E-47EC-AE80-4A76E50E54EA}"/>
            </c:ext>
          </c:extLst>
        </c:ser>
        <c:dLbls>
          <c:showLegendKey val="0"/>
          <c:showVal val="0"/>
          <c:showCatName val="0"/>
          <c:showSerName val="0"/>
          <c:showPercent val="0"/>
          <c:showBubbleSize val="0"/>
        </c:dLbls>
        <c:marker val="1"/>
        <c:smooth val="0"/>
        <c:axId val="181548544"/>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93E-47EC-AE80-4A76E50E54E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93E-47EC-AE80-4A76E50E54EA}"/>
            </c:ext>
          </c:extLst>
        </c:ser>
        <c:dLbls>
          <c:showLegendKey val="0"/>
          <c:showVal val="0"/>
          <c:showCatName val="0"/>
          <c:showSerName val="0"/>
          <c:showPercent val="0"/>
          <c:showBubbleSize val="0"/>
        </c:dLbls>
        <c:marker val="1"/>
        <c:smooth val="0"/>
        <c:axId val="181763072"/>
        <c:axId val="236627072"/>
      </c:lineChart>
      <c:catAx>
        <c:axId val="181548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544"/>
        <c:crosses val="autoZero"/>
        <c:crossBetween val="between"/>
        <c:majorUnit val="5000"/>
        <c:minorUnit val="1000"/>
      </c:valAx>
      <c:catAx>
        <c:axId val="18176307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30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7A-48B3-8F3F-C8334F329C6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7A-48B3-8F3F-C8334F329C66}"/>
            </c:ext>
          </c:extLst>
        </c:ser>
        <c:dLbls>
          <c:showLegendKey val="0"/>
          <c:showVal val="0"/>
          <c:showCatName val="0"/>
          <c:showSerName val="0"/>
          <c:showPercent val="0"/>
          <c:showBubbleSize val="0"/>
        </c:dLbls>
        <c:gapWidth val="150"/>
        <c:overlap val="100"/>
        <c:axId val="181793280"/>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27A-48B3-8F3F-C8334F329C6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27A-48B3-8F3F-C8334F329C6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7A-48B3-8F3F-C8334F329C66}"/>
            </c:ext>
          </c:extLst>
        </c:ser>
        <c:dLbls>
          <c:showLegendKey val="0"/>
          <c:showVal val="0"/>
          <c:showCatName val="0"/>
          <c:showSerName val="0"/>
          <c:showPercent val="0"/>
          <c:showBubbleSize val="0"/>
        </c:dLbls>
        <c:marker val="1"/>
        <c:smooth val="0"/>
        <c:axId val="181793280"/>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7A-48B3-8F3F-C8334F329C6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7A-48B3-8F3F-C8334F329C66}"/>
            </c:ext>
          </c:extLst>
        </c:ser>
        <c:dLbls>
          <c:showLegendKey val="0"/>
          <c:showVal val="0"/>
          <c:showCatName val="0"/>
          <c:showSerName val="0"/>
          <c:showPercent val="0"/>
          <c:showBubbleSize val="0"/>
        </c:dLbls>
        <c:marker val="1"/>
        <c:smooth val="0"/>
        <c:axId val="181548032"/>
        <c:axId val="236629952"/>
      </c:lineChart>
      <c:catAx>
        <c:axId val="181793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280"/>
        <c:crosses val="autoZero"/>
        <c:crossBetween val="between"/>
        <c:majorUnit val="5000"/>
        <c:minorUnit val="1000"/>
      </c:valAx>
      <c:catAx>
        <c:axId val="181548032"/>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7CE-46A6-82B2-19D2C6DDAAF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7CE-46A6-82B2-19D2C6DDAAF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7CE-46A6-82B2-19D2C6DDAAF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7CE-46A6-82B2-19D2C6DDAAF5}"/>
            </c:ext>
          </c:extLst>
        </c:ser>
        <c:dLbls>
          <c:showLegendKey val="0"/>
          <c:showVal val="0"/>
          <c:showCatName val="0"/>
          <c:showSerName val="0"/>
          <c:showPercent val="0"/>
          <c:showBubbleSize val="0"/>
        </c:dLbls>
        <c:gapWidth val="150"/>
        <c:overlap val="100"/>
        <c:axId val="181794816"/>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7CE-46A6-82B2-19D2C6DDAAF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7CE-46A6-82B2-19D2C6DDAAF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7CE-46A6-82B2-19D2C6DDAAF5}"/>
            </c:ext>
          </c:extLst>
        </c:ser>
        <c:dLbls>
          <c:showLegendKey val="0"/>
          <c:showVal val="0"/>
          <c:showCatName val="0"/>
          <c:showSerName val="0"/>
          <c:showPercent val="0"/>
          <c:showBubbleSize val="0"/>
        </c:dLbls>
        <c:marker val="1"/>
        <c:smooth val="0"/>
        <c:axId val="181794816"/>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7CE-46A6-82B2-19D2C6DDAAF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7CE-46A6-82B2-19D2C6DDAAF5}"/>
            </c:ext>
          </c:extLst>
        </c:ser>
        <c:dLbls>
          <c:showLegendKey val="0"/>
          <c:showVal val="0"/>
          <c:showCatName val="0"/>
          <c:showSerName val="0"/>
          <c:showPercent val="0"/>
          <c:showBubbleSize val="0"/>
        </c:dLbls>
        <c:marker val="1"/>
        <c:smooth val="0"/>
        <c:axId val="181795840"/>
        <c:axId val="236671488"/>
      </c:lineChart>
      <c:catAx>
        <c:axId val="1817948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816"/>
        <c:crosses val="autoZero"/>
        <c:crossBetween val="between"/>
        <c:majorUnit val="2000"/>
      </c:valAx>
      <c:catAx>
        <c:axId val="181795840"/>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8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84A-4322-8193-FFB2387B8DC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84A-4322-8193-FFB2387B8DC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84A-4322-8193-FFB2387B8DC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84A-4322-8193-FFB2387B8DC4}"/>
            </c:ext>
          </c:extLst>
        </c:ser>
        <c:dLbls>
          <c:showLegendKey val="0"/>
          <c:showVal val="0"/>
          <c:showCatName val="0"/>
          <c:showSerName val="0"/>
          <c:showPercent val="0"/>
          <c:showBubbleSize val="0"/>
        </c:dLbls>
        <c:gapWidth val="150"/>
        <c:overlap val="100"/>
        <c:axId val="181935104"/>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84A-4322-8193-FFB2387B8DC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84A-4322-8193-FFB2387B8DC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84A-4322-8193-FFB2387B8DC4}"/>
            </c:ext>
          </c:extLst>
        </c:ser>
        <c:dLbls>
          <c:showLegendKey val="0"/>
          <c:showVal val="0"/>
          <c:showCatName val="0"/>
          <c:showSerName val="0"/>
          <c:showPercent val="0"/>
          <c:showBubbleSize val="0"/>
        </c:dLbls>
        <c:marker val="1"/>
        <c:smooth val="0"/>
        <c:axId val="181935104"/>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84A-4322-8193-FFB2387B8DC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84A-4322-8193-FFB2387B8DC4}"/>
            </c:ext>
          </c:extLst>
        </c:ser>
        <c:dLbls>
          <c:showLegendKey val="0"/>
          <c:showVal val="0"/>
          <c:showCatName val="0"/>
          <c:showSerName val="0"/>
          <c:showPercent val="0"/>
          <c:showBubbleSize val="0"/>
        </c:dLbls>
        <c:marker val="1"/>
        <c:smooth val="0"/>
        <c:axId val="181935616"/>
        <c:axId val="236673792"/>
      </c:lineChart>
      <c:catAx>
        <c:axId val="18193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5104"/>
        <c:crosses val="autoZero"/>
        <c:crossBetween val="between"/>
      </c:valAx>
      <c:catAx>
        <c:axId val="181935616"/>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56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3">
          <a:extLst>
            <a:ext uri="{FF2B5EF4-FFF2-40B4-BE49-F238E27FC236}">
              <a16:creationId xmlns="" xmlns:a16="http://schemas.microsoft.com/office/drawing/2014/main"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2">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23">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 xmlns:a16="http://schemas.microsoft.com/office/drawing/2014/main"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3">
          <a:extLst>
            <a:ext uri="{FF2B5EF4-FFF2-40B4-BE49-F238E27FC236}">
              <a16:creationId xmlns="" xmlns:a16="http://schemas.microsoft.com/office/drawing/2014/main"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24">
          <a:extLst>
            <a:ext uri="{FF2B5EF4-FFF2-40B4-BE49-F238E27FC236}">
              <a16:creationId xmlns="" xmlns:a16="http://schemas.microsoft.com/office/drawing/2014/main"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0">
          <a:extLst>
            <a:ext uri="{FF2B5EF4-FFF2-40B4-BE49-F238E27FC236}">
              <a16:creationId xmlns="" xmlns:a16="http://schemas.microsoft.com/office/drawing/2014/main"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52">
          <a:extLst>
            <a:ext uri="{FF2B5EF4-FFF2-40B4-BE49-F238E27FC236}">
              <a16:creationId xmlns="" xmlns:a16="http://schemas.microsoft.com/office/drawing/2014/main"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3">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24">
          <a:extLst>
            <a:ext uri="{FF2B5EF4-FFF2-40B4-BE49-F238E27FC236}">
              <a16:creationId xmlns="" xmlns:a16="http://schemas.microsoft.com/office/drawing/2014/main"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 xmlns:a16="http://schemas.microsoft.com/office/drawing/2014/main"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 xmlns:a16="http://schemas.microsoft.com/office/drawing/2014/main"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2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50">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2">
          <a:extLst>
            <a:ext uri="{FF2B5EF4-FFF2-40B4-BE49-F238E27FC236}">
              <a16:creationId xmlns="" xmlns:a16="http://schemas.microsoft.com/office/drawing/2014/main"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23">
          <a:extLst>
            <a:ext uri="{FF2B5EF4-FFF2-40B4-BE49-F238E27FC236}">
              <a16:creationId xmlns="" xmlns:a16="http://schemas.microsoft.com/office/drawing/2014/main"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4">
          <a:extLst>
            <a:ext uri="{FF2B5EF4-FFF2-40B4-BE49-F238E27FC236}">
              <a16:creationId xmlns="" xmlns:a16="http://schemas.microsoft.com/office/drawing/2014/main"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50">
          <a:extLst>
            <a:ext uri="{FF2B5EF4-FFF2-40B4-BE49-F238E27FC236}">
              <a16:creationId xmlns="" xmlns:a16="http://schemas.microsoft.com/office/drawing/2014/main"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2">
          <a:extLst>
            <a:ext uri="{FF2B5EF4-FFF2-40B4-BE49-F238E27FC236}">
              <a16:creationId xmlns="" xmlns:a16="http://schemas.microsoft.com/office/drawing/2014/main"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8" name="Text Box 23">
          <a:extLst>
            <a:ext uri="{FF2B5EF4-FFF2-40B4-BE49-F238E27FC236}">
              <a16:creationId xmlns="" xmlns:a16="http://schemas.microsoft.com/office/drawing/2014/main" id="{00000000-0008-0000-0000-00004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9" name="Text Box 24">
          <a:extLst>
            <a:ext uri="{FF2B5EF4-FFF2-40B4-BE49-F238E27FC236}">
              <a16:creationId xmlns="" xmlns:a16="http://schemas.microsoft.com/office/drawing/2014/main" id="{00000000-0008-0000-0000-00004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0" name="Text Box 50">
          <a:extLst>
            <a:ext uri="{FF2B5EF4-FFF2-40B4-BE49-F238E27FC236}">
              <a16:creationId xmlns="" xmlns:a16="http://schemas.microsoft.com/office/drawing/2014/main" id="{00000000-0008-0000-0000-00005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1" name="Text Box 52">
          <a:extLst>
            <a:ext uri="{FF2B5EF4-FFF2-40B4-BE49-F238E27FC236}">
              <a16:creationId xmlns="" xmlns:a16="http://schemas.microsoft.com/office/drawing/2014/main" id="{00000000-0008-0000-0000-00005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2" name="Text Box 23">
          <a:extLst>
            <a:ext uri="{FF2B5EF4-FFF2-40B4-BE49-F238E27FC236}">
              <a16:creationId xmlns="" xmlns:a16="http://schemas.microsoft.com/office/drawing/2014/main" id="{00000000-0008-0000-0000-00005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3" name="Text Box 2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4" name="Text Box 50">
          <a:extLst>
            <a:ext uri="{FF2B5EF4-FFF2-40B4-BE49-F238E27FC236}">
              <a16:creationId xmlns="" xmlns:a16="http://schemas.microsoft.com/office/drawing/2014/main" id="{00000000-0008-0000-0000-00005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5" name="Text Box 52">
          <a:extLst>
            <a:ext uri="{FF2B5EF4-FFF2-40B4-BE49-F238E27FC236}">
              <a16:creationId xmlns="" xmlns:a16="http://schemas.microsoft.com/office/drawing/2014/main" id="{00000000-0008-0000-0000-00005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6" name="Text Box 23">
          <a:extLst>
            <a:ext uri="{FF2B5EF4-FFF2-40B4-BE49-F238E27FC236}">
              <a16:creationId xmlns="" xmlns:a16="http://schemas.microsoft.com/office/drawing/2014/main" id="{00000000-0008-0000-0000-00005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7" name="Text Box 24">
          <a:extLst>
            <a:ext uri="{FF2B5EF4-FFF2-40B4-BE49-F238E27FC236}">
              <a16:creationId xmlns="" xmlns:a16="http://schemas.microsoft.com/office/drawing/2014/main" id="{00000000-0008-0000-0000-00005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8" name="Text Box 50">
          <a:extLst>
            <a:ext uri="{FF2B5EF4-FFF2-40B4-BE49-F238E27FC236}">
              <a16:creationId xmlns="" xmlns:a16="http://schemas.microsoft.com/office/drawing/2014/main" id="{00000000-0008-0000-0000-00005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9" name="Text Box 52">
          <a:extLst>
            <a:ext uri="{FF2B5EF4-FFF2-40B4-BE49-F238E27FC236}">
              <a16:creationId xmlns="" xmlns:a16="http://schemas.microsoft.com/office/drawing/2014/main" id="{00000000-0008-0000-0000-00005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0" name="Text Box 23">
          <a:extLst>
            <a:ext uri="{FF2B5EF4-FFF2-40B4-BE49-F238E27FC236}">
              <a16:creationId xmlns="" xmlns:a16="http://schemas.microsoft.com/office/drawing/2014/main" id="{00000000-0008-0000-0000-00005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1" name="Text Box 24">
          <a:extLst>
            <a:ext uri="{FF2B5EF4-FFF2-40B4-BE49-F238E27FC236}">
              <a16:creationId xmlns="" xmlns:a16="http://schemas.microsoft.com/office/drawing/2014/main" id="{00000000-0008-0000-0000-00005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2" name="Text Box 50">
          <a:extLst>
            <a:ext uri="{FF2B5EF4-FFF2-40B4-BE49-F238E27FC236}">
              <a16:creationId xmlns="" xmlns:a16="http://schemas.microsoft.com/office/drawing/2014/main" id="{00000000-0008-0000-0000-00005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3" name="Text Box 52">
          <a:extLst>
            <a:ext uri="{FF2B5EF4-FFF2-40B4-BE49-F238E27FC236}">
              <a16:creationId xmlns="" xmlns:a16="http://schemas.microsoft.com/office/drawing/2014/main" id="{00000000-0008-0000-0000-00005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23">
          <a:extLst>
            <a:ext uri="{FF2B5EF4-FFF2-40B4-BE49-F238E27FC236}">
              <a16:creationId xmlns="" xmlns:a16="http://schemas.microsoft.com/office/drawing/2014/main" id="{00000000-0008-0000-0000-00005E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24">
          <a:extLst>
            <a:ext uri="{FF2B5EF4-FFF2-40B4-BE49-F238E27FC236}">
              <a16:creationId xmlns="" xmlns:a16="http://schemas.microsoft.com/office/drawing/2014/main" id="{00000000-0008-0000-0000-00005F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50">
          <a:extLst>
            <a:ext uri="{FF2B5EF4-FFF2-40B4-BE49-F238E27FC236}">
              <a16:creationId xmlns="" xmlns:a16="http://schemas.microsoft.com/office/drawing/2014/main" id="{00000000-0008-0000-0000-000060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52">
          <a:extLst>
            <a:ext uri="{FF2B5EF4-FFF2-40B4-BE49-F238E27FC236}">
              <a16:creationId xmlns="" xmlns:a16="http://schemas.microsoft.com/office/drawing/2014/main" id="{00000000-0008-0000-0000-000061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98" name="Text Box 23">
          <a:extLst>
            <a:ext uri="{FF2B5EF4-FFF2-40B4-BE49-F238E27FC236}">
              <a16:creationId xmlns="" xmlns:a16="http://schemas.microsoft.com/office/drawing/2014/main" id="{00000000-0008-0000-0000-000062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99" name="Text Box 24">
          <a:extLst>
            <a:ext uri="{FF2B5EF4-FFF2-40B4-BE49-F238E27FC236}">
              <a16:creationId xmlns="" xmlns:a16="http://schemas.microsoft.com/office/drawing/2014/main" id="{00000000-0008-0000-0000-000063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0" name="Text Box 50">
          <a:extLst>
            <a:ext uri="{FF2B5EF4-FFF2-40B4-BE49-F238E27FC236}">
              <a16:creationId xmlns="" xmlns:a16="http://schemas.microsoft.com/office/drawing/2014/main" id="{00000000-0008-0000-0000-000064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1" name="Text Box 52">
          <a:extLst>
            <a:ext uri="{FF2B5EF4-FFF2-40B4-BE49-F238E27FC236}">
              <a16:creationId xmlns="" xmlns:a16="http://schemas.microsoft.com/office/drawing/2014/main" id="{00000000-0008-0000-0000-000065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2" name="Text Box 24">
          <a:extLst>
            <a:ext uri="{FF2B5EF4-FFF2-40B4-BE49-F238E27FC236}">
              <a16:creationId xmlns="" xmlns:a16="http://schemas.microsoft.com/office/drawing/2014/main" id="{00000000-0008-0000-0000-000066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3" name="Text Box 50">
          <a:extLst>
            <a:ext uri="{FF2B5EF4-FFF2-40B4-BE49-F238E27FC236}">
              <a16:creationId xmlns="" xmlns:a16="http://schemas.microsoft.com/office/drawing/2014/main" id="{00000000-0008-0000-0000-000067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4" name="Text Box 52">
          <a:extLst>
            <a:ext uri="{FF2B5EF4-FFF2-40B4-BE49-F238E27FC236}">
              <a16:creationId xmlns="" xmlns:a16="http://schemas.microsoft.com/office/drawing/2014/main" id="{00000000-0008-0000-0000-000068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5" name="Text Box 23">
          <a:extLst>
            <a:ext uri="{FF2B5EF4-FFF2-40B4-BE49-F238E27FC236}">
              <a16:creationId xmlns="" xmlns:a16="http://schemas.microsoft.com/office/drawing/2014/main" id="{00000000-0008-0000-0000-000069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6" name="Text Box 24">
          <a:extLst>
            <a:ext uri="{FF2B5EF4-FFF2-40B4-BE49-F238E27FC236}">
              <a16:creationId xmlns="" xmlns:a16="http://schemas.microsoft.com/office/drawing/2014/main" id="{00000000-0008-0000-0000-00006A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7" name="Text Box 50">
          <a:extLst>
            <a:ext uri="{FF2B5EF4-FFF2-40B4-BE49-F238E27FC236}">
              <a16:creationId xmlns="" xmlns:a16="http://schemas.microsoft.com/office/drawing/2014/main" id="{00000000-0008-0000-0000-00006B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8" name="Text Box 52">
          <a:extLst>
            <a:ext uri="{FF2B5EF4-FFF2-40B4-BE49-F238E27FC236}">
              <a16:creationId xmlns="" xmlns:a16="http://schemas.microsoft.com/office/drawing/2014/main" id="{00000000-0008-0000-0000-00006C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9" name="Text Box 24">
          <a:extLst>
            <a:ext uri="{FF2B5EF4-FFF2-40B4-BE49-F238E27FC236}">
              <a16:creationId xmlns="" xmlns:a16="http://schemas.microsoft.com/office/drawing/2014/main" id="{00000000-0008-0000-0000-00006D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10" name="Text Box 50">
          <a:extLst>
            <a:ext uri="{FF2B5EF4-FFF2-40B4-BE49-F238E27FC236}">
              <a16:creationId xmlns="" xmlns:a16="http://schemas.microsoft.com/office/drawing/2014/main" id="{00000000-0008-0000-0000-00006E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11" name="Text Box 52">
          <a:extLst>
            <a:ext uri="{FF2B5EF4-FFF2-40B4-BE49-F238E27FC236}">
              <a16:creationId xmlns="" xmlns:a16="http://schemas.microsoft.com/office/drawing/2014/main" id="{00000000-0008-0000-0000-00006F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206368A2-02EC-FA8E-1524-94CD8DB02E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631CF3F7-0267-456D-F5E7-56572A7621E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 xmlns:a16="http://schemas.microsoft.com/office/drawing/2014/main"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 xmlns:a16="http://schemas.microsoft.com/office/drawing/2014/main"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 xmlns:a16="http://schemas.microsoft.com/office/drawing/2014/main"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 xmlns:a16="http://schemas.microsoft.com/office/drawing/2014/main"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 xmlns:a16="http://schemas.microsoft.com/office/drawing/2014/main"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 xmlns:a16="http://schemas.microsoft.com/office/drawing/2014/main"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 xmlns:a16="http://schemas.microsoft.com/office/drawing/2014/main"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3" name="Text Box 23">
          <a:extLst>
            <a:ext uri="{FF2B5EF4-FFF2-40B4-BE49-F238E27FC236}">
              <a16:creationId xmlns="" xmlns:a16="http://schemas.microsoft.com/office/drawing/2014/main"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4" name="Text Box 24">
          <a:extLst>
            <a:ext uri="{FF2B5EF4-FFF2-40B4-BE49-F238E27FC236}">
              <a16:creationId xmlns="" xmlns:a16="http://schemas.microsoft.com/office/drawing/2014/main"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5" name="Text Box 50">
          <a:extLst>
            <a:ext uri="{FF2B5EF4-FFF2-40B4-BE49-F238E27FC236}">
              <a16:creationId xmlns="" xmlns:a16="http://schemas.microsoft.com/office/drawing/2014/main"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6" name="Text Box 52">
          <a:extLst>
            <a:ext uri="{FF2B5EF4-FFF2-40B4-BE49-F238E27FC236}">
              <a16:creationId xmlns="" xmlns:a16="http://schemas.microsoft.com/office/drawing/2014/main"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7" name="Text Box 23">
          <a:extLst>
            <a:ext uri="{FF2B5EF4-FFF2-40B4-BE49-F238E27FC236}">
              <a16:creationId xmlns="" xmlns:a16="http://schemas.microsoft.com/office/drawing/2014/main"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8" name="Text Box 24">
          <a:extLst>
            <a:ext uri="{FF2B5EF4-FFF2-40B4-BE49-F238E27FC236}">
              <a16:creationId xmlns="" xmlns:a16="http://schemas.microsoft.com/office/drawing/2014/main"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9" name="Text Box 50">
          <a:extLst>
            <a:ext uri="{FF2B5EF4-FFF2-40B4-BE49-F238E27FC236}">
              <a16:creationId xmlns="" xmlns:a16="http://schemas.microsoft.com/office/drawing/2014/main"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30" name="Text Box 52">
          <a:extLst>
            <a:ext uri="{FF2B5EF4-FFF2-40B4-BE49-F238E27FC236}">
              <a16:creationId xmlns="" xmlns:a16="http://schemas.microsoft.com/office/drawing/2014/main"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 xmlns:a16="http://schemas.microsoft.com/office/drawing/2014/main"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 xmlns:a16="http://schemas.microsoft.com/office/drawing/2014/main"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 xmlns:a16="http://schemas.microsoft.com/office/drawing/2014/main"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 xmlns:a16="http://schemas.microsoft.com/office/drawing/2014/main"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 xmlns:a16="http://schemas.microsoft.com/office/drawing/2014/main"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 xmlns:a16="http://schemas.microsoft.com/office/drawing/2014/main"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 xmlns:a16="http://schemas.microsoft.com/office/drawing/2014/main"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38" name="Text Box 23">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39" name="Text Box 24">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0" name="Text Box 50">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1" name="Text Box 52">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2" name="Text Box 23">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3" name="Text Box 24">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4" name="Text Box 50">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5" name="Text Box 52">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57152</xdr:rowOff>
    </xdr:to>
    <xdr:sp macro="" textlink="">
      <xdr:nvSpPr>
        <xdr:cNvPr id="53" name="Text Box 23">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4" name="Text Box 24">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5" name="Text Box 50">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6" name="Text Box 52">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64" name="Text Box 23">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5" name="Text Box 24">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6" name="Text Box 50">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7" name="Text Box 52">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75" name="Text Box 23">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6" name="Text Box 24">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7" name="Text Box 50">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8" name="Text Box 52">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245</xdr:row>
      <xdr:rowOff>57151</xdr:rowOff>
    </xdr:to>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 xmlns:a16="http://schemas.microsoft.com/office/drawing/2014/main"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 xmlns:a16="http://schemas.microsoft.com/office/drawing/2014/main"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 xmlns:a16="http://schemas.microsoft.com/office/drawing/2014/main"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 xmlns:a16="http://schemas.microsoft.com/office/drawing/2014/main"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10</xdr:col>
      <xdr:colOff>0</xdr:colOff>
      <xdr:row>2</xdr:row>
      <xdr:rowOff>0</xdr:rowOff>
    </xdr:from>
    <xdr:ext cx="76200" cy="209550"/>
    <xdr:sp macro="" textlink="">
      <xdr:nvSpPr>
        <xdr:cNvPr id="179" name="Text Box 23">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1" name="Text Box 23">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2" name="Text Box 24">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3" name="Text Box 50">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4" name="Text Box 52">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38" name="Text Box 23">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39" name="Text Box 24">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0" name="Text Box 50">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1" name="Text Box 52">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2" name="Text Box 24">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3" name="Text Box 50">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4" name="Text Box 52">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5" name="Text Box 23">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6" name="Text Box 24">
          <a:extLst>
            <a:ext uri="{FF2B5EF4-FFF2-40B4-BE49-F238E27FC236}">
              <a16:creationId xmlns="" xmlns:a16="http://schemas.microsoft.com/office/drawing/2014/main" id="{00000000-0008-0000-0100-0000F6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7" name="Text Box 50">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8" name="Text Box 52">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9" name="Text Box 24">
          <a:extLst>
            <a:ext uri="{FF2B5EF4-FFF2-40B4-BE49-F238E27FC236}">
              <a16:creationId xmlns="" xmlns:a16="http://schemas.microsoft.com/office/drawing/2014/main" id="{00000000-0008-0000-0100-0000F9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50" name="Text Box 50">
          <a:extLst>
            <a:ext uri="{FF2B5EF4-FFF2-40B4-BE49-F238E27FC236}">
              <a16:creationId xmlns="" xmlns:a16="http://schemas.microsoft.com/office/drawing/2014/main" id="{00000000-0008-0000-0100-0000FA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51" name="Text Box 52">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2" name="Text Box 23">
          <a:extLst>
            <a:ext uri="{FF2B5EF4-FFF2-40B4-BE49-F238E27FC236}">
              <a16:creationId xmlns="" xmlns:a16="http://schemas.microsoft.com/office/drawing/2014/main" id="{00000000-0008-0000-0100-0000FC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3" name="Text Box 24">
          <a:extLst>
            <a:ext uri="{FF2B5EF4-FFF2-40B4-BE49-F238E27FC236}">
              <a16:creationId xmlns="" xmlns:a16="http://schemas.microsoft.com/office/drawing/2014/main" id="{00000000-0008-0000-0100-0000FD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50">
          <a:extLst>
            <a:ext uri="{FF2B5EF4-FFF2-40B4-BE49-F238E27FC236}">
              <a16:creationId xmlns="" xmlns:a16="http://schemas.microsoft.com/office/drawing/2014/main" id="{00000000-0008-0000-0100-0000F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52">
          <a:extLst>
            <a:ext uri="{FF2B5EF4-FFF2-40B4-BE49-F238E27FC236}">
              <a16:creationId xmlns="" xmlns:a16="http://schemas.microsoft.com/office/drawing/2014/main" id="{00000000-0008-0000-0100-0000F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6" name="Text Box 23">
          <a:extLst>
            <a:ext uri="{FF2B5EF4-FFF2-40B4-BE49-F238E27FC236}">
              <a16:creationId xmlns="" xmlns:a16="http://schemas.microsoft.com/office/drawing/2014/main" id="{00000000-0008-0000-0100-000000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7" name="Text Box 24">
          <a:extLst>
            <a:ext uri="{FF2B5EF4-FFF2-40B4-BE49-F238E27FC236}">
              <a16:creationId xmlns="" xmlns:a16="http://schemas.microsoft.com/office/drawing/2014/main" id="{00000000-0008-0000-0100-000001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8" name="Text Box 50">
          <a:extLst>
            <a:ext uri="{FF2B5EF4-FFF2-40B4-BE49-F238E27FC236}">
              <a16:creationId xmlns="" xmlns:a16="http://schemas.microsoft.com/office/drawing/2014/main" id="{00000000-0008-0000-0100-000002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9" name="Text Box 52">
          <a:extLst>
            <a:ext uri="{FF2B5EF4-FFF2-40B4-BE49-F238E27FC236}">
              <a16:creationId xmlns="" xmlns:a16="http://schemas.microsoft.com/office/drawing/2014/main" id="{00000000-0008-0000-0100-000003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0" name="Text Box 24">
          <a:extLst>
            <a:ext uri="{FF2B5EF4-FFF2-40B4-BE49-F238E27FC236}">
              <a16:creationId xmlns="" xmlns:a16="http://schemas.microsoft.com/office/drawing/2014/main" id="{00000000-0008-0000-0100-000004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1" name="Text Box 50">
          <a:extLst>
            <a:ext uri="{FF2B5EF4-FFF2-40B4-BE49-F238E27FC236}">
              <a16:creationId xmlns="" xmlns:a16="http://schemas.microsoft.com/office/drawing/2014/main" id="{00000000-0008-0000-0100-000005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2" name="Text Box 52">
          <a:extLst>
            <a:ext uri="{FF2B5EF4-FFF2-40B4-BE49-F238E27FC236}">
              <a16:creationId xmlns="" xmlns:a16="http://schemas.microsoft.com/office/drawing/2014/main" id="{00000000-0008-0000-0100-000006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3" name="Text Box 23">
          <a:extLst>
            <a:ext uri="{FF2B5EF4-FFF2-40B4-BE49-F238E27FC236}">
              <a16:creationId xmlns="" xmlns:a16="http://schemas.microsoft.com/office/drawing/2014/main" id="{00000000-0008-0000-0100-000007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4" name="Text Box 24">
          <a:extLst>
            <a:ext uri="{FF2B5EF4-FFF2-40B4-BE49-F238E27FC236}">
              <a16:creationId xmlns="" xmlns:a16="http://schemas.microsoft.com/office/drawing/2014/main" id="{00000000-0008-0000-0100-000008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5" name="Text Box 50">
          <a:extLst>
            <a:ext uri="{FF2B5EF4-FFF2-40B4-BE49-F238E27FC236}">
              <a16:creationId xmlns="" xmlns:a16="http://schemas.microsoft.com/office/drawing/2014/main" id="{00000000-0008-0000-0100-000009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6" name="Text Box 52">
          <a:extLst>
            <a:ext uri="{FF2B5EF4-FFF2-40B4-BE49-F238E27FC236}">
              <a16:creationId xmlns="" xmlns:a16="http://schemas.microsoft.com/office/drawing/2014/main" id="{00000000-0008-0000-0100-00000A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0" name="Text Box 24">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0" name="Text Box 50">
          <a:extLst>
            <a:ext uri="{FF2B5EF4-FFF2-40B4-BE49-F238E27FC236}">
              <a16:creationId xmlns="" xmlns:a16="http://schemas.microsoft.com/office/drawing/2014/main" id="{00000000-0008-0000-0100-00000E01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1" name="Text Box 52">
          <a:extLst>
            <a:ext uri="{FF2B5EF4-FFF2-40B4-BE49-F238E27FC236}">
              <a16:creationId xmlns="" xmlns:a16="http://schemas.microsoft.com/office/drawing/2014/main" id="{00000000-0008-0000-0100-00000F01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2" name="Text Box 23">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3" name="Text Box 24">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4" name="Text Box 50">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5" name="Text Box 52">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6" name="Text Box 24">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7" name="Text Box 50">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8" name="Text Box 52">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9" name="Text Box 23">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0" name="Text Box 24">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1" name="Text Box 50">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2" name="Text Box 52">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6" name="Text Box 23">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7" name="Text Box 24">
          <a:extLst>
            <a:ext uri="{FF2B5EF4-FFF2-40B4-BE49-F238E27FC236}">
              <a16:creationId xmlns="" xmlns:a16="http://schemas.microsoft.com/office/drawing/2014/main" id="{00000000-0008-0000-0100-00001F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8" name="Text Box 50">
          <a:extLst>
            <a:ext uri="{FF2B5EF4-FFF2-40B4-BE49-F238E27FC236}">
              <a16:creationId xmlns="" xmlns:a16="http://schemas.microsoft.com/office/drawing/2014/main" id="{00000000-0008-0000-0100-000020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9" name="Text Box 52">
          <a:extLst>
            <a:ext uri="{FF2B5EF4-FFF2-40B4-BE49-F238E27FC236}">
              <a16:creationId xmlns="" xmlns:a16="http://schemas.microsoft.com/office/drawing/2014/main" id="{00000000-0008-0000-0100-000021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0" name="Text Box 24">
          <a:extLst>
            <a:ext uri="{FF2B5EF4-FFF2-40B4-BE49-F238E27FC236}">
              <a16:creationId xmlns="" xmlns:a16="http://schemas.microsoft.com/office/drawing/2014/main" id="{00000000-0008-0000-0100-000022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1" name="Text Box 50">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2" name="Text Box 52">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3" name="Text Box 23">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4" name="Text Box 24">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5" name="Text Box 50">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6" name="Text Box 52">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7" name="Text Box 24">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8" name="Text Box 50">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9" name="Text Box 52">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0" name="Text Box 23">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1" name="Text Box 24">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2" name="Text Box 50">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3" name="Text Box 52">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4" name="Text Box 24">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5" name="Text Box 50">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306" name="Text Box 52">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7" name="Text Box 23">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8" name="Text Box 24">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9" name="Text Box 50">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10" name="Text Box 52">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11" name="Text Box 24">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12" name="Text Box 50">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13" name="Text Box 52">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314" name="Text Box 24">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15" name="Text Box 24">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6" name="Text Box 23">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3" name="Text Box 23">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4" name="Text Box 24">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0" name="Text Box 23">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7" name="Text Box 23">
          <a:extLst>
            <a:ext uri="{FF2B5EF4-FFF2-40B4-BE49-F238E27FC236}">
              <a16:creationId xmlns="" xmlns:a16="http://schemas.microsoft.com/office/drawing/2014/main" id="{00000000-0008-0000-0100-00005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4" name="Text Box 23">
          <a:extLst>
            <a:ext uri="{FF2B5EF4-FFF2-40B4-BE49-F238E27FC236}">
              <a16:creationId xmlns="" xmlns:a16="http://schemas.microsoft.com/office/drawing/2014/main" id="{00000000-0008-0000-0100-00005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1" name="Text Box 23">
          <a:extLst>
            <a:ext uri="{FF2B5EF4-FFF2-40B4-BE49-F238E27FC236}">
              <a16:creationId xmlns="" xmlns:a16="http://schemas.microsoft.com/office/drawing/2014/main" id="{00000000-0008-0000-0100-00005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58"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2" name="Text Box 23">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9" name="Text Box 23">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6" name="Text Box 23">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3" name="Text Box 23">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0" name="Text Box 23">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7" name="Text Box 2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4" name="Text Box 2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1" name="Text Box 2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2"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3"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4"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8" name="Text Box 23">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9" name="Text Box 24">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30" name="Text Box 50">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31" name="Text Box 5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3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3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3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5" name="Text Box 2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6" name="Text Box 24">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7" name="Text Box 50">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8" name="Text Box 5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4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4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2" name="Text Box 2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3" name="Text Box 24">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4" name="Text Box 50">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5" name="Text Box 52">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4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49" name="Text Box 2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0" name="Text Box 24">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1" name="Text Box 50">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2" name="Text Box 52">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5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6" name="Text Box 23">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7" name="Text Box 24">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8" name="Text Box 50">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9" name="Text Box 52">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3">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4">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0">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2">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23">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24">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50">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2">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7" name="Text Box 23">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8" name="Text Box 24">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9" name="Text Box 50">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0" name="Text Box 52">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23">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5" name="Text Box 24">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6" name="Text Box 50">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52">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1" name="Text Box 23">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2" name="Text Box 24">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3" name="Text Box 50">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4" name="Text Box 52">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8" name="Text Box 23">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9" name="Text Box 24">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0" name="Text Box 50">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1" name="Text Box 52">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2" name="Text Box 24">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3" name="Text Box 50">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4" name="Text Box 52">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5" name="Text Box 23">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24">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50">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2">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24">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50">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52">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2" name="Text Box 23">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3" name="Text Box 24">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4" name="Text Box 50">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5" name="Text Box 52">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6" name="Text Box 24">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7" name="Text Box 50">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8" name="Text Box 52">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9" name="Text Box 23">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0" name="Text Box 24">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1" name="Text Box 50">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2" name="Text Box 52">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3" name="Text Box 24">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4" name="Text Box 50">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5" name="Text Box 52">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6" name="Text Box 23">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7" name="Text Box 24">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8" name="Text Box 50">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9" name="Text Box 52">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0"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1"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2"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3" name="Text Box 23">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4" name="Text Box 24">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5" name="Text Box 50">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6" name="Text Box 52">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7"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8"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9"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0" name="Text Box 23">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1" name="Text Box 24">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2" name="Text Box 50">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3" name="Text Box 52">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4"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5"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6"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7" name="Text Box 23">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8" name="Text Box 24">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9" name="Text Box 50">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0" name="Text Box 52">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1"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2"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3"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4" name="Text Box 23">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5" name="Text Box 24">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6" name="Text Box 50">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7" name="Text Box 52">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8"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9"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60"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1" name="Text Box 23">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2" name="Text Box 24">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3" name="Text Box 50">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4" name="Text Box 52">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5"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6"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7"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68" name="Text Box 23">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69" name="Text Box 24">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70" name="Text Box 50">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71" name="Text Box 52">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72"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73"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74"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75" name="Text Box 23">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76" name="Text Box 24">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77" name="Text Box 50">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78" name="Text Box 52">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79"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80"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81"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3"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4"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3"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4"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5"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6"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7"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8"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9"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7"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8"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9"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0"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1"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5"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6"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5"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6"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7"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8"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9"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0"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1"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9"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0"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1"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2"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3"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7"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8"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7"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8"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9"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0"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1"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2"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3"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1"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2"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3"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4"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5"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9"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0"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9"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0"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1"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2"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3"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3"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4"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5"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6"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7"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0"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1"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2"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3"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4"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1"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2"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3"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4"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5"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6"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7"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8"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9"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0"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1"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2"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5"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6"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7"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8"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9"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0"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1"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2"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3"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4"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5"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6"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7"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8"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0"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3"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4"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5"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6"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7"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8"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9"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0"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1"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2"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3"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4"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5"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6"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7"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8"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9"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0"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1"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2"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3"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4"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5"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6"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7"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8"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9"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0"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1"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8"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9"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0"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1"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2"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3"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4"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5"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6"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7"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8"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9"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0"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1"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2"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3"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4"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5"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6"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7"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8"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9"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0"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1"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2"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3"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4"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5"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6"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7"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8"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9"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0"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1"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2"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3"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4"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5"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6"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7"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8"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9"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0"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1"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2"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3"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4"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5"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6"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7"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8"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9"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0"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1"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2"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3"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4"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5"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6"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7"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8"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9"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0"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1"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2"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3"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4"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5"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6"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7"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8"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9"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0"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1"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2"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3"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4"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5" name="Text Box 23">
          <a:extLst>
            <a:ext uri="{FF2B5EF4-FFF2-40B4-BE49-F238E27FC236}">
              <a16:creationId xmlns="" xmlns:a16="http://schemas.microsoft.com/office/drawing/2014/main" id="{00000000-0008-0000-0100-00009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6" name="Text Box 24">
          <a:extLst>
            <a:ext uri="{FF2B5EF4-FFF2-40B4-BE49-F238E27FC236}">
              <a16:creationId xmlns="" xmlns:a16="http://schemas.microsoft.com/office/drawing/2014/main" id="{00000000-0008-0000-0100-00009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7" name="Text Box 50">
          <a:extLst>
            <a:ext uri="{FF2B5EF4-FFF2-40B4-BE49-F238E27FC236}">
              <a16:creationId xmlns="" xmlns:a16="http://schemas.microsoft.com/office/drawing/2014/main" id="{00000000-0008-0000-0100-00009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8" name="Text Box 52">
          <a:extLst>
            <a:ext uri="{FF2B5EF4-FFF2-40B4-BE49-F238E27FC236}">
              <a16:creationId xmlns="" xmlns:a16="http://schemas.microsoft.com/office/drawing/2014/main" id="{00000000-0008-0000-0100-0000A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9" name="Text Box 24">
          <a:extLst>
            <a:ext uri="{FF2B5EF4-FFF2-40B4-BE49-F238E27FC236}">
              <a16:creationId xmlns="" xmlns:a16="http://schemas.microsoft.com/office/drawing/2014/main" id="{00000000-0008-0000-0100-0000A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0" name="Text Box 50">
          <a:extLst>
            <a:ext uri="{FF2B5EF4-FFF2-40B4-BE49-F238E27FC236}">
              <a16:creationId xmlns="" xmlns:a16="http://schemas.microsoft.com/office/drawing/2014/main" id="{00000000-0008-0000-0100-0000A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1" name="Text Box 52">
          <a:extLst>
            <a:ext uri="{FF2B5EF4-FFF2-40B4-BE49-F238E27FC236}">
              <a16:creationId xmlns="" xmlns:a16="http://schemas.microsoft.com/office/drawing/2014/main" id="{00000000-0008-0000-0100-0000A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2" name="Text Box 23">
          <a:extLst>
            <a:ext uri="{FF2B5EF4-FFF2-40B4-BE49-F238E27FC236}">
              <a16:creationId xmlns="" xmlns:a16="http://schemas.microsoft.com/office/drawing/2014/main" id="{00000000-0008-0000-0100-0000A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3" name="Text Box 24">
          <a:extLst>
            <a:ext uri="{FF2B5EF4-FFF2-40B4-BE49-F238E27FC236}">
              <a16:creationId xmlns="" xmlns:a16="http://schemas.microsoft.com/office/drawing/2014/main" id="{00000000-0008-0000-0100-0000A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4" name="Text Box 50">
          <a:extLst>
            <a:ext uri="{FF2B5EF4-FFF2-40B4-BE49-F238E27FC236}">
              <a16:creationId xmlns="" xmlns:a16="http://schemas.microsoft.com/office/drawing/2014/main" id="{00000000-0008-0000-0100-0000A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5" name="Text Box 52">
          <a:extLst>
            <a:ext uri="{FF2B5EF4-FFF2-40B4-BE49-F238E27FC236}">
              <a16:creationId xmlns="" xmlns:a16="http://schemas.microsoft.com/office/drawing/2014/main" id="{00000000-0008-0000-0100-0000A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6" name="Text Box 24">
          <a:extLst>
            <a:ext uri="{FF2B5EF4-FFF2-40B4-BE49-F238E27FC236}">
              <a16:creationId xmlns="" xmlns:a16="http://schemas.microsoft.com/office/drawing/2014/main" id="{00000000-0008-0000-0100-0000A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7" name="Text Box 50">
          <a:extLst>
            <a:ext uri="{FF2B5EF4-FFF2-40B4-BE49-F238E27FC236}">
              <a16:creationId xmlns="" xmlns:a16="http://schemas.microsoft.com/office/drawing/2014/main" id="{00000000-0008-0000-0100-0000A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8" name="Text Box 52">
          <a:extLst>
            <a:ext uri="{FF2B5EF4-FFF2-40B4-BE49-F238E27FC236}">
              <a16:creationId xmlns="" xmlns:a16="http://schemas.microsoft.com/office/drawing/2014/main" id="{00000000-0008-0000-0100-0000A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9" name="Text Box 23">
          <a:extLst>
            <a:ext uri="{FF2B5EF4-FFF2-40B4-BE49-F238E27FC236}">
              <a16:creationId xmlns="" xmlns:a16="http://schemas.microsoft.com/office/drawing/2014/main" id="{00000000-0008-0000-0100-0000A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0" name="Text Box 24">
          <a:extLst>
            <a:ext uri="{FF2B5EF4-FFF2-40B4-BE49-F238E27FC236}">
              <a16:creationId xmlns="" xmlns:a16="http://schemas.microsoft.com/office/drawing/2014/main" id="{00000000-0008-0000-0100-0000A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1" name="Text Box 50">
          <a:extLst>
            <a:ext uri="{FF2B5EF4-FFF2-40B4-BE49-F238E27FC236}">
              <a16:creationId xmlns="" xmlns:a16="http://schemas.microsoft.com/office/drawing/2014/main" id="{00000000-0008-0000-0100-0000A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2" name="Text Box 52">
          <a:extLst>
            <a:ext uri="{FF2B5EF4-FFF2-40B4-BE49-F238E27FC236}">
              <a16:creationId xmlns="" xmlns:a16="http://schemas.microsoft.com/office/drawing/2014/main" id="{00000000-0008-0000-0100-0000A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3" name="Text Box 24">
          <a:extLst>
            <a:ext uri="{FF2B5EF4-FFF2-40B4-BE49-F238E27FC236}">
              <a16:creationId xmlns="" xmlns:a16="http://schemas.microsoft.com/office/drawing/2014/main" id="{00000000-0008-0000-0100-0000A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4" name="Text Box 50">
          <a:extLst>
            <a:ext uri="{FF2B5EF4-FFF2-40B4-BE49-F238E27FC236}">
              <a16:creationId xmlns="" xmlns:a16="http://schemas.microsoft.com/office/drawing/2014/main" id="{00000000-0008-0000-0100-0000B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45" name="Text Box 52">
          <a:extLst>
            <a:ext uri="{FF2B5EF4-FFF2-40B4-BE49-F238E27FC236}">
              <a16:creationId xmlns="" xmlns:a16="http://schemas.microsoft.com/office/drawing/2014/main" id="{00000000-0008-0000-0100-0000B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46" name="Text Box 23">
          <a:extLst>
            <a:ext uri="{FF2B5EF4-FFF2-40B4-BE49-F238E27FC236}">
              <a16:creationId xmlns="" xmlns:a16="http://schemas.microsoft.com/office/drawing/2014/main" id="{00000000-0008-0000-0100-0000B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47" name="Text Box 24">
          <a:extLst>
            <a:ext uri="{FF2B5EF4-FFF2-40B4-BE49-F238E27FC236}">
              <a16:creationId xmlns="" xmlns:a16="http://schemas.microsoft.com/office/drawing/2014/main" id="{00000000-0008-0000-0100-0000B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48" name="Text Box 50">
          <a:extLst>
            <a:ext uri="{FF2B5EF4-FFF2-40B4-BE49-F238E27FC236}">
              <a16:creationId xmlns="" xmlns:a16="http://schemas.microsoft.com/office/drawing/2014/main" id="{00000000-0008-0000-0100-0000B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49" name="Text Box 52">
          <a:extLst>
            <a:ext uri="{FF2B5EF4-FFF2-40B4-BE49-F238E27FC236}">
              <a16:creationId xmlns="" xmlns:a16="http://schemas.microsoft.com/office/drawing/2014/main" id="{00000000-0008-0000-0100-0000B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50" name="Text Box 24">
          <a:extLst>
            <a:ext uri="{FF2B5EF4-FFF2-40B4-BE49-F238E27FC236}">
              <a16:creationId xmlns="" xmlns:a16="http://schemas.microsoft.com/office/drawing/2014/main" id="{00000000-0008-0000-0100-0000B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51" name="Text Box 50">
          <a:extLst>
            <a:ext uri="{FF2B5EF4-FFF2-40B4-BE49-F238E27FC236}">
              <a16:creationId xmlns="" xmlns:a16="http://schemas.microsoft.com/office/drawing/2014/main" id="{00000000-0008-0000-0100-0000B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52" name="Text Box 52">
          <a:extLst>
            <a:ext uri="{FF2B5EF4-FFF2-40B4-BE49-F238E27FC236}">
              <a16:creationId xmlns="" xmlns:a16="http://schemas.microsoft.com/office/drawing/2014/main" id="{00000000-0008-0000-0100-0000B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3" name="Text Box 23">
          <a:extLst>
            <a:ext uri="{FF2B5EF4-FFF2-40B4-BE49-F238E27FC236}">
              <a16:creationId xmlns="" xmlns:a16="http://schemas.microsoft.com/office/drawing/2014/main" id="{00000000-0008-0000-0100-0000B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4" name="Text Box 24">
          <a:extLst>
            <a:ext uri="{FF2B5EF4-FFF2-40B4-BE49-F238E27FC236}">
              <a16:creationId xmlns="" xmlns:a16="http://schemas.microsoft.com/office/drawing/2014/main" id="{00000000-0008-0000-0100-0000B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5" name="Text Box 50">
          <a:extLst>
            <a:ext uri="{FF2B5EF4-FFF2-40B4-BE49-F238E27FC236}">
              <a16:creationId xmlns="" xmlns:a16="http://schemas.microsoft.com/office/drawing/2014/main" id="{00000000-0008-0000-0100-0000B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6" name="Text Box 52">
          <a:extLst>
            <a:ext uri="{FF2B5EF4-FFF2-40B4-BE49-F238E27FC236}">
              <a16:creationId xmlns="" xmlns:a16="http://schemas.microsoft.com/office/drawing/2014/main" id="{00000000-0008-0000-0100-0000B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7" name="Text Box 24">
          <a:extLst>
            <a:ext uri="{FF2B5EF4-FFF2-40B4-BE49-F238E27FC236}">
              <a16:creationId xmlns="" xmlns:a16="http://schemas.microsoft.com/office/drawing/2014/main" id="{00000000-0008-0000-0100-0000B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8" name="Text Box 50">
          <a:extLst>
            <a:ext uri="{FF2B5EF4-FFF2-40B4-BE49-F238E27FC236}">
              <a16:creationId xmlns="" xmlns:a16="http://schemas.microsoft.com/office/drawing/2014/main" id="{00000000-0008-0000-0100-0000B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59" name="Text Box 52">
          <a:extLst>
            <a:ext uri="{FF2B5EF4-FFF2-40B4-BE49-F238E27FC236}">
              <a16:creationId xmlns="" xmlns:a16="http://schemas.microsoft.com/office/drawing/2014/main" id="{00000000-0008-0000-0100-0000B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1"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2"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1"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2"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3"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4"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5"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6"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7"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5"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6"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7"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8"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9"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3"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4"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3"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4"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5"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6"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7"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8"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9"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7"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8"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9"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0"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1"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5"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6"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5"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6"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7"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8"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9"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0"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1"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9"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0"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1"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2"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3"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7"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8"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7"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8"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9"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0"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1"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1"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2"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3"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4"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5"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8"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9"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0"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1"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2"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9"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0"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1"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2"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3"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6"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7"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8"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9"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0"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3"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4"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5"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6"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7"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8"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0"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1"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2"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3"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4"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5"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6"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1"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2"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3"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4"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5"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6"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7"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9"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0"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1"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2"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5"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6"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7"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8"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9"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0"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1"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2"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3"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4"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5"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6"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7"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8"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6"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7"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8"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9"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0"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1"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2"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3"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4"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5"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6"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7"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8"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9"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0"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1"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2"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3"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4"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5"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6"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7"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8"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9"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0"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1"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2"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3"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4"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5"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6"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7"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8"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1"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2"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3"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4"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5"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6"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7"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8"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9"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0"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1"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2"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3"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4"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5"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6"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7"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8"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9"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0"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1"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2"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3"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4"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5"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6"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7"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8"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9"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0"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1"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2"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3"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4"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5"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6"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7"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8"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9"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0"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1"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2"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3" name="Text Box 23">
          <a:extLst>
            <a:ext uri="{FF2B5EF4-FFF2-40B4-BE49-F238E27FC236}">
              <a16:creationId xmlns="" xmlns:a16="http://schemas.microsoft.com/office/drawing/2014/main" id="{00000000-0008-0000-0100-00009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4" name="Text Box 24">
          <a:extLst>
            <a:ext uri="{FF2B5EF4-FFF2-40B4-BE49-F238E27FC236}">
              <a16:creationId xmlns="" xmlns:a16="http://schemas.microsoft.com/office/drawing/2014/main" id="{00000000-0008-0000-0100-00009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5" name="Text Box 50">
          <a:extLst>
            <a:ext uri="{FF2B5EF4-FFF2-40B4-BE49-F238E27FC236}">
              <a16:creationId xmlns="" xmlns:a16="http://schemas.microsoft.com/office/drawing/2014/main" id="{00000000-0008-0000-0100-00009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6" name="Text Box 52">
          <a:extLst>
            <a:ext uri="{FF2B5EF4-FFF2-40B4-BE49-F238E27FC236}">
              <a16:creationId xmlns="" xmlns:a16="http://schemas.microsoft.com/office/drawing/2014/main" id="{00000000-0008-0000-0100-0000A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7" name="Text Box 24">
          <a:extLst>
            <a:ext uri="{FF2B5EF4-FFF2-40B4-BE49-F238E27FC236}">
              <a16:creationId xmlns="" xmlns:a16="http://schemas.microsoft.com/office/drawing/2014/main" id="{00000000-0008-0000-0100-0000A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8" name="Text Box 50">
          <a:extLst>
            <a:ext uri="{FF2B5EF4-FFF2-40B4-BE49-F238E27FC236}">
              <a16:creationId xmlns="" xmlns:a16="http://schemas.microsoft.com/office/drawing/2014/main" id="{00000000-0008-0000-0100-0000A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9" name="Text Box 52">
          <a:extLst>
            <a:ext uri="{FF2B5EF4-FFF2-40B4-BE49-F238E27FC236}">
              <a16:creationId xmlns="" xmlns:a16="http://schemas.microsoft.com/office/drawing/2014/main" id="{00000000-0008-0000-0100-0000A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23">
          <a:extLst>
            <a:ext uri="{FF2B5EF4-FFF2-40B4-BE49-F238E27FC236}">
              <a16:creationId xmlns="" xmlns:a16="http://schemas.microsoft.com/office/drawing/2014/main" id="{00000000-0008-0000-0100-0000A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4">
          <a:extLst>
            <a:ext uri="{FF2B5EF4-FFF2-40B4-BE49-F238E27FC236}">
              <a16:creationId xmlns="" xmlns:a16="http://schemas.microsoft.com/office/drawing/2014/main" id="{00000000-0008-0000-0100-0000A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50">
          <a:extLst>
            <a:ext uri="{FF2B5EF4-FFF2-40B4-BE49-F238E27FC236}">
              <a16:creationId xmlns="" xmlns:a16="http://schemas.microsoft.com/office/drawing/2014/main" id="{00000000-0008-0000-0100-0000A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2">
          <a:extLst>
            <a:ext uri="{FF2B5EF4-FFF2-40B4-BE49-F238E27FC236}">
              <a16:creationId xmlns="" xmlns:a16="http://schemas.microsoft.com/office/drawing/2014/main" id="{00000000-0008-0000-0100-0000A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24">
          <a:extLst>
            <a:ext uri="{FF2B5EF4-FFF2-40B4-BE49-F238E27FC236}">
              <a16:creationId xmlns="" xmlns:a16="http://schemas.microsoft.com/office/drawing/2014/main" id="{00000000-0008-0000-0100-0000A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50">
          <a:extLst>
            <a:ext uri="{FF2B5EF4-FFF2-40B4-BE49-F238E27FC236}">
              <a16:creationId xmlns="" xmlns:a16="http://schemas.microsoft.com/office/drawing/2014/main" id="{00000000-0008-0000-0100-0000A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52">
          <a:extLst>
            <a:ext uri="{FF2B5EF4-FFF2-40B4-BE49-F238E27FC236}">
              <a16:creationId xmlns="" xmlns:a16="http://schemas.microsoft.com/office/drawing/2014/main" id="{00000000-0008-0000-0100-0000A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7" name="Text Box 23">
          <a:extLst>
            <a:ext uri="{FF2B5EF4-FFF2-40B4-BE49-F238E27FC236}">
              <a16:creationId xmlns="" xmlns:a16="http://schemas.microsoft.com/office/drawing/2014/main" id="{00000000-0008-0000-0100-0000A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8" name="Text Box 24">
          <a:extLst>
            <a:ext uri="{FF2B5EF4-FFF2-40B4-BE49-F238E27FC236}">
              <a16:creationId xmlns="" xmlns:a16="http://schemas.microsoft.com/office/drawing/2014/main" id="{00000000-0008-0000-0100-0000A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9" name="Text Box 50">
          <a:extLst>
            <a:ext uri="{FF2B5EF4-FFF2-40B4-BE49-F238E27FC236}">
              <a16:creationId xmlns="" xmlns:a16="http://schemas.microsoft.com/office/drawing/2014/main" id="{00000000-0008-0000-0100-0000A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0" name="Text Box 52">
          <a:extLst>
            <a:ext uri="{FF2B5EF4-FFF2-40B4-BE49-F238E27FC236}">
              <a16:creationId xmlns="" xmlns:a16="http://schemas.microsoft.com/office/drawing/2014/main" id="{00000000-0008-0000-0100-0000A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1" name="Text Box 24">
          <a:extLst>
            <a:ext uri="{FF2B5EF4-FFF2-40B4-BE49-F238E27FC236}">
              <a16:creationId xmlns="" xmlns:a16="http://schemas.microsoft.com/office/drawing/2014/main" id="{00000000-0008-0000-0100-0000A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2" name="Text Box 50">
          <a:extLst>
            <a:ext uri="{FF2B5EF4-FFF2-40B4-BE49-F238E27FC236}">
              <a16:creationId xmlns="" xmlns:a16="http://schemas.microsoft.com/office/drawing/2014/main" id="{00000000-0008-0000-0100-0000B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3" name="Text Box 52">
          <a:extLst>
            <a:ext uri="{FF2B5EF4-FFF2-40B4-BE49-F238E27FC236}">
              <a16:creationId xmlns="" xmlns:a16="http://schemas.microsoft.com/office/drawing/2014/main" id="{00000000-0008-0000-0100-0000B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4" name="Text Box 23">
          <a:extLst>
            <a:ext uri="{FF2B5EF4-FFF2-40B4-BE49-F238E27FC236}">
              <a16:creationId xmlns="" xmlns:a16="http://schemas.microsoft.com/office/drawing/2014/main" id="{00000000-0008-0000-0100-0000B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5" name="Text Box 24">
          <a:extLst>
            <a:ext uri="{FF2B5EF4-FFF2-40B4-BE49-F238E27FC236}">
              <a16:creationId xmlns="" xmlns:a16="http://schemas.microsoft.com/office/drawing/2014/main" id="{00000000-0008-0000-0100-0000B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6" name="Text Box 50">
          <a:extLst>
            <a:ext uri="{FF2B5EF4-FFF2-40B4-BE49-F238E27FC236}">
              <a16:creationId xmlns="" xmlns:a16="http://schemas.microsoft.com/office/drawing/2014/main" id="{00000000-0008-0000-0100-0000B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7" name="Text Box 52">
          <a:extLst>
            <a:ext uri="{FF2B5EF4-FFF2-40B4-BE49-F238E27FC236}">
              <a16:creationId xmlns="" xmlns:a16="http://schemas.microsoft.com/office/drawing/2014/main" id="{00000000-0008-0000-0100-0000B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8" name="Text Box 24">
          <a:extLst>
            <a:ext uri="{FF2B5EF4-FFF2-40B4-BE49-F238E27FC236}">
              <a16:creationId xmlns="" xmlns:a16="http://schemas.microsoft.com/office/drawing/2014/main" id="{00000000-0008-0000-0100-0000B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50">
          <a:extLst>
            <a:ext uri="{FF2B5EF4-FFF2-40B4-BE49-F238E27FC236}">
              <a16:creationId xmlns="" xmlns:a16="http://schemas.microsoft.com/office/drawing/2014/main" id="{00000000-0008-0000-0100-0000B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52">
          <a:extLst>
            <a:ext uri="{FF2B5EF4-FFF2-40B4-BE49-F238E27FC236}">
              <a16:creationId xmlns="" xmlns:a16="http://schemas.microsoft.com/office/drawing/2014/main" id="{00000000-0008-0000-0100-0000B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1" name="Text Box 23">
          <a:extLst>
            <a:ext uri="{FF2B5EF4-FFF2-40B4-BE49-F238E27FC236}">
              <a16:creationId xmlns="" xmlns:a16="http://schemas.microsoft.com/office/drawing/2014/main" id="{00000000-0008-0000-0100-0000B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2" name="Text Box 24">
          <a:extLst>
            <a:ext uri="{FF2B5EF4-FFF2-40B4-BE49-F238E27FC236}">
              <a16:creationId xmlns="" xmlns:a16="http://schemas.microsoft.com/office/drawing/2014/main" id="{00000000-0008-0000-0100-0000B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3" name="Text Box 50">
          <a:extLst>
            <a:ext uri="{FF2B5EF4-FFF2-40B4-BE49-F238E27FC236}">
              <a16:creationId xmlns="" xmlns:a16="http://schemas.microsoft.com/office/drawing/2014/main" id="{00000000-0008-0000-0100-0000B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4" name="Text Box 52">
          <a:extLst>
            <a:ext uri="{FF2B5EF4-FFF2-40B4-BE49-F238E27FC236}">
              <a16:creationId xmlns="" xmlns:a16="http://schemas.microsoft.com/office/drawing/2014/main" id="{00000000-0008-0000-0100-0000B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5" name="Text Box 24">
          <a:extLst>
            <a:ext uri="{FF2B5EF4-FFF2-40B4-BE49-F238E27FC236}">
              <a16:creationId xmlns="" xmlns:a16="http://schemas.microsoft.com/office/drawing/2014/main" id="{00000000-0008-0000-0100-0000B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6" name="Text Box 50">
          <a:extLst>
            <a:ext uri="{FF2B5EF4-FFF2-40B4-BE49-F238E27FC236}">
              <a16:creationId xmlns="" xmlns:a16="http://schemas.microsoft.com/office/drawing/2014/main" id="{00000000-0008-0000-0100-0000B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7" name="Text Box 52">
          <a:extLst>
            <a:ext uri="{FF2B5EF4-FFF2-40B4-BE49-F238E27FC236}">
              <a16:creationId xmlns="" xmlns:a16="http://schemas.microsoft.com/office/drawing/2014/main" id="{00000000-0008-0000-0100-0000B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8"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9"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0"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1"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2"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3"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4"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2"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3"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4"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5"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6"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7"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8"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9"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0"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1"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2"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3"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4"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5"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6"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7"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8"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9"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0"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1"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2"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3"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4"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5"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6"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7"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8"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9"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0"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1"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2"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3"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4"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5"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6"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7"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8"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9"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0"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1"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2"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3"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4"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5"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6"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7"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8"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9"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0"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1"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2"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3"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4"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5"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6"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7"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8"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9"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0"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1"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2"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3"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4"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5"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6"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7"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8"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9"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0"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1"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2"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3"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4"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5"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6"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7"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8"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9"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0"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1"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2"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3"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4"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5"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6"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7"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8"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9"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0"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1"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2"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3"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4"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5"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6"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7"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8"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9"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0"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1"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2"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3"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4"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5"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6"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7"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8"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9"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0"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1"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2"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3"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4"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5"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6"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7"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8"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9"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70"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1"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2"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3"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4"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5"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6"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7"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78"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79"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80"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81"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82"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83"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84"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85"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86"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87"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88"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89"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90"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91"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3"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4"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3"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4"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5"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6"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7"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8"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9"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7"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8"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9"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0"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1"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5"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6"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5"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6"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7"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8"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9"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0"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1"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9"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0"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1"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2"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3"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7"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8"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7"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8"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9"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0"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1"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2"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3"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5"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6"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7"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8"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1"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2"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3"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4"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5"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6"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7"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8"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9"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0"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1"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2"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9"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0"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1"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2"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3"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4"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5"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7"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8"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9"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0"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3"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4"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5"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6"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7"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8"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9"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0"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1"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2"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3"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4"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1"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2"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3"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4"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5"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6"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7"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8"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9"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0"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1"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2"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5"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6"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7"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8"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9"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0"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1"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2"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3"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4"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5"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6"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7"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8"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3"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4"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5"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6"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7"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8"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9"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1"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2"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3"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4"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7"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8"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9"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0"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1"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2"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3"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4"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5"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6"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7"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8"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9"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0"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8"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9"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0"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1"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2"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3"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4"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5"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6"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7"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8"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9"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0"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1"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2"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3"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4"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5"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6"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7"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8"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9"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0"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1"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2"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3"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4"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5"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6"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7"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8"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9"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0"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3"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4"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5"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6"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7"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8"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9"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0"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1"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2"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3"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4"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5"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6"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7"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8"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9"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0"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1"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2"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3"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4"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5"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6"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7"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8"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9"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0"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1"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2"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3"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4"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5"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6"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7"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8"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9"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0"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1"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2"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3"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4"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5" name="Text Box 23">
          <a:extLst>
            <a:ext uri="{FF2B5EF4-FFF2-40B4-BE49-F238E27FC236}">
              <a16:creationId xmlns="" xmlns:a16="http://schemas.microsoft.com/office/drawing/2014/main" id="{00000000-0008-0000-0100-00009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6" name="Text Box 24">
          <a:extLst>
            <a:ext uri="{FF2B5EF4-FFF2-40B4-BE49-F238E27FC236}">
              <a16:creationId xmlns="" xmlns:a16="http://schemas.microsoft.com/office/drawing/2014/main" id="{00000000-0008-0000-0100-00009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7" name="Text Box 50">
          <a:extLst>
            <a:ext uri="{FF2B5EF4-FFF2-40B4-BE49-F238E27FC236}">
              <a16:creationId xmlns="" xmlns:a16="http://schemas.microsoft.com/office/drawing/2014/main" id="{00000000-0008-0000-0100-00009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8" name="Text Box 52">
          <a:extLst>
            <a:ext uri="{FF2B5EF4-FFF2-40B4-BE49-F238E27FC236}">
              <a16:creationId xmlns="" xmlns:a16="http://schemas.microsoft.com/office/drawing/2014/main" id="{00000000-0008-0000-0100-0000A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9" name="Text Box 24">
          <a:extLst>
            <a:ext uri="{FF2B5EF4-FFF2-40B4-BE49-F238E27FC236}">
              <a16:creationId xmlns="" xmlns:a16="http://schemas.microsoft.com/office/drawing/2014/main" id="{00000000-0008-0000-0100-0000A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0" name="Text Box 50">
          <a:extLst>
            <a:ext uri="{FF2B5EF4-FFF2-40B4-BE49-F238E27FC236}">
              <a16:creationId xmlns="" xmlns:a16="http://schemas.microsoft.com/office/drawing/2014/main" id="{00000000-0008-0000-0100-0000A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1" name="Text Box 52">
          <a:extLst>
            <a:ext uri="{FF2B5EF4-FFF2-40B4-BE49-F238E27FC236}">
              <a16:creationId xmlns="" xmlns:a16="http://schemas.microsoft.com/office/drawing/2014/main" id="{00000000-0008-0000-0100-0000A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23">
          <a:extLst>
            <a:ext uri="{FF2B5EF4-FFF2-40B4-BE49-F238E27FC236}">
              <a16:creationId xmlns="" xmlns:a16="http://schemas.microsoft.com/office/drawing/2014/main" id="{00000000-0008-0000-0100-0000A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4">
          <a:extLst>
            <a:ext uri="{FF2B5EF4-FFF2-40B4-BE49-F238E27FC236}">
              <a16:creationId xmlns="" xmlns:a16="http://schemas.microsoft.com/office/drawing/2014/main" id="{00000000-0008-0000-0100-0000A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50">
          <a:extLst>
            <a:ext uri="{FF2B5EF4-FFF2-40B4-BE49-F238E27FC236}">
              <a16:creationId xmlns="" xmlns:a16="http://schemas.microsoft.com/office/drawing/2014/main" id="{00000000-0008-0000-0100-0000A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2">
          <a:extLst>
            <a:ext uri="{FF2B5EF4-FFF2-40B4-BE49-F238E27FC236}">
              <a16:creationId xmlns="" xmlns:a16="http://schemas.microsoft.com/office/drawing/2014/main" id="{00000000-0008-0000-0100-0000A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24">
          <a:extLst>
            <a:ext uri="{FF2B5EF4-FFF2-40B4-BE49-F238E27FC236}">
              <a16:creationId xmlns="" xmlns:a16="http://schemas.microsoft.com/office/drawing/2014/main" id="{00000000-0008-0000-0100-0000A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50">
          <a:extLst>
            <a:ext uri="{FF2B5EF4-FFF2-40B4-BE49-F238E27FC236}">
              <a16:creationId xmlns="" xmlns:a16="http://schemas.microsoft.com/office/drawing/2014/main" id="{00000000-0008-0000-0100-0000A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52">
          <a:extLst>
            <a:ext uri="{FF2B5EF4-FFF2-40B4-BE49-F238E27FC236}">
              <a16:creationId xmlns="" xmlns:a16="http://schemas.microsoft.com/office/drawing/2014/main" id="{00000000-0008-0000-0100-0000A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9" name="Text Box 23">
          <a:extLst>
            <a:ext uri="{FF2B5EF4-FFF2-40B4-BE49-F238E27FC236}">
              <a16:creationId xmlns="" xmlns:a16="http://schemas.microsoft.com/office/drawing/2014/main" id="{00000000-0008-0000-0100-0000A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0" name="Text Box 24">
          <a:extLst>
            <a:ext uri="{FF2B5EF4-FFF2-40B4-BE49-F238E27FC236}">
              <a16:creationId xmlns="" xmlns:a16="http://schemas.microsoft.com/office/drawing/2014/main" id="{00000000-0008-0000-0100-0000A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1" name="Text Box 50">
          <a:extLst>
            <a:ext uri="{FF2B5EF4-FFF2-40B4-BE49-F238E27FC236}">
              <a16:creationId xmlns="" xmlns:a16="http://schemas.microsoft.com/office/drawing/2014/main" id="{00000000-0008-0000-0100-0000A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2" name="Text Box 52">
          <a:extLst>
            <a:ext uri="{FF2B5EF4-FFF2-40B4-BE49-F238E27FC236}">
              <a16:creationId xmlns="" xmlns:a16="http://schemas.microsoft.com/office/drawing/2014/main" id="{00000000-0008-0000-0100-0000A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3" name="Text Box 24">
          <a:extLst>
            <a:ext uri="{FF2B5EF4-FFF2-40B4-BE49-F238E27FC236}">
              <a16:creationId xmlns="" xmlns:a16="http://schemas.microsoft.com/office/drawing/2014/main" id="{00000000-0008-0000-0100-0000A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4" name="Text Box 50">
          <a:extLst>
            <a:ext uri="{FF2B5EF4-FFF2-40B4-BE49-F238E27FC236}">
              <a16:creationId xmlns="" xmlns:a16="http://schemas.microsoft.com/office/drawing/2014/main" id="{00000000-0008-0000-0100-0000B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5" name="Text Box 52">
          <a:extLst>
            <a:ext uri="{FF2B5EF4-FFF2-40B4-BE49-F238E27FC236}">
              <a16:creationId xmlns="" xmlns:a16="http://schemas.microsoft.com/office/drawing/2014/main" id="{00000000-0008-0000-0100-0000B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6" name="Text Box 23">
          <a:extLst>
            <a:ext uri="{FF2B5EF4-FFF2-40B4-BE49-F238E27FC236}">
              <a16:creationId xmlns="" xmlns:a16="http://schemas.microsoft.com/office/drawing/2014/main" id="{00000000-0008-0000-0100-0000B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7" name="Text Box 24">
          <a:extLst>
            <a:ext uri="{FF2B5EF4-FFF2-40B4-BE49-F238E27FC236}">
              <a16:creationId xmlns="" xmlns:a16="http://schemas.microsoft.com/office/drawing/2014/main" id="{00000000-0008-0000-0100-0000B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8" name="Text Box 50">
          <a:extLst>
            <a:ext uri="{FF2B5EF4-FFF2-40B4-BE49-F238E27FC236}">
              <a16:creationId xmlns="" xmlns:a16="http://schemas.microsoft.com/office/drawing/2014/main" id="{00000000-0008-0000-0100-0000B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9" name="Text Box 52">
          <a:extLst>
            <a:ext uri="{FF2B5EF4-FFF2-40B4-BE49-F238E27FC236}">
              <a16:creationId xmlns="" xmlns:a16="http://schemas.microsoft.com/office/drawing/2014/main" id="{00000000-0008-0000-0100-0000B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0" name="Text Box 24">
          <a:extLst>
            <a:ext uri="{FF2B5EF4-FFF2-40B4-BE49-F238E27FC236}">
              <a16:creationId xmlns="" xmlns:a16="http://schemas.microsoft.com/office/drawing/2014/main" id="{00000000-0008-0000-0100-0000B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50">
          <a:extLst>
            <a:ext uri="{FF2B5EF4-FFF2-40B4-BE49-F238E27FC236}">
              <a16:creationId xmlns="" xmlns:a16="http://schemas.microsoft.com/office/drawing/2014/main" id="{00000000-0008-0000-0100-0000B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52">
          <a:extLst>
            <a:ext uri="{FF2B5EF4-FFF2-40B4-BE49-F238E27FC236}">
              <a16:creationId xmlns="" xmlns:a16="http://schemas.microsoft.com/office/drawing/2014/main" id="{00000000-0008-0000-0100-0000B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3" name="Text Box 23">
          <a:extLst>
            <a:ext uri="{FF2B5EF4-FFF2-40B4-BE49-F238E27FC236}">
              <a16:creationId xmlns="" xmlns:a16="http://schemas.microsoft.com/office/drawing/2014/main" id="{00000000-0008-0000-0100-0000B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4" name="Text Box 24">
          <a:extLst>
            <a:ext uri="{FF2B5EF4-FFF2-40B4-BE49-F238E27FC236}">
              <a16:creationId xmlns="" xmlns:a16="http://schemas.microsoft.com/office/drawing/2014/main" id="{00000000-0008-0000-0100-0000B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5" name="Text Box 50">
          <a:extLst>
            <a:ext uri="{FF2B5EF4-FFF2-40B4-BE49-F238E27FC236}">
              <a16:creationId xmlns="" xmlns:a16="http://schemas.microsoft.com/office/drawing/2014/main" id="{00000000-0008-0000-0100-0000B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6" name="Text Box 52">
          <a:extLst>
            <a:ext uri="{FF2B5EF4-FFF2-40B4-BE49-F238E27FC236}">
              <a16:creationId xmlns="" xmlns:a16="http://schemas.microsoft.com/office/drawing/2014/main" id="{00000000-0008-0000-0100-0000B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7" name="Text Box 24">
          <a:extLst>
            <a:ext uri="{FF2B5EF4-FFF2-40B4-BE49-F238E27FC236}">
              <a16:creationId xmlns="" xmlns:a16="http://schemas.microsoft.com/office/drawing/2014/main" id="{00000000-0008-0000-0100-0000B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8" name="Text Box 50">
          <a:extLst>
            <a:ext uri="{FF2B5EF4-FFF2-40B4-BE49-F238E27FC236}">
              <a16:creationId xmlns="" xmlns:a16="http://schemas.microsoft.com/office/drawing/2014/main" id="{00000000-0008-0000-0100-0000B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9" name="Text Box 52">
          <a:extLst>
            <a:ext uri="{FF2B5EF4-FFF2-40B4-BE49-F238E27FC236}">
              <a16:creationId xmlns="" xmlns:a16="http://schemas.microsoft.com/office/drawing/2014/main" id="{00000000-0008-0000-0100-0000B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0"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1"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2"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3"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4"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5"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6"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4"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5"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6"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7"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8"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9"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0"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1"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2"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3"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4"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5"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6"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7"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8"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9"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0"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1"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2"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3"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4"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5"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6"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7"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8"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9"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0"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1"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2"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3"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4"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5"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6"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7"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8"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9"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0"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1"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2"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3"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4"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5"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6"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7"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8"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9"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0"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1"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2"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3"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4"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5"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6"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7"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8"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9"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0"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1"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2"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3"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4"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5"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6"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7"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8"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9"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0"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1"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2"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3"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4"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5"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6"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7"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8"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9"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0"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1"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2"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3"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4"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5"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6"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7"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8"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9"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0"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1"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2"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3"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4"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5"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6"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7"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8"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9"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0"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1"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2"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3"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4"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5"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6"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7"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8"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9"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0"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1"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2"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3"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4"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5"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6"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7"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8"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9"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0"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1"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2"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3"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4"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5"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6"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7"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8"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9"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0"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1"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2"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3"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4"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5"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6"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7"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8"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9"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0"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1"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2"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3"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3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3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3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4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4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4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4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4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4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4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4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4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4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5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5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DB8EF8FD-F8AA-F04E-5C68-54E981025ED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3"/>
  <sheetViews>
    <sheetView showGridLines="0" zoomScaleNormal="100" workbookViewId="0">
      <pane xSplit="3" ySplit="7" topLeftCell="D23" activePane="bottomRight" state="frozen"/>
      <selection pane="topRight" activeCell="D1" sqref="D1"/>
      <selection pane="bottomLeft" activeCell="A8" sqref="A8"/>
      <selection pane="bottomRight" activeCell="U45" sqref="U45"/>
    </sheetView>
  </sheetViews>
  <sheetFormatPr defaultColWidth="9" defaultRowHeight="12" customHeight="1"/>
  <cols>
    <col min="1" max="1" width="5.625" style="3" customWidth="1"/>
    <col min="2" max="2" width="7.625" style="3" customWidth="1"/>
    <col min="3" max="3" width="11.5"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6" customWidth="1"/>
    <col min="14" max="14" width="7.625" style="16" customWidth="1"/>
    <col min="15" max="15" width="6.625" style="16" customWidth="1"/>
    <col min="16" max="16" width="10.625" style="16" customWidth="1"/>
    <col min="17" max="17" width="6.625" style="16" customWidth="1"/>
    <col min="18" max="18" width="7.625" style="16" customWidth="1"/>
    <col min="19" max="19" width="6.625" style="16" customWidth="1"/>
    <col min="20" max="20" width="7.625" style="16" customWidth="1"/>
    <col min="21" max="21" width="6.625" style="16" customWidth="1"/>
    <col min="22" max="22" width="7.625" style="16" customWidth="1"/>
    <col min="23" max="23" width="6.625" style="16" customWidth="1"/>
    <col min="24" max="24" width="7.625" style="16" customWidth="1"/>
    <col min="25" max="25" width="6.625" style="16" customWidth="1"/>
    <col min="26" max="26" width="7.625" style="16" customWidth="1"/>
    <col min="27" max="28" width="6.625" style="16" customWidth="1"/>
    <col min="29" max="29" width="7.625" style="16" customWidth="1"/>
    <col min="30" max="30" width="6.625" style="16" customWidth="1"/>
    <col min="31" max="31" width="7.625" style="16" customWidth="1"/>
    <col min="32" max="32" width="6.625" style="16" customWidth="1"/>
    <col min="33" max="33" width="7.625" style="16" customWidth="1"/>
    <col min="34" max="34" width="6.625" style="16" customWidth="1"/>
    <col min="35" max="35" width="7.625" style="16" customWidth="1"/>
    <col min="36" max="36" width="6.625" style="16" customWidth="1"/>
    <col min="37" max="16384" width="9" style="4"/>
  </cols>
  <sheetData>
    <row r="2" spans="1:36" s="6" customFormat="1" ht="15" customHeight="1">
      <c r="A2" s="5"/>
      <c r="B2" s="7" t="s">
        <v>166</v>
      </c>
      <c r="C2" s="5"/>
      <c r="D2" s="5"/>
      <c r="E2" s="5"/>
      <c r="F2" s="5"/>
      <c r="G2" s="5"/>
      <c r="H2" s="5"/>
      <c r="I2" s="5"/>
      <c r="J2" s="5"/>
      <c r="M2" s="15"/>
      <c r="N2" s="15"/>
      <c r="O2" s="15"/>
      <c r="P2" s="15"/>
      <c r="Q2" s="15"/>
      <c r="R2" s="15"/>
      <c r="S2" s="15"/>
      <c r="T2" s="15"/>
      <c r="U2" s="15"/>
      <c r="V2" s="15"/>
      <c r="W2" s="15"/>
      <c r="X2" s="15"/>
      <c r="Y2" s="15"/>
      <c r="Z2" s="15"/>
      <c r="AA2" s="15"/>
      <c r="AB2" s="15"/>
      <c r="AC2" s="15"/>
      <c r="AD2" s="15"/>
      <c r="AE2" s="15"/>
      <c r="AF2" s="15"/>
      <c r="AG2" s="15"/>
      <c r="AH2" s="15"/>
      <c r="AI2" s="15"/>
      <c r="AJ2" s="15"/>
    </row>
    <row r="3" spans="1:36" ht="12" customHeight="1">
      <c r="A3" s="8"/>
      <c r="B3" s="9"/>
      <c r="C3" s="8"/>
      <c r="D3" s="8"/>
      <c r="E3" s="8"/>
      <c r="F3" s="8"/>
      <c r="G3" s="8"/>
      <c r="H3" s="8"/>
    </row>
    <row r="4" spans="1:36" ht="12" customHeight="1">
      <c r="B4" s="2"/>
      <c r="C4" s="2"/>
      <c r="D4" s="2"/>
      <c r="E4" s="2"/>
      <c r="F4" s="2"/>
      <c r="G4" s="2"/>
      <c r="H4" s="2"/>
      <c r="I4" s="2"/>
      <c r="J4" s="14"/>
      <c r="AA4" s="12" t="s">
        <v>175</v>
      </c>
      <c r="AJ4" s="12"/>
    </row>
    <row r="5" spans="1:36" ht="12" customHeight="1">
      <c r="B5" s="210" t="s">
        <v>18</v>
      </c>
      <c r="C5" s="211"/>
      <c r="D5" s="216" t="s">
        <v>19</v>
      </c>
      <c r="E5" s="217"/>
      <c r="F5" s="220"/>
      <c r="G5" s="221"/>
      <c r="H5" s="221"/>
      <c r="I5" s="221"/>
      <c r="J5" s="222" t="s">
        <v>20</v>
      </c>
      <c r="K5" s="223"/>
      <c r="L5" s="220"/>
      <c r="M5" s="221"/>
      <c r="N5" s="221"/>
      <c r="O5" s="221"/>
      <c r="P5" s="221"/>
      <c r="Q5" s="221"/>
      <c r="R5" s="222" t="s">
        <v>21</v>
      </c>
      <c r="S5" s="222"/>
      <c r="T5" s="226" t="s">
        <v>229</v>
      </c>
      <c r="U5" s="226"/>
      <c r="V5" s="226" t="s">
        <v>230</v>
      </c>
      <c r="W5" s="226"/>
      <c r="X5" s="228" t="s">
        <v>0</v>
      </c>
      <c r="Y5" s="228"/>
      <c r="Z5" s="228" t="s">
        <v>1</v>
      </c>
      <c r="AA5" s="231"/>
      <c r="AB5" s="4"/>
      <c r="AC5" s="4"/>
      <c r="AD5" s="4"/>
      <c r="AE5" s="4"/>
      <c r="AF5" s="4"/>
      <c r="AG5" s="4"/>
      <c r="AH5" s="4"/>
      <c r="AI5" s="4"/>
      <c r="AJ5" s="4"/>
    </row>
    <row r="6" spans="1:36" ht="12" customHeight="1">
      <c r="B6" s="212"/>
      <c r="C6" s="213"/>
      <c r="D6" s="218"/>
      <c r="E6" s="219"/>
      <c r="F6" s="227" t="s">
        <v>4</v>
      </c>
      <c r="G6" s="219"/>
      <c r="H6" s="227" t="s">
        <v>22</v>
      </c>
      <c r="I6" s="219"/>
      <c r="J6" s="224"/>
      <c r="K6" s="225"/>
      <c r="L6" s="227" t="s">
        <v>4</v>
      </c>
      <c r="M6" s="219"/>
      <c r="N6" s="233" t="s">
        <v>167</v>
      </c>
      <c r="O6" s="234"/>
      <c r="P6" s="227" t="s">
        <v>23</v>
      </c>
      <c r="Q6" s="219"/>
      <c r="R6" s="224"/>
      <c r="S6" s="225"/>
      <c r="T6" s="227"/>
      <c r="U6" s="219"/>
      <c r="V6" s="227"/>
      <c r="W6" s="219"/>
      <c r="X6" s="229"/>
      <c r="Y6" s="230"/>
      <c r="Z6" s="229"/>
      <c r="AA6" s="232"/>
      <c r="AB6" s="4"/>
      <c r="AC6" s="4"/>
      <c r="AD6" s="4"/>
      <c r="AE6" s="4"/>
      <c r="AF6" s="4"/>
      <c r="AG6" s="4"/>
      <c r="AH6" s="4"/>
      <c r="AI6" s="4"/>
      <c r="AJ6" s="4"/>
    </row>
    <row r="7" spans="1:36" ht="12" customHeight="1">
      <c r="B7" s="214"/>
      <c r="C7" s="215"/>
      <c r="D7" s="17"/>
      <c r="E7" s="18" t="s">
        <v>3</v>
      </c>
      <c r="F7" s="19"/>
      <c r="G7" s="18" t="s">
        <v>3</v>
      </c>
      <c r="H7" s="19"/>
      <c r="I7" s="18" t="s">
        <v>3</v>
      </c>
      <c r="J7" s="19"/>
      <c r="K7" s="18" t="s">
        <v>3</v>
      </c>
      <c r="L7" s="19"/>
      <c r="M7" s="18" t="s">
        <v>3</v>
      </c>
      <c r="N7" s="41"/>
      <c r="O7" s="18" t="s">
        <v>3</v>
      </c>
      <c r="P7" s="19"/>
      <c r="Q7" s="18" t="s">
        <v>3</v>
      </c>
      <c r="R7" s="19"/>
      <c r="S7" s="18" t="s">
        <v>3</v>
      </c>
      <c r="T7" s="20"/>
      <c r="U7" s="18" t="s">
        <v>3</v>
      </c>
      <c r="V7" s="20"/>
      <c r="W7" s="18" t="s">
        <v>3</v>
      </c>
      <c r="X7" s="30"/>
      <c r="Y7" s="18" t="s">
        <v>3</v>
      </c>
      <c r="Z7" s="30"/>
      <c r="AA7" s="21" t="s">
        <v>3</v>
      </c>
      <c r="AB7" s="4"/>
      <c r="AC7" s="4"/>
      <c r="AD7" s="4"/>
      <c r="AE7" s="4"/>
      <c r="AF7" s="4"/>
      <c r="AG7" s="4"/>
      <c r="AH7" s="4"/>
      <c r="AI7" s="4"/>
      <c r="AJ7" s="4"/>
    </row>
    <row r="8" spans="1:36" ht="12" customHeight="1">
      <c r="B8" s="48" t="s">
        <v>33</v>
      </c>
      <c r="C8" s="49" t="s">
        <v>164</v>
      </c>
      <c r="D8" s="102">
        <v>136559</v>
      </c>
      <c r="E8" s="103" t="s">
        <v>34</v>
      </c>
      <c r="F8" s="103"/>
      <c r="G8" s="103"/>
      <c r="H8" s="103"/>
      <c r="I8" s="103"/>
      <c r="J8" s="103">
        <v>6452</v>
      </c>
      <c r="K8" s="103" t="s">
        <v>34</v>
      </c>
      <c r="L8" s="103"/>
      <c r="M8" s="103"/>
      <c r="N8" s="103"/>
      <c r="O8" s="103"/>
      <c r="P8" s="103"/>
      <c r="Q8" s="103"/>
      <c r="R8" s="103">
        <v>143011</v>
      </c>
      <c r="S8" s="103" t="s">
        <v>34</v>
      </c>
      <c r="T8" s="124">
        <v>42022</v>
      </c>
      <c r="U8" s="124" t="s">
        <v>34</v>
      </c>
      <c r="V8" s="124">
        <v>20005</v>
      </c>
      <c r="W8" s="124" t="s">
        <v>34</v>
      </c>
      <c r="X8" s="124">
        <f>V8-T8</f>
        <v>-22017</v>
      </c>
      <c r="Y8" s="124" t="s">
        <v>34</v>
      </c>
      <c r="Z8" s="124">
        <f>R8+X8</f>
        <v>120994</v>
      </c>
      <c r="AA8" s="125" t="s">
        <v>34</v>
      </c>
      <c r="AB8" s="4"/>
      <c r="AC8" s="4"/>
      <c r="AD8" s="4"/>
      <c r="AE8" s="4"/>
      <c r="AF8" s="4"/>
      <c r="AG8" s="4"/>
      <c r="AH8" s="4"/>
      <c r="AI8" s="4"/>
      <c r="AJ8" s="4"/>
    </row>
    <row r="9" spans="1:36" ht="12" customHeight="1">
      <c r="B9" s="50" t="s">
        <v>35</v>
      </c>
      <c r="C9" s="51" t="s">
        <v>36</v>
      </c>
      <c r="D9" s="68">
        <v>134783</v>
      </c>
      <c r="E9" s="89">
        <f>D9/D8*100</f>
        <v>98.699463235671033</v>
      </c>
      <c r="F9" s="71"/>
      <c r="G9" s="89"/>
      <c r="H9" s="71"/>
      <c r="I9" s="89"/>
      <c r="J9" s="71">
        <v>6877</v>
      </c>
      <c r="K9" s="89">
        <f>J9/J8*100</f>
        <v>106.58710477371358</v>
      </c>
      <c r="L9" s="71"/>
      <c r="M9" s="89"/>
      <c r="N9" s="71"/>
      <c r="O9" s="89"/>
      <c r="P9" s="71"/>
      <c r="Q9" s="89"/>
      <c r="R9" s="71">
        <v>141660</v>
      </c>
      <c r="S9" s="89">
        <f>R9/R8*100</f>
        <v>99.055317423135278</v>
      </c>
      <c r="T9" s="128">
        <v>38758</v>
      </c>
      <c r="U9" s="129">
        <f>T9/T8*100</f>
        <v>92.232640045690346</v>
      </c>
      <c r="V9" s="128">
        <v>19599</v>
      </c>
      <c r="W9" s="129">
        <f>V9/V8*100</f>
        <v>97.970507373156707</v>
      </c>
      <c r="X9" s="128">
        <f t="shared" ref="X9:X30" si="0">V9-T9</f>
        <v>-19159</v>
      </c>
      <c r="Y9" s="129">
        <f>X9/X8*100</f>
        <v>87.019121587863921</v>
      </c>
      <c r="Z9" s="128">
        <f t="shared" ref="Z9:Z30" si="1">R9+X9</f>
        <v>122501</v>
      </c>
      <c r="AA9" s="130">
        <f>Z9/Z8*100</f>
        <v>101.24551630659371</v>
      </c>
      <c r="AB9" s="4"/>
      <c r="AC9" s="4"/>
      <c r="AD9" s="4"/>
      <c r="AE9" s="4"/>
      <c r="AF9" s="4"/>
      <c r="AG9" s="4"/>
      <c r="AH9" s="4"/>
      <c r="AI9" s="4"/>
      <c r="AJ9" s="4"/>
    </row>
    <row r="10" spans="1:36" ht="12" customHeight="1">
      <c r="B10" s="50" t="s">
        <v>37</v>
      </c>
      <c r="C10" s="51" t="s">
        <v>13</v>
      </c>
      <c r="D10" s="66">
        <v>131869</v>
      </c>
      <c r="E10" s="84">
        <f t="shared" ref="E10:G25" si="2">D10/D9*100</f>
        <v>97.838006276755976</v>
      </c>
      <c r="F10" s="69"/>
      <c r="G10" s="84"/>
      <c r="H10" s="69"/>
      <c r="I10" s="84"/>
      <c r="J10" s="69">
        <v>6362</v>
      </c>
      <c r="K10" s="84">
        <f t="shared" ref="K10:K29" si="3">J10/J9*100</f>
        <v>92.511269448887603</v>
      </c>
      <c r="L10" s="69"/>
      <c r="M10" s="84"/>
      <c r="N10" s="69"/>
      <c r="O10" s="84"/>
      <c r="P10" s="69"/>
      <c r="Q10" s="84"/>
      <c r="R10" s="69">
        <v>138231</v>
      </c>
      <c r="S10" s="84">
        <f t="shared" ref="S10:U25" si="4">R10/R9*100</f>
        <v>97.57941550190597</v>
      </c>
      <c r="T10" s="107">
        <v>39501</v>
      </c>
      <c r="U10" s="101">
        <f t="shared" si="4"/>
        <v>101.91702358222818</v>
      </c>
      <c r="V10" s="107">
        <v>22984</v>
      </c>
      <c r="W10" s="101">
        <f t="shared" ref="W10:Y25" si="5">V10/V9*100</f>
        <v>117.27128935149753</v>
      </c>
      <c r="X10" s="107">
        <f t="shared" si="0"/>
        <v>-16517</v>
      </c>
      <c r="Y10" s="101">
        <f t="shared" si="5"/>
        <v>86.210136228404409</v>
      </c>
      <c r="Z10" s="107">
        <f t="shared" si="1"/>
        <v>121714</v>
      </c>
      <c r="AA10" s="108">
        <f t="shared" ref="AA10:AA30" si="6">Z10/Z9*100</f>
        <v>99.357556264846806</v>
      </c>
      <c r="AB10" s="4"/>
      <c r="AC10" s="4"/>
      <c r="AD10" s="4"/>
      <c r="AE10" s="4"/>
      <c r="AF10" s="4"/>
      <c r="AG10" s="4"/>
      <c r="AH10" s="4"/>
      <c r="AI10" s="4"/>
      <c r="AJ10" s="4"/>
    </row>
    <row r="11" spans="1:36" ht="12" customHeight="1">
      <c r="B11" s="50" t="s">
        <v>38</v>
      </c>
      <c r="C11" s="51" t="s">
        <v>14</v>
      </c>
      <c r="D11" s="66">
        <v>127064</v>
      </c>
      <c r="E11" s="84">
        <f t="shared" si="2"/>
        <v>96.356232321470543</v>
      </c>
      <c r="F11" s="69"/>
      <c r="G11" s="84"/>
      <c r="H11" s="69"/>
      <c r="I11" s="84"/>
      <c r="J11" s="69">
        <v>6518</v>
      </c>
      <c r="K11" s="84">
        <f t="shared" si="3"/>
        <v>102.45205910091167</v>
      </c>
      <c r="L11" s="69"/>
      <c r="M11" s="84"/>
      <c r="N11" s="69"/>
      <c r="O11" s="84"/>
      <c r="P11" s="69"/>
      <c r="Q11" s="84"/>
      <c r="R11" s="69">
        <v>133582</v>
      </c>
      <c r="S11" s="84">
        <f t="shared" si="4"/>
        <v>96.636789142811679</v>
      </c>
      <c r="T11" s="107">
        <v>40239</v>
      </c>
      <c r="U11" s="101">
        <f t="shared" si="4"/>
        <v>101.86830713146502</v>
      </c>
      <c r="V11" s="107">
        <v>23608</v>
      </c>
      <c r="W11" s="101">
        <f t="shared" si="5"/>
        <v>102.71493212669682</v>
      </c>
      <c r="X11" s="107">
        <f t="shared" si="0"/>
        <v>-16631</v>
      </c>
      <c r="Y11" s="101">
        <f t="shared" si="5"/>
        <v>100.69019797784102</v>
      </c>
      <c r="Z11" s="107">
        <f t="shared" si="1"/>
        <v>116951</v>
      </c>
      <c r="AA11" s="108">
        <f t="shared" si="6"/>
        <v>96.086727903117136</v>
      </c>
      <c r="AB11" s="4"/>
      <c r="AC11" s="4"/>
      <c r="AD11" s="4"/>
      <c r="AE11" s="4"/>
      <c r="AF11" s="4"/>
      <c r="AG11" s="4"/>
      <c r="AH11" s="4"/>
      <c r="AI11" s="4"/>
      <c r="AJ11" s="4"/>
    </row>
    <row r="12" spans="1:36" ht="12" customHeight="1">
      <c r="B12" s="50" t="s">
        <v>39</v>
      </c>
      <c r="C12" s="51" t="s">
        <v>6</v>
      </c>
      <c r="D12" s="66">
        <v>137537</v>
      </c>
      <c r="E12" s="84">
        <f t="shared" si="2"/>
        <v>108.24230309135554</v>
      </c>
      <c r="F12" s="69"/>
      <c r="G12" s="84"/>
      <c r="H12" s="69"/>
      <c r="I12" s="84"/>
      <c r="J12" s="69">
        <v>7087</v>
      </c>
      <c r="K12" s="84">
        <f t="shared" si="3"/>
        <v>108.72967167842897</v>
      </c>
      <c r="L12" s="69"/>
      <c r="M12" s="84"/>
      <c r="N12" s="69"/>
      <c r="O12" s="84"/>
      <c r="P12" s="69"/>
      <c r="Q12" s="84"/>
      <c r="R12" s="69">
        <v>144624</v>
      </c>
      <c r="S12" s="84">
        <f t="shared" si="4"/>
        <v>108.26608375379917</v>
      </c>
      <c r="T12" s="107">
        <v>44230</v>
      </c>
      <c r="U12" s="101">
        <f t="shared" si="4"/>
        <v>109.91823852481424</v>
      </c>
      <c r="V12" s="107">
        <v>25106</v>
      </c>
      <c r="W12" s="101">
        <f t="shared" si="5"/>
        <v>106.34530667570314</v>
      </c>
      <c r="X12" s="107">
        <f t="shared" si="0"/>
        <v>-19124</v>
      </c>
      <c r="Y12" s="101">
        <f t="shared" si="5"/>
        <v>114.99007876856473</v>
      </c>
      <c r="Z12" s="107">
        <f t="shared" si="1"/>
        <v>125500</v>
      </c>
      <c r="AA12" s="108">
        <f t="shared" si="6"/>
        <v>107.30989901753728</v>
      </c>
      <c r="AB12" s="4"/>
      <c r="AC12" s="4"/>
      <c r="AD12" s="4"/>
      <c r="AE12" s="4"/>
      <c r="AF12" s="4"/>
      <c r="AG12" s="4"/>
      <c r="AH12" s="4"/>
      <c r="AI12" s="4"/>
      <c r="AJ12" s="4"/>
    </row>
    <row r="13" spans="1:36" ht="12" customHeight="1">
      <c r="B13" s="52" t="s">
        <v>24</v>
      </c>
      <c r="C13" s="51" t="s">
        <v>7</v>
      </c>
      <c r="D13" s="67">
        <v>130871.00000000001</v>
      </c>
      <c r="E13" s="86">
        <f t="shared" si="2"/>
        <v>95.15330420177844</v>
      </c>
      <c r="F13" s="70"/>
      <c r="G13" s="86"/>
      <c r="H13" s="70"/>
      <c r="I13" s="86"/>
      <c r="J13" s="70">
        <v>8055</v>
      </c>
      <c r="K13" s="86">
        <f t="shared" si="3"/>
        <v>113.65881190912938</v>
      </c>
      <c r="L13" s="70"/>
      <c r="M13" s="86"/>
      <c r="N13" s="70"/>
      <c r="O13" s="86"/>
      <c r="P13" s="70"/>
      <c r="Q13" s="86"/>
      <c r="R13" s="70">
        <v>138926</v>
      </c>
      <c r="S13" s="86">
        <f t="shared" si="4"/>
        <v>96.060128332780167</v>
      </c>
      <c r="T13" s="127">
        <v>41234</v>
      </c>
      <c r="U13" s="131">
        <f t="shared" si="4"/>
        <v>93.226316979425732</v>
      </c>
      <c r="V13" s="127">
        <v>22327</v>
      </c>
      <c r="W13" s="131">
        <f t="shared" si="5"/>
        <v>88.930932844738308</v>
      </c>
      <c r="X13" s="127">
        <f t="shared" si="0"/>
        <v>-18907</v>
      </c>
      <c r="Y13" s="131">
        <f t="shared" si="5"/>
        <v>98.865300146412878</v>
      </c>
      <c r="Z13" s="127">
        <f t="shared" si="1"/>
        <v>120019</v>
      </c>
      <c r="AA13" s="132">
        <f t="shared" si="6"/>
        <v>95.632669322709162</v>
      </c>
      <c r="AB13" s="4"/>
      <c r="AC13" s="4"/>
      <c r="AD13" s="4"/>
      <c r="AE13" s="4"/>
      <c r="AF13" s="4"/>
      <c r="AG13" s="4"/>
      <c r="AH13" s="4"/>
      <c r="AI13" s="4"/>
      <c r="AJ13" s="4"/>
    </row>
    <row r="14" spans="1:36" ht="12" customHeight="1">
      <c r="B14" s="53" t="s">
        <v>25</v>
      </c>
      <c r="C14" s="54" t="s">
        <v>8</v>
      </c>
      <c r="D14" s="68">
        <v>122977</v>
      </c>
      <c r="E14" s="89">
        <f t="shared" si="2"/>
        <v>93.968105997508985</v>
      </c>
      <c r="F14" s="71"/>
      <c r="G14" s="89"/>
      <c r="H14" s="71"/>
      <c r="I14" s="89"/>
      <c r="J14" s="71">
        <v>10800</v>
      </c>
      <c r="K14" s="89">
        <f t="shared" si="3"/>
        <v>134.07821229050279</v>
      </c>
      <c r="L14" s="71"/>
      <c r="M14" s="89"/>
      <c r="N14" s="71"/>
      <c r="O14" s="89"/>
      <c r="P14" s="71"/>
      <c r="Q14" s="89"/>
      <c r="R14" s="71">
        <v>133777</v>
      </c>
      <c r="S14" s="89">
        <f t="shared" si="4"/>
        <v>96.293710320602329</v>
      </c>
      <c r="T14" s="128">
        <v>37299</v>
      </c>
      <c r="U14" s="129">
        <f t="shared" si="4"/>
        <v>90.456904496289468</v>
      </c>
      <c r="V14" s="128">
        <v>20517</v>
      </c>
      <c r="W14" s="129">
        <f t="shared" si="5"/>
        <v>91.893223451426522</v>
      </c>
      <c r="X14" s="128">
        <f t="shared" si="0"/>
        <v>-16782</v>
      </c>
      <c r="Y14" s="129">
        <f t="shared" si="5"/>
        <v>88.760776432009308</v>
      </c>
      <c r="Z14" s="128">
        <f t="shared" si="1"/>
        <v>116995</v>
      </c>
      <c r="AA14" s="130">
        <f t="shared" si="6"/>
        <v>97.480398936835002</v>
      </c>
      <c r="AB14" s="4"/>
      <c r="AC14" s="4"/>
      <c r="AD14" s="4"/>
      <c r="AE14" s="4"/>
      <c r="AF14" s="4"/>
      <c r="AG14" s="4"/>
      <c r="AH14" s="4"/>
      <c r="AI14" s="4"/>
      <c r="AJ14" s="4"/>
    </row>
    <row r="15" spans="1:36" ht="12" customHeight="1">
      <c r="B15" s="50" t="s">
        <v>26</v>
      </c>
      <c r="C15" s="51" t="s">
        <v>9</v>
      </c>
      <c r="D15" s="66">
        <v>120677</v>
      </c>
      <c r="E15" s="84">
        <f t="shared" si="2"/>
        <v>98.129731575823115</v>
      </c>
      <c r="F15" s="69"/>
      <c r="G15" s="84"/>
      <c r="H15" s="69"/>
      <c r="I15" s="84"/>
      <c r="J15" s="69">
        <v>11700</v>
      </c>
      <c r="K15" s="84">
        <f t="shared" si="3"/>
        <v>108.33333333333333</v>
      </c>
      <c r="L15" s="69"/>
      <c r="M15" s="84"/>
      <c r="N15" s="69"/>
      <c r="O15" s="84"/>
      <c r="P15" s="69"/>
      <c r="Q15" s="84"/>
      <c r="R15" s="69">
        <v>132377</v>
      </c>
      <c r="S15" s="84">
        <f t="shared" si="4"/>
        <v>98.95348228768772</v>
      </c>
      <c r="T15" s="107">
        <v>36942</v>
      </c>
      <c r="U15" s="101">
        <f t="shared" si="4"/>
        <v>99.042869782031701</v>
      </c>
      <c r="V15" s="107">
        <v>20437</v>
      </c>
      <c r="W15" s="101">
        <f t="shared" si="5"/>
        <v>99.61007944631281</v>
      </c>
      <c r="X15" s="107">
        <f t="shared" si="0"/>
        <v>-16505</v>
      </c>
      <c r="Y15" s="101">
        <f t="shared" si="5"/>
        <v>98.34942199976166</v>
      </c>
      <c r="Z15" s="107">
        <f t="shared" si="1"/>
        <v>115872</v>
      </c>
      <c r="AA15" s="108">
        <f t="shared" si="6"/>
        <v>99.040129920082052</v>
      </c>
      <c r="AB15" s="4"/>
      <c r="AC15" s="4"/>
      <c r="AD15" s="4"/>
      <c r="AE15" s="4"/>
      <c r="AF15" s="4"/>
      <c r="AG15" s="4"/>
      <c r="AH15" s="4"/>
      <c r="AI15" s="4"/>
      <c r="AJ15" s="4"/>
    </row>
    <row r="16" spans="1:36" s="64" customFormat="1" ht="12" customHeight="1">
      <c r="A16" s="62"/>
      <c r="B16" s="50" t="s">
        <v>27</v>
      </c>
      <c r="C16" s="51" t="s">
        <v>10</v>
      </c>
      <c r="D16" s="79">
        <f>SUM(月次!D8:D19)</f>
        <v>109124</v>
      </c>
      <c r="E16" s="95">
        <f t="shared" si="2"/>
        <v>90.426510436951531</v>
      </c>
      <c r="F16" s="80"/>
      <c r="G16" s="90"/>
      <c r="H16" s="80"/>
      <c r="I16" s="90"/>
      <c r="J16" s="80">
        <f>SUM(月次!J8:J19)</f>
        <v>11840</v>
      </c>
      <c r="K16" s="90">
        <f t="shared" si="3"/>
        <v>101.19658119658119</v>
      </c>
      <c r="L16" s="80"/>
      <c r="M16" s="90"/>
      <c r="N16" s="80"/>
      <c r="O16" s="90"/>
      <c r="P16" s="80"/>
      <c r="Q16" s="90"/>
      <c r="R16" s="80">
        <f>SUM(月次!R8:R19)</f>
        <v>120964</v>
      </c>
      <c r="S16" s="90">
        <f t="shared" si="4"/>
        <v>91.378411657614237</v>
      </c>
      <c r="T16" s="133">
        <f>SUM(月次!T8:T19)</f>
        <v>31952</v>
      </c>
      <c r="U16" s="134">
        <f t="shared" si="4"/>
        <v>86.49233934275351</v>
      </c>
      <c r="V16" s="133">
        <f>SUM(月次!V8:V19)</f>
        <v>21181</v>
      </c>
      <c r="W16" s="134">
        <f t="shared" si="5"/>
        <v>103.64045603562167</v>
      </c>
      <c r="X16" s="133">
        <f t="shared" si="0"/>
        <v>-10771</v>
      </c>
      <c r="Y16" s="134">
        <f t="shared" si="5"/>
        <v>65.259012420478641</v>
      </c>
      <c r="Z16" s="133">
        <f t="shared" si="1"/>
        <v>110193</v>
      </c>
      <c r="AA16" s="135">
        <f t="shared" si="6"/>
        <v>95.098902236951119</v>
      </c>
    </row>
    <row r="17" spans="1:36" ht="12" customHeight="1">
      <c r="B17" s="50" t="s">
        <v>28</v>
      </c>
      <c r="C17" s="51" t="s">
        <v>11</v>
      </c>
      <c r="D17" s="66">
        <f>SUM(月次!D20:D31)</f>
        <v>108583</v>
      </c>
      <c r="E17" s="92">
        <f t="shared" si="2"/>
        <v>99.504233715772884</v>
      </c>
      <c r="F17" s="69"/>
      <c r="G17" s="84"/>
      <c r="H17" s="69"/>
      <c r="I17" s="84"/>
      <c r="J17" s="69">
        <f>SUM(月次!J20:J31)</f>
        <v>10935</v>
      </c>
      <c r="K17" s="84">
        <f t="shared" si="3"/>
        <v>92.356418918918919</v>
      </c>
      <c r="L17" s="69"/>
      <c r="M17" s="84"/>
      <c r="N17" s="69"/>
      <c r="O17" s="84"/>
      <c r="P17" s="69"/>
      <c r="Q17" s="84"/>
      <c r="R17" s="69">
        <f>SUM(月次!R20:R31)</f>
        <v>119518</v>
      </c>
      <c r="S17" s="84">
        <f t="shared" si="4"/>
        <v>98.804603022386829</v>
      </c>
      <c r="T17" s="107">
        <f>SUM(月次!T20:T31)</f>
        <v>30898</v>
      </c>
      <c r="U17" s="101">
        <f t="shared" si="4"/>
        <v>96.701301952929398</v>
      </c>
      <c r="V17" s="107">
        <f>SUM(月次!V20:V31)</f>
        <v>20320</v>
      </c>
      <c r="W17" s="101">
        <f t="shared" si="5"/>
        <v>95.935036117274919</v>
      </c>
      <c r="X17" s="107">
        <f t="shared" si="0"/>
        <v>-10578</v>
      </c>
      <c r="Y17" s="101">
        <f t="shared" si="5"/>
        <v>98.208151517964907</v>
      </c>
      <c r="Z17" s="107">
        <f t="shared" si="1"/>
        <v>108940</v>
      </c>
      <c r="AA17" s="108">
        <f t="shared" si="6"/>
        <v>98.862904177216336</v>
      </c>
      <c r="AB17" s="4"/>
      <c r="AC17" s="4"/>
      <c r="AD17" s="4"/>
      <c r="AE17" s="4"/>
      <c r="AF17" s="4"/>
      <c r="AG17" s="4"/>
      <c r="AH17" s="4"/>
      <c r="AI17" s="4"/>
      <c r="AJ17" s="4"/>
    </row>
    <row r="18" spans="1:36" ht="12" customHeight="1">
      <c r="B18" s="50" t="s">
        <v>29</v>
      </c>
      <c r="C18" s="49" t="s">
        <v>12</v>
      </c>
      <c r="D18" s="67">
        <f>SUM(月次!D32:D43)</f>
        <v>108965</v>
      </c>
      <c r="E18" s="93">
        <f t="shared" si="2"/>
        <v>100.35180461029812</v>
      </c>
      <c r="F18" s="70"/>
      <c r="G18" s="86"/>
      <c r="H18" s="70"/>
      <c r="I18" s="86"/>
      <c r="J18" s="70">
        <f>SUM(月次!J32:J43)</f>
        <v>8135</v>
      </c>
      <c r="K18" s="86">
        <f t="shared" si="3"/>
        <v>74.394147233653413</v>
      </c>
      <c r="L18" s="70"/>
      <c r="M18" s="86"/>
      <c r="N18" s="70"/>
      <c r="O18" s="86"/>
      <c r="P18" s="70"/>
      <c r="Q18" s="86"/>
      <c r="R18" s="70">
        <f>SUM(月次!R32:R43)</f>
        <v>117100</v>
      </c>
      <c r="S18" s="86">
        <f t="shared" si="4"/>
        <v>97.976873776334955</v>
      </c>
      <c r="T18" s="127">
        <f>SUM(月次!T32:T43)</f>
        <v>25633</v>
      </c>
      <c r="U18" s="131">
        <f t="shared" si="4"/>
        <v>82.960062139944341</v>
      </c>
      <c r="V18" s="127">
        <f>SUM(月次!V32:V43)</f>
        <v>19828</v>
      </c>
      <c r="W18" s="131">
        <f t="shared" si="5"/>
        <v>97.578740157480311</v>
      </c>
      <c r="X18" s="127">
        <f t="shared" si="0"/>
        <v>-5805</v>
      </c>
      <c r="Y18" s="131">
        <f t="shared" si="5"/>
        <v>54.878048780487809</v>
      </c>
      <c r="Z18" s="127">
        <f t="shared" si="1"/>
        <v>111295</v>
      </c>
      <c r="AA18" s="132">
        <f t="shared" si="6"/>
        <v>102.16174040756381</v>
      </c>
      <c r="AB18" s="4"/>
      <c r="AC18" s="4"/>
      <c r="AD18" s="4"/>
      <c r="AE18" s="4"/>
      <c r="AF18" s="4"/>
      <c r="AG18" s="4"/>
      <c r="AH18" s="4"/>
      <c r="AI18" s="4"/>
      <c r="AJ18" s="4"/>
    </row>
    <row r="19" spans="1:36" ht="12" customHeight="1">
      <c r="B19" s="53" t="s">
        <v>40</v>
      </c>
      <c r="C19" s="51" t="s">
        <v>41</v>
      </c>
      <c r="D19" s="68">
        <f>SUM(月次!D44:D55)</f>
        <v>105791</v>
      </c>
      <c r="E19" s="94">
        <f t="shared" si="2"/>
        <v>97.087138071857936</v>
      </c>
      <c r="F19" s="71"/>
      <c r="G19" s="89"/>
      <c r="H19" s="71"/>
      <c r="I19" s="89"/>
      <c r="J19" s="71">
        <f>SUM(月次!J44:J55)</f>
        <v>11733</v>
      </c>
      <c r="K19" s="89">
        <f t="shared" si="3"/>
        <v>144.22864167178858</v>
      </c>
      <c r="L19" s="71"/>
      <c r="M19" s="89"/>
      <c r="N19" s="71"/>
      <c r="O19" s="89"/>
      <c r="P19" s="71"/>
      <c r="Q19" s="89"/>
      <c r="R19" s="71">
        <f>SUM(月次!R44:R55)</f>
        <v>117524</v>
      </c>
      <c r="S19" s="89">
        <f t="shared" si="4"/>
        <v>100.36208368915457</v>
      </c>
      <c r="T19" s="128">
        <f>SUM(月次!T44:T55)</f>
        <v>24071</v>
      </c>
      <c r="U19" s="129">
        <f t="shared" si="4"/>
        <v>93.906292669605591</v>
      </c>
      <c r="V19" s="128">
        <f>SUM(月次!V44:V55)</f>
        <v>20660</v>
      </c>
      <c r="W19" s="129">
        <f t="shared" si="5"/>
        <v>104.1960863425459</v>
      </c>
      <c r="X19" s="128">
        <f t="shared" si="0"/>
        <v>-3411</v>
      </c>
      <c r="Y19" s="129">
        <f t="shared" si="5"/>
        <v>58.759689922480618</v>
      </c>
      <c r="Z19" s="128">
        <f t="shared" si="1"/>
        <v>114113</v>
      </c>
      <c r="AA19" s="130">
        <f t="shared" si="6"/>
        <v>102.53200952423738</v>
      </c>
      <c r="AB19" s="4"/>
      <c r="AC19" s="4"/>
      <c r="AD19" s="4"/>
      <c r="AE19" s="4"/>
      <c r="AF19" s="4"/>
      <c r="AG19" s="4"/>
      <c r="AH19" s="4"/>
      <c r="AI19" s="4"/>
      <c r="AJ19" s="4"/>
    </row>
    <row r="20" spans="1:36" ht="12" customHeight="1">
      <c r="B20" s="50" t="s">
        <v>42</v>
      </c>
      <c r="C20" s="51" t="s">
        <v>43</v>
      </c>
      <c r="D20" s="66">
        <f>SUM(月次!D56:D67)</f>
        <v>103850</v>
      </c>
      <c r="E20" s="92">
        <f t="shared" si="2"/>
        <v>98.165250352109339</v>
      </c>
      <c r="F20" s="69"/>
      <c r="G20" s="84"/>
      <c r="H20" s="69"/>
      <c r="I20" s="84"/>
      <c r="J20" s="69">
        <f>SUM(月次!J56:J67)</f>
        <v>10432</v>
      </c>
      <c r="K20" s="84">
        <f t="shared" si="3"/>
        <v>88.911616807295658</v>
      </c>
      <c r="L20" s="69"/>
      <c r="M20" s="84"/>
      <c r="N20" s="69"/>
      <c r="O20" s="84"/>
      <c r="P20" s="69"/>
      <c r="Q20" s="84"/>
      <c r="R20" s="69">
        <f>SUM(月次!R56:R67)</f>
        <v>114282</v>
      </c>
      <c r="S20" s="84">
        <f t="shared" si="4"/>
        <v>97.241414519587494</v>
      </c>
      <c r="T20" s="107">
        <f>SUM(月次!T56:T67)</f>
        <v>30342</v>
      </c>
      <c r="U20" s="101">
        <f t="shared" si="4"/>
        <v>126.05209588301275</v>
      </c>
      <c r="V20" s="107">
        <f>SUM(月次!V56:V67)</f>
        <v>25132</v>
      </c>
      <c r="W20" s="101">
        <f t="shared" si="5"/>
        <v>121.64569215876088</v>
      </c>
      <c r="X20" s="107">
        <f t="shared" si="0"/>
        <v>-5210</v>
      </c>
      <c r="Y20" s="101">
        <f t="shared" si="5"/>
        <v>152.74113163295223</v>
      </c>
      <c r="Z20" s="107">
        <f t="shared" si="1"/>
        <v>109072</v>
      </c>
      <c r="AA20" s="108">
        <f t="shared" si="6"/>
        <v>95.582448976015002</v>
      </c>
      <c r="AB20" s="4"/>
      <c r="AC20" s="4"/>
      <c r="AD20" s="4"/>
      <c r="AE20" s="4"/>
      <c r="AF20" s="4"/>
      <c r="AG20" s="4"/>
      <c r="AH20" s="4"/>
      <c r="AI20" s="4"/>
      <c r="AJ20" s="4"/>
    </row>
    <row r="21" spans="1:36" ht="12" customHeight="1">
      <c r="B21" s="50" t="s">
        <v>44</v>
      </c>
      <c r="C21" s="51" t="s">
        <v>45</v>
      </c>
      <c r="D21" s="66">
        <f>SUM(月次!D68:D79)</f>
        <v>108023</v>
      </c>
      <c r="E21" s="92">
        <f t="shared" si="2"/>
        <v>104.0182956186808</v>
      </c>
      <c r="F21" s="69">
        <f>SUM(月次!F68:F79)</f>
        <v>6125</v>
      </c>
      <c r="G21" s="84" t="s">
        <v>200</v>
      </c>
      <c r="H21" s="69"/>
      <c r="I21" s="84"/>
      <c r="J21" s="69">
        <f>SUM(月次!J68:J79)</f>
        <v>9753</v>
      </c>
      <c r="K21" s="84">
        <f t="shared" si="3"/>
        <v>93.491180981595093</v>
      </c>
      <c r="L21" s="69" t="s">
        <v>200</v>
      </c>
      <c r="M21" s="69" t="s">
        <v>48</v>
      </c>
      <c r="N21" s="69">
        <f t="shared" ref="N21:N34" si="7">J21</f>
        <v>9753</v>
      </c>
      <c r="O21" s="69" t="s">
        <v>34</v>
      </c>
      <c r="P21" s="69" t="s">
        <v>200</v>
      </c>
      <c r="Q21" s="69" t="s">
        <v>48</v>
      </c>
      <c r="R21" s="69">
        <f>SUM(月次!R68:R79)</f>
        <v>117776</v>
      </c>
      <c r="S21" s="84">
        <f t="shared" si="4"/>
        <v>103.05734936385433</v>
      </c>
      <c r="T21" s="107">
        <f>SUM(月次!T68:T79)</f>
        <v>33898</v>
      </c>
      <c r="U21" s="101">
        <f t="shared" si="4"/>
        <v>111.71972842924001</v>
      </c>
      <c r="V21" s="107">
        <f>SUM(月次!V68:V79)</f>
        <v>27164</v>
      </c>
      <c r="W21" s="101">
        <f t="shared" si="5"/>
        <v>108.08530956549419</v>
      </c>
      <c r="X21" s="107">
        <f t="shared" si="0"/>
        <v>-6734</v>
      </c>
      <c r="Y21" s="101">
        <f t="shared" si="5"/>
        <v>129.25143953934742</v>
      </c>
      <c r="Z21" s="107">
        <f t="shared" si="1"/>
        <v>111042</v>
      </c>
      <c r="AA21" s="108">
        <f t="shared" si="6"/>
        <v>101.8061463987091</v>
      </c>
      <c r="AB21" s="4"/>
      <c r="AC21" s="4"/>
      <c r="AD21" s="4"/>
      <c r="AE21" s="4"/>
      <c r="AF21" s="4"/>
      <c r="AG21" s="4"/>
      <c r="AH21" s="4"/>
      <c r="AI21" s="4"/>
      <c r="AJ21" s="4"/>
    </row>
    <row r="22" spans="1:36" ht="12" customHeight="1">
      <c r="B22" s="50" t="s">
        <v>46</v>
      </c>
      <c r="C22" s="51" t="s">
        <v>47</v>
      </c>
      <c r="D22" s="66">
        <f>SUM(月次!D80:D91)</f>
        <v>111107</v>
      </c>
      <c r="E22" s="92">
        <f t="shared" si="2"/>
        <v>102.8549475574646</v>
      </c>
      <c r="F22" s="69">
        <f>SUM(月次!F80:F91)</f>
        <v>6815</v>
      </c>
      <c r="G22" s="84">
        <f t="shared" si="2"/>
        <v>111.26530612244898</v>
      </c>
      <c r="H22" s="69"/>
      <c r="I22" s="84"/>
      <c r="J22" s="69">
        <f>SUM(月次!J80:J91)</f>
        <v>11699</v>
      </c>
      <c r="K22" s="84">
        <f t="shared" si="3"/>
        <v>119.95283502512049</v>
      </c>
      <c r="L22" s="69" t="s">
        <v>200</v>
      </c>
      <c r="M22" s="69" t="s">
        <v>48</v>
      </c>
      <c r="N22" s="69">
        <f t="shared" si="7"/>
        <v>11699</v>
      </c>
      <c r="O22" s="84">
        <f t="shared" ref="O22:O28" si="8">N22/N21*100</f>
        <v>119.95283502512049</v>
      </c>
      <c r="P22" s="69" t="s">
        <v>200</v>
      </c>
      <c r="Q22" s="69" t="s">
        <v>48</v>
      </c>
      <c r="R22" s="69">
        <f>SUM(月次!R80:R91)</f>
        <v>122806</v>
      </c>
      <c r="S22" s="84">
        <f t="shared" si="4"/>
        <v>104.27081918217634</v>
      </c>
      <c r="T22" s="107">
        <f>SUM(月次!T80:T91)</f>
        <v>36523</v>
      </c>
      <c r="U22" s="101">
        <f t="shared" si="4"/>
        <v>107.74381969437725</v>
      </c>
      <c r="V22" s="107">
        <f>SUM(月次!V80:V91)</f>
        <v>28744</v>
      </c>
      <c r="W22" s="101">
        <f t="shared" si="5"/>
        <v>105.81652186717714</v>
      </c>
      <c r="X22" s="107">
        <f t="shared" si="0"/>
        <v>-7779</v>
      </c>
      <c r="Y22" s="101">
        <f t="shared" si="5"/>
        <v>115.51826551826552</v>
      </c>
      <c r="Z22" s="107">
        <f t="shared" si="1"/>
        <v>115027</v>
      </c>
      <c r="AA22" s="108">
        <f t="shared" si="6"/>
        <v>103.58873219142306</v>
      </c>
      <c r="AB22" s="4"/>
      <c r="AC22" s="4"/>
      <c r="AD22" s="4"/>
      <c r="AE22" s="4"/>
      <c r="AF22" s="4"/>
      <c r="AG22" s="4"/>
      <c r="AH22" s="4"/>
      <c r="AI22" s="4"/>
      <c r="AJ22" s="4"/>
    </row>
    <row r="23" spans="1:36" ht="12" customHeight="1">
      <c r="B23" s="48" t="s">
        <v>49</v>
      </c>
      <c r="C23" s="51" t="s">
        <v>50</v>
      </c>
      <c r="D23" s="67">
        <f>SUM(月次!D92:D103)</f>
        <v>109085</v>
      </c>
      <c r="E23" s="93">
        <f t="shared" si="2"/>
        <v>98.180132664908598</v>
      </c>
      <c r="F23" s="70">
        <f>SUM(月次!F92:F103)</f>
        <v>6018</v>
      </c>
      <c r="G23" s="86">
        <f t="shared" si="2"/>
        <v>88.305209097578867</v>
      </c>
      <c r="H23" s="70"/>
      <c r="I23" s="86"/>
      <c r="J23" s="70">
        <f>SUM(月次!J92:J103)</f>
        <v>17240</v>
      </c>
      <c r="K23" s="86">
        <f t="shared" si="3"/>
        <v>147.36302248055389</v>
      </c>
      <c r="L23" s="70" t="s">
        <v>200</v>
      </c>
      <c r="M23" s="70" t="s">
        <v>5</v>
      </c>
      <c r="N23" s="69">
        <f t="shared" si="7"/>
        <v>17240</v>
      </c>
      <c r="O23" s="86">
        <f t="shared" si="8"/>
        <v>147.36302248055389</v>
      </c>
      <c r="P23" s="70" t="s">
        <v>200</v>
      </c>
      <c r="Q23" s="86" t="s">
        <v>200</v>
      </c>
      <c r="R23" s="70">
        <f>SUM(月次!R92:R103)</f>
        <v>126325</v>
      </c>
      <c r="S23" s="86">
        <f t="shared" si="4"/>
        <v>102.8654951712457</v>
      </c>
      <c r="T23" s="127">
        <f>SUM(月次!T92:T103)</f>
        <v>37070</v>
      </c>
      <c r="U23" s="131">
        <f t="shared" si="4"/>
        <v>101.49768638939847</v>
      </c>
      <c r="V23" s="127">
        <f>SUM(月次!V92:V103)</f>
        <v>27645</v>
      </c>
      <c r="W23" s="131">
        <f t="shared" si="5"/>
        <v>96.176593376008896</v>
      </c>
      <c r="X23" s="127">
        <f t="shared" si="0"/>
        <v>-9425</v>
      </c>
      <c r="Y23" s="131">
        <f t="shared" si="5"/>
        <v>121.1595320735313</v>
      </c>
      <c r="Z23" s="127">
        <f t="shared" si="1"/>
        <v>116900</v>
      </c>
      <c r="AA23" s="132">
        <f t="shared" si="6"/>
        <v>101.62831335251722</v>
      </c>
      <c r="AB23" s="4"/>
      <c r="AC23" s="4"/>
      <c r="AD23" s="4"/>
      <c r="AE23" s="4"/>
      <c r="AF23" s="4"/>
      <c r="AG23" s="4"/>
      <c r="AH23" s="4"/>
      <c r="AI23" s="4"/>
      <c r="AJ23" s="4"/>
    </row>
    <row r="24" spans="1:36" ht="12" customHeight="1">
      <c r="B24" s="50" t="s">
        <v>51</v>
      </c>
      <c r="C24" s="54" t="s">
        <v>52</v>
      </c>
      <c r="D24" s="68">
        <f>SUM(月次!D104:D115)</f>
        <v>110161</v>
      </c>
      <c r="E24" s="94">
        <f t="shared" si="2"/>
        <v>100.98638676261631</v>
      </c>
      <c r="F24" s="71">
        <f>SUM(月次!F104:F115)</f>
        <v>7247</v>
      </c>
      <c r="G24" s="89">
        <f t="shared" si="2"/>
        <v>120.42206713193752</v>
      </c>
      <c r="H24" s="71"/>
      <c r="I24" s="89"/>
      <c r="J24" s="71">
        <f>SUM(月次!J104:J115)</f>
        <v>19605</v>
      </c>
      <c r="K24" s="89">
        <f t="shared" si="3"/>
        <v>113.71809744779581</v>
      </c>
      <c r="L24" s="71" t="s">
        <v>200</v>
      </c>
      <c r="M24" s="69" t="s">
        <v>5</v>
      </c>
      <c r="N24" s="71">
        <f t="shared" si="7"/>
        <v>19605</v>
      </c>
      <c r="O24" s="89">
        <f t="shared" si="8"/>
        <v>113.71809744779581</v>
      </c>
      <c r="P24" s="71" t="s">
        <v>200</v>
      </c>
      <c r="Q24" s="89" t="s">
        <v>200</v>
      </c>
      <c r="R24" s="71">
        <f>SUM(月次!R104:R115)</f>
        <v>129766</v>
      </c>
      <c r="S24" s="89">
        <f t="shared" si="4"/>
        <v>102.72392638036808</v>
      </c>
      <c r="T24" s="128">
        <f>SUM(月次!T104:T115)</f>
        <v>39070</v>
      </c>
      <c r="U24" s="129">
        <f t="shared" si="4"/>
        <v>105.39519827353656</v>
      </c>
      <c r="V24" s="128">
        <f>SUM(月次!V104:V115)</f>
        <v>25984</v>
      </c>
      <c r="W24" s="129">
        <f t="shared" si="5"/>
        <v>93.991680231506606</v>
      </c>
      <c r="X24" s="128">
        <f t="shared" si="0"/>
        <v>-13086</v>
      </c>
      <c r="Y24" s="129">
        <f t="shared" si="5"/>
        <v>138.84350132625997</v>
      </c>
      <c r="Z24" s="128">
        <f t="shared" si="1"/>
        <v>116680</v>
      </c>
      <c r="AA24" s="130">
        <f t="shared" si="6"/>
        <v>99.811804961505558</v>
      </c>
      <c r="AB24" s="4"/>
      <c r="AC24" s="4"/>
      <c r="AD24" s="4"/>
      <c r="AE24" s="4"/>
      <c r="AF24" s="4"/>
      <c r="AG24" s="4"/>
      <c r="AH24" s="4"/>
      <c r="AI24" s="4"/>
      <c r="AJ24" s="4"/>
    </row>
    <row r="25" spans="1:36" ht="12" customHeight="1">
      <c r="B25" s="50" t="s">
        <v>53</v>
      </c>
      <c r="C25" s="51" t="s">
        <v>54</v>
      </c>
      <c r="D25" s="66">
        <f>SUM(月次!D116:D127)</f>
        <v>116973</v>
      </c>
      <c r="E25" s="92">
        <f t="shared" si="2"/>
        <v>106.18367661876708</v>
      </c>
      <c r="F25" s="69">
        <f>SUM(月次!F116:F127)</f>
        <v>6785</v>
      </c>
      <c r="G25" s="84">
        <f t="shared" si="2"/>
        <v>93.624948254450118</v>
      </c>
      <c r="H25" s="69">
        <f>SUM(月次!H116:H127)</f>
        <v>8876</v>
      </c>
      <c r="I25" s="69" t="s">
        <v>48</v>
      </c>
      <c r="J25" s="69">
        <f>SUM(月次!J116:J127)</f>
        <v>20147</v>
      </c>
      <c r="K25" s="84">
        <f t="shared" si="3"/>
        <v>102.76460086712574</v>
      </c>
      <c r="L25" s="69" t="s">
        <v>200</v>
      </c>
      <c r="M25" s="69" t="s">
        <v>5</v>
      </c>
      <c r="N25" s="69">
        <f t="shared" si="7"/>
        <v>20147</v>
      </c>
      <c r="O25" s="84">
        <f t="shared" si="8"/>
        <v>102.76460086712574</v>
      </c>
      <c r="P25" s="69" t="s">
        <v>200</v>
      </c>
      <c r="Q25" s="84" t="s">
        <v>200</v>
      </c>
      <c r="R25" s="69">
        <f>SUM(月次!R116:R127)</f>
        <v>137120</v>
      </c>
      <c r="S25" s="84">
        <f t="shared" si="4"/>
        <v>105.66712389994296</v>
      </c>
      <c r="T25" s="107">
        <f>SUM(月次!T116:T127)</f>
        <v>46988</v>
      </c>
      <c r="U25" s="101">
        <f t="shared" si="4"/>
        <v>120.2661888917328</v>
      </c>
      <c r="V25" s="107">
        <f>SUM(月次!V116:V127)</f>
        <v>29261</v>
      </c>
      <c r="W25" s="101">
        <f t="shared" si="5"/>
        <v>112.61160714285714</v>
      </c>
      <c r="X25" s="107">
        <f t="shared" si="0"/>
        <v>-17727</v>
      </c>
      <c r="Y25" s="101">
        <f t="shared" si="5"/>
        <v>135.4653828519028</v>
      </c>
      <c r="Z25" s="107">
        <f t="shared" si="1"/>
        <v>119393</v>
      </c>
      <c r="AA25" s="108">
        <f t="shared" si="6"/>
        <v>102.32516283853275</v>
      </c>
      <c r="AB25" s="4"/>
      <c r="AC25" s="4"/>
      <c r="AD25" s="4"/>
      <c r="AE25" s="4"/>
      <c r="AF25" s="4"/>
      <c r="AG25" s="4"/>
      <c r="AH25" s="4"/>
      <c r="AI25" s="4"/>
      <c r="AJ25" s="4"/>
    </row>
    <row r="26" spans="1:36" ht="12" customHeight="1">
      <c r="B26" s="50" t="s">
        <v>2</v>
      </c>
      <c r="C26" s="51" t="s">
        <v>55</v>
      </c>
      <c r="D26" s="66">
        <f>SUM(月次!D128:D139)</f>
        <v>118768</v>
      </c>
      <c r="E26" s="92">
        <f t="shared" ref="E26:G30" si="9">D26/D25*100</f>
        <v>101.53454215930171</v>
      </c>
      <c r="F26" s="69">
        <f>SUM(月次!F128:F139)</f>
        <v>7141</v>
      </c>
      <c r="G26" s="84">
        <f t="shared" si="9"/>
        <v>105.24686809137805</v>
      </c>
      <c r="H26" s="69">
        <f>SUM(月次!H128:H139)</f>
        <v>9227</v>
      </c>
      <c r="I26" s="84">
        <f t="shared" ref="I26:I30" si="10">H26/H25*100</f>
        <v>103.9544840018026</v>
      </c>
      <c r="J26" s="69">
        <f>SUM(月次!J128:J139)</f>
        <v>20662</v>
      </c>
      <c r="K26" s="84">
        <f t="shared" si="3"/>
        <v>102.5562118429543</v>
      </c>
      <c r="L26" s="69" t="s">
        <v>200</v>
      </c>
      <c r="M26" s="69" t="s">
        <v>48</v>
      </c>
      <c r="N26" s="69">
        <f t="shared" si="7"/>
        <v>20662</v>
      </c>
      <c r="O26" s="84">
        <f t="shared" si="8"/>
        <v>102.5562118429543</v>
      </c>
      <c r="P26" s="69" t="s">
        <v>200</v>
      </c>
      <c r="Q26" s="69" t="s">
        <v>5</v>
      </c>
      <c r="R26" s="69">
        <f>SUM(月次!R128:R139)</f>
        <v>139430</v>
      </c>
      <c r="S26" s="84">
        <f t="shared" ref="S26:U30" si="11">R26/R25*100</f>
        <v>101.68465577596267</v>
      </c>
      <c r="T26" s="107">
        <f>SUM(月次!T128:T139)</f>
        <v>51027</v>
      </c>
      <c r="U26" s="101">
        <f t="shared" si="11"/>
        <v>108.59581169660339</v>
      </c>
      <c r="V26" s="107">
        <f>SUM(月次!V128:V139)</f>
        <v>28464</v>
      </c>
      <c r="W26" s="101">
        <f t="shared" ref="W26:Y30" si="12">V26/V25*100</f>
        <v>97.276237995967335</v>
      </c>
      <c r="X26" s="107">
        <f t="shared" si="0"/>
        <v>-22563</v>
      </c>
      <c r="Y26" s="101">
        <f t="shared" si="12"/>
        <v>127.2804196987646</v>
      </c>
      <c r="Z26" s="107">
        <f t="shared" si="1"/>
        <v>116867</v>
      </c>
      <c r="AA26" s="108">
        <f t="shared" si="6"/>
        <v>97.884298074426482</v>
      </c>
      <c r="AB26" s="4"/>
      <c r="AC26" s="4"/>
      <c r="AD26" s="4"/>
      <c r="AE26" s="4"/>
      <c r="AF26" s="4"/>
      <c r="AG26" s="4"/>
      <c r="AH26" s="4"/>
      <c r="AI26" s="4"/>
      <c r="AJ26" s="4"/>
    </row>
    <row r="27" spans="1:36" s="64" customFormat="1" ht="12" customHeight="1">
      <c r="A27" s="62"/>
      <c r="B27" s="50" t="s">
        <v>30</v>
      </c>
      <c r="C27" s="51" t="s">
        <v>56</v>
      </c>
      <c r="D27" s="79">
        <f>SUM(月次!D140:D151)</f>
        <v>116179</v>
      </c>
      <c r="E27" s="95">
        <f t="shared" si="9"/>
        <v>97.820119897615527</v>
      </c>
      <c r="F27" s="80">
        <f>SUM(月次!F140:F151)</f>
        <v>6331</v>
      </c>
      <c r="G27" s="90">
        <f t="shared" si="9"/>
        <v>88.65705083321663</v>
      </c>
      <c r="H27" s="80">
        <f>SUM(月次!H140:H151)</f>
        <v>9952</v>
      </c>
      <c r="I27" s="90">
        <f t="shared" si="10"/>
        <v>107.8573750948304</v>
      </c>
      <c r="J27" s="80">
        <f>SUM(月次!J140:J151)</f>
        <v>13785</v>
      </c>
      <c r="K27" s="90">
        <f t="shared" si="3"/>
        <v>66.716677959539254</v>
      </c>
      <c r="L27" s="80" t="s">
        <v>200</v>
      </c>
      <c r="M27" s="80" t="s">
        <v>48</v>
      </c>
      <c r="N27" s="80">
        <f t="shared" si="7"/>
        <v>13785</v>
      </c>
      <c r="O27" s="90">
        <f t="shared" si="8"/>
        <v>66.716677959539254</v>
      </c>
      <c r="P27" s="80" t="s">
        <v>200</v>
      </c>
      <c r="Q27" s="80" t="s">
        <v>5</v>
      </c>
      <c r="R27" s="80">
        <f>SUM(月次!R140:R151)</f>
        <v>129964</v>
      </c>
      <c r="S27" s="90">
        <f t="shared" si="11"/>
        <v>93.210930215878946</v>
      </c>
      <c r="T27" s="133">
        <f>SUM(月次!T140:T151)</f>
        <v>51180</v>
      </c>
      <c r="U27" s="134">
        <f t="shared" si="11"/>
        <v>100.29984126050915</v>
      </c>
      <c r="V27" s="133">
        <f>SUM(月次!V140:V151)</f>
        <v>31043</v>
      </c>
      <c r="W27" s="134">
        <f t="shared" si="12"/>
        <v>109.06056773468239</v>
      </c>
      <c r="X27" s="133">
        <f t="shared" si="0"/>
        <v>-20137</v>
      </c>
      <c r="Y27" s="134">
        <f t="shared" si="12"/>
        <v>89.247883703408235</v>
      </c>
      <c r="Z27" s="133">
        <f t="shared" si="1"/>
        <v>109827</v>
      </c>
      <c r="AA27" s="135">
        <f t="shared" si="6"/>
        <v>93.976058254254838</v>
      </c>
    </row>
    <row r="28" spans="1:36" s="64" customFormat="1" ht="12" customHeight="1">
      <c r="A28" s="62"/>
      <c r="B28" s="48" t="s">
        <v>57</v>
      </c>
      <c r="C28" s="49" t="s">
        <v>58</v>
      </c>
      <c r="D28" s="82">
        <f>SUM(月次!D152:D163)</f>
        <v>120343</v>
      </c>
      <c r="E28" s="96">
        <f t="shared" si="9"/>
        <v>103.58412449754259</v>
      </c>
      <c r="F28" s="83">
        <f>SUM(月次!F152:F163)</f>
        <v>6339</v>
      </c>
      <c r="G28" s="91">
        <f t="shared" si="9"/>
        <v>100.12636234402149</v>
      </c>
      <c r="H28" s="83">
        <f>SUM(月次!H152:H163)</f>
        <v>10494</v>
      </c>
      <c r="I28" s="91">
        <f t="shared" si="10"/>
        <v>105.44614147909968</v>
      </c>
      <c r="J28" s="83">
        <f>SUM(月次!J152:J163)</f>
        <v>6571</v>
      </c>
      <c r="K28" s="91">
        <f t="shared" si="3"/>
        <v>47.667754805948491</v>
      </c>
      <c r="L28" s="83" t="s">
        <v>200</v>
      </c>
      <c r="M28" s="83" t="s">
        <v>48</v>
      </c>
      <c r="N28" s="83">
        <f t="shared" si="7"/>
        <v>6571</v>
      </c>
      <c r="O28" s="91">
        <f t="shared" si="8"/>
        <v>47.667754805948491</v>
      </c>
      <c r="P28" s="83" t="s">
        <v>200</v>
      </c>
      <c r="Q28" s="83" t="s">
        <v>5</v>
      </c>
      <c r="R28" s="83">
        <f>SUM(月次!R152:R163)</f>
        <v>126914</v>
      </c>
      <c r="S28" s="91">
        <f t="shared" si="11"/>
        <v>97.653196269736227</v>
      </c>
      <c r="T28" s="136">
        <f>SUM(月次!T152:T163)</f>
        <v>52782</v>
      </c>
      <c r="U28" s="137">
        <f t="shared" si="11"/>
        <v>103.13012895662368</v>
      </c>
      <c r="V28" s="136">
        <f>SUM(月次!V152:V163)</f>
        <v>33822</v>
      </c>
      <c r="W28" s="137">
        <f t="shared" si="12"/>
        <v>108.95209870180074</v>
      </c>
      <c r="X28" s="136">
        <f t="shared" si="0"/>
        <v>-18960</v>
      </c>
      <c r="Y28" s="137">
        <f t="shared" si="12"/>
        <v>94.155037989770079</v>
      </c>
      <c r="Z28" s="136">
        <f t="shared" si="1"/>
        <v>107954</v>
      </c>
      <c r="AA28" s="138">
        <f t="shared" si="6"/>
        <v>98.294590583372027</v>
      </c>
    </row>
    <row r="29" spans="1:36" s="64" customFormat="1" ht="12" customHeight="1">
      <c r="A29" s="62"/>
      <c r="B29" s="50" t="s">
        <v>31</v>
      </c>
      <c r="C29" s="54" t="s">
        <v>59</v>
      </c>
      <c r="D29" s="97">
        <f>SUM(月次!D164:D175)</f>
        <v>114784</v>
      </c>
      <c r="E29" s="98">
        <f t="shared" si="9"/>
        <v>95.38070348919338</v>
      </c>
      <c r="F29" s="99">
        <f>SUM(月次!F164:F175)</f>
        <v>5516</v>
      </c>
      <c r="G29" s="100">
        <f t="shared" si="9"/>
        <v>87.016879634011673</v>
      </c>
      <c r="H29" s="99">
        <f>SUM(月次!H164:H175)</f>
        <v>9708</v>
      </c>
      <c r="I29" s="100">
        <f t="shared" si="10"/>
        <v>92.510005717552886</v>
      </c>
      <c r="J29" s="99">
        <f>SUM(月次!J164:J175)</f>
        <v>2066</v>
      </c>
      <c r="K29" s="100">
        <f t="shared" si="3"/>
        <v>31.441180946583476</v>
      </c>
      <c r="L29" s="99" t="s">
        <v>200</v>
      </c>
      <c r="M29" s="80" t="s">
        <v>48</v>
      </c>
      <c r="N29" s="80">
        <f t="shared" si="7"/>
        <v>2066</v>
      </c>
      <c r="O29" s="90">
        <f>N29/N28*100</f>
        <v>31.441180946583476</v>
      </c>
      <c r="P29" s="99" t="s">
        <v>200</v>
      </c>
      <c r="Q29" s="80" t="s">
        <v>5</v>
      </c>
      <c r="R29" s="99">
        <f>SUM(月次!R164:R175)</f>
        <v>116850</v>
      </c>
      <c r="S29" s="100">
        <f t="shared" si="11"/>
        <v>92.070220779425441</v>
      </c>
      <c r="T29" s="142">
        <f>SUM(月次!T164:T175)</f>
        <v>53630</v>
      </c>
      <c r="U29" s="143">
        <f t="shared" si="11"/>
        <v>101.60660831344019</v>
      </c>
      <c r="V29" s="142">
        <f>SUM(月次!V164:V175)</f>
        <v>35117</v>
      </c>
      <c r="W29" s="143">
        <f t="shared" si="12"/>
        <v>103.82886878363196</v>
      </c>
      <c r="X29" s="142">
        <f t="shared" si="0"/>
        <v>-18513</v>
      </c>
      <c r="Y29" s="143">
        <f t="shared" si="12"/>
        <v>97.642405063291136</v>
      </c>
      <c r="Z29" s="142">
        <f t="shared" si="1"/>
        <v>98337</v>
      </c>
      <c r="AA29" s="144">
        <f t="shared" si="6"/>
        <v>91.091576041647372</v>
      </c>
    </row>
    <row r="30" spans="1:36" s="64" customFormat="1" ht="12" customHeight="1">
      <c r="A30" s="62"/>
      <c r="B30" s="50" t="s">
        <v>60</v>
      </c>
      <c r="C30" s="51" t="s">
        <v>61</v>
      </c>
      <c r="D30" s="79">
        <f>SUM(月次!D176:D187)</f>
        <v>117035</v>
      </c>
      <c r="E30" s="95">
        <f t="shared" si="9"/>
        <v>101.9610747142459</v>
      </c>
      <c r="F30" s="80">
        <f>SUM(月次!F176:F187)</f>
        <v>3222</v>
      </c>
      <c r="G30" s="90">
        <f t="shared" si="9"/>
        <v>58.411892675852059</v>
      </c>
      <c r="H30" s="80">
        <f>SUM(月次!H176:H187)</f>
        <v>9931</v>
      </c>
      <c r="I30" s="90">
        <f t="shared" si="10"/>
        <v>102.2970745776679</v>
      </c>
      <c r="J30" s="80" t="s">
        <v>200</v>
      </c>
      <c r="K30" s="90" t="s">
        <v>176</v>
      </c>
      <c r="L30" s="80" t="s">
        <v>200</v>
      </c>
      <c r="M30" s="80" t="s">
        <v>48</v>
      </c>
      <c r="N30" s="80" t="str">
        <f t="shared" si="7"/>
        <v>－</v>
      </c>
      <c r="O30" s="80" t="s">
        <v>5</v>
      </c>
      <c r="P30" s="80" t="s">
        <v>200</v>
      </c>
      <c r="Q30" s="80" t="s">
        <v>5</v>
      </c>
      <c r="R30" s="80">
        <f>SUM(月次!R176:R187)</f>
        <v>117035</v>
      </c>
      <c r="S30" s="90">
        <f t="shared" si="11"/>
        <v>100.15832263585793</v>
      </c>
      <c r="T30" s="133">
        <f>SUM(月次!T176:T187)</f>
        <v>51641</v>
      </c>
      <c r="U30" s="134">
        <f t="shared" si="11"/>
        <v>96.291254894648517</v>
      </c>
      <c r="V30" s="133">
        <f>SUM(月次!V176:V187)</f>
        <v>32678</v>
      </c>
      <c r="W30" s="134">
        <f t="shared" si="12"/>
        <v>93.054645897998128</v>
      </c>
      <c r="X30" s="133">
        <f t="shared" si="0"/>
        <v>-18963</v>
      </c>
      <c r="Y30" s="134">
        <f t="shared" si="12"/>
        <v>102.43072435585805</v>
      </c>
      <c r="Z30" s="133">
        <f t="shared" si="1"/>
        <v>98072</v>
      </c>
      <c r="AA30" s="135">
        <f t="shared" si="6"/>
        <v>99.730518523038128</v>
      </c>
    </row>
    <row r="31" spans="1:36" s="65" customFormat="1" ht="12" customHeight="1">
      <c r="A31" s="62"/>
      <c r="B31" s="50" t="s">
        <v>173</v>
      </c>
      <c r="C31" s="51" t="s">
        <v>174</v>
      </c>
      <c r="D31" s="79">
        <f>SUM(月次!D188:D199)</f>
        <v>120753</v>
      </c>
      <c r="E31" s="95">
        <f t="shared" ref="E31" si="13">D31/D30*100</f>
        <v>103.17682744478147</v>
      </c>
      <c r="F31" s="80">
        <f>SUM(月次!F188:F199)</f>
        <v>3655</v>
      </c>
      <c r="G31" s="90">
        <f t="shared" ref="G31" si="14">F31/F30*100</f>
        <v>113.43885785226568</v>
      </c>
      <c r="H31" s="80">
        <f>SUM(月次!H188:H199)</f>
        <v>9733</v>
      </c>
      <c r="I31" s="90">
        <f t="shared" ref="I31" si="15">H31/H30*100</f>
        <v>98.006243077232895</v>
      </c>
      <c r="J31" s="80" t="s">
        <v>200</v>
      </c>
      <c r="K31" s="90" t="s">
        <v>176</v>
      </c>
      <c r="L31" s="80" t="s">
        <v>200</v>
      </c>
      <c r="M31" s="80" t="s">
        <v>48</v>
      </c>
      <c r="N31" s="80" t="str">
        <f t="shared" si="7"/>
        <v>－</v>
      </c>
      <c r="O31" s="80" t="s">
        <v>5</v>
      </c>
      <c r="P31" s="80" t="s">
        <v>200</v>
      </c>
      <c r="Q31" s="80" t="s">
        <v>5</v>
      </c>
      <c r="R31" s="80">
        <f>SUM(月次!R188:R199)</f>
        <v>120753</v>
      </c>
      <c r="S31" s="90">
        <f t="shared" ref="S31" si="16">R31/R30*100</f>
        <v>103.17682744478147</v>
      </c>
      <c r="T31" s="133">
        <f>SUM(月次!T188:T199)</f>
        <v>52559</v>
      </c>
      <c r="U31" s="134">
        <f t="shared" ref="U31" si="17">T31/T30*100</f>
        <v>101.77765728781394</v>
      </c>
      <c r="V31" s="133">
        <f>SUM(月次!V188:V199)</f>
        <v>30813</v>
      </c>
      <c r="W31" s="134">
        <f t="shared" ref="W31" si="18">V31/V30*100</f>
        <v>94.292796376767242</v>
      </c>
      <c r="X31" s="133">
        <f t="shared" ref="X31" si="19">V31-T31</f>
        <v>-21746</v>
      </c>
      <c r="Y31" s="134">
        <f t="shared" ref="Y31" si="20">X31/X30*100</f>
        <v>114.67594789853925</v>
      </c>
      <c r="Z31" s="133">
        <f t="shared" ref="Z31" si="21">R31+X31</f>
        <v>99007</v>
      </c>
      <c r="AA31" s="135">
        <f t="shared" ref="AA31" si="22">Z31/Z30*100</f>
        <v>100.95338118933029</v>
      </c>
      <c r="AB31" s="64"/>
      <c r="AC31" s="64"/>
    </row>
    <row r="32" spans="1:36" s="65" customFormat="1" ht="12" customHeight="1">
      <c r="A32" s="62"/>
      <c r="B32" s="50" t="s">
        <v>194</v>
      </c>
      <c r="C32" s="44" t="s">
        <v>195</v>
      </c>
      <c r="D32" s="171">
        <f>SUM(月次!D200:D211)</f>
        <v>122863</v>
      </c>
      <c r="E32" s="90">
        <f t="shared" ref="E32" si="23">D32/D31*100</f>
        <v>101.74736859539722</v>
      </c>
      <c r="F32" s="80">
        <f>SUM(月次!F200:F211)</f>
        <v>4260</v>
      </c>
      <c r="G32" s="90">
        <f t="shared" ref="G32" si="24">F32/F31*100</f>
        <v>116.55266757865937</v>
      </c>
      <c r="H32" s="80">
        <f>SUM(月次!H200:H211)</f>
        <v>10000</v>
      </c>
      <c r="I32" s="90">
        <f t="shared" ref="I32" si="25">H32/H31*100</f>
        <v>102.74324463166546</v>
      </c>
      <c r="J32" s="80" t="s">
        <v>200</v>
      </c>
      <c r="K32" s="90" t="s">
        <v>176</v>
      </c>
      <c r="L32" s="80" t="s">
        <v>200</v>
      </c>
      <c r="M32" s="80" t="s">
        <v>5</v>
      </c>
      <c r="N32" s="80" t="str">
        <f t="shared" si="7"/>
        <v>－</v>
      </c>
      <c r="O32" s="80" t="s">
        <v>5</v>
      </c>
      <c r="P32" s="80" t="s">
        <v>200</v>
      </c>
      <c r="Q32" s="80" t="s">
        <v>5</v>
      </c>
      <c r="R32" s="80">
        <f>SUM(月次!R200:R211)</f>
        <v>122863</v>
      </c>
      <c r="S32" s="90">
        <f t="shared" ref="S32" si="26">R32/R31*100</f>
        <v>101.74736859539722</v>
      </c>
      <c r="T32" s="133">
        <f>SUM(月次!T200:T211)</f>
        <v>56736</v>
      </c>
      <c r="U32" s="134">
        <f t="shared" ref="U32" si="27">T32/T31*100</f>
        <v>107.94725927053406</v>
      </c>
      <c r="V32" s="133">
        <f>SUM(月次!V200:V211)</f>
        <v>29618</v>
      </c>
      <c r="W32" s="134">
        <f t="shared" ref="W32" si="28">V32/V31*100</f>
        <v>96.121766786745852</v>
      </c>
      <c r="X32" s="133">
        <f t="shared" ref="X32" si="29">V32-T32</f>
        <v>-27118</v>
      </c>
      <c r="Y32" s="134">
        <f t="shared" ref="Y32" si="30">X32/X31*100</f>
        <v>124.70339372758208</v>
      </c>
      <c r="Z32" s="133">
        <f t="shared" ref="Z32" si="31">R32+X32</f>
        <v>95745</v>
      </c>
      <c r="AA32" s="135">
        <f t="shared" ref="AA32" si="32">Z32/Z31*100</f>
        <v>96.705283464805518</v>
      </c>
      <c r="AB32" s="64"/>
      <c r="AC32" s="64"/>
    </row>
    <row r="33" spans="1:36" s="65" customFormat="1" ht="12" customHeight="1">
      <c r="A33" s="62"/>
      <c r="B33" s="50" t="s">
        <v>201</v>
      </c>
      <c r="C33" s="44" t="s">
        <v>202</v>
      </c>
      <c r="D33" s="171">
        <f>SUM(月次!D212:D223)</f>
        <v>124773</v>
      </c>
      <c r="E33" s="90">
        <f t="shared" ref="E33:E34" si="33">D33/D32*100</f>
        <v>101.5545770492337</v>
      </c>
      <c r="F33" s="80">
        <f>SUM(月次!F212:F223)</f>
        <v>4029</v>
      </c>
      <c r="G33" s="90">
        <f t="shared" ref="G33:G34" si="34">F33/F32*100</f>
        <v>94.577464788732385</v>
      </c>
      <c r="H33" s="80">
        <f>SUM(月次!H212:H223)</f>
        <v>9367</v>
      </c>
      <c r="I33" s="90">
        <f t="shared" ref="I33:I34" si="35">H33/H32*100</f>
        <v>93.67</v>
      </c>
      <c r="J33" s="80" t="s">
        <v>200</v>
      </c>
      <c r="K33" s="90" t="s">
        <v>176</v>
      </c>
      <c r="L33" s="80" t="s">
        <v>200</v>
      </c>
      <c r="M33" s="80" t="s">
        <v>5</v>
      </c>
      <c r="N33" s="80" t="str">
        <f t="shared" si="7"/>
        <v>－</v>
      </c>
      <c r="O33" s="80" t="s">
        <v>5</v>
      </c>
      <c r="P33" s="80" t="s">
        <v>200</v>
      </c>
      <c r="Q33" s="80" t="s">
        <v>5</v>
      </c>
      <c r="R33" s="80">
        <f>SUM(月次!R212:R223)</f>
        <v>124773</v>
      </c>
      <c r="S33" s="90">
        <f t="shared" ref="S33:S34" si="36">R33/R32*100</f>
        <v>101.5545770492337</v>
      </c>
      <c r="T33" s="133">
        <f>SUM(月次!T212:T223)</f>
        <v>57887</v>
      </c>
      <c r="U33" s="134">
        <f t="shared" ref="U33:U34" si="37">T33/T32*100</f>
        <v>102.0286943034405</v>
      </c>
      <c r="V33" s="133">
        <f>SUM(月次!V212:V223)</f>
        <v>28849</v>
      </c>
      <c r="W33" s="134">
        <f t="shared" ref="W33:W34" si="38">V33/V32*100</f>
        <v>97.403605915321762</v>
      </c>
      <c r="X33" s="133">
        <f t="shared" ref="X33:X34" si="39">V33-T33</f>
        <v>-29038</v>
      </c>
      <c r="Y33" s="134">
        <f t="shared" ref="Y33:Y34" si="40">X33/X32*100</f>
        <v>107.08016815399365</v>
      </c>
      <c r="Z33" s="133">
        <f t="shared" ref="Z33:Z34" si="41">R33+X33</f>
        <v>95735</v>
      </c>
      <c r="AA33" s="135">
        <f t="shared" ref="AA33:AA34" si="42">Z33/Z32*100</f>
        <v>99.989555590370244</v>
      </c>
      <c r="AB33" s="64"/>
      <c r="AC33" s="64"/>
    </row>
    <row r="34" spans="1:36" s="65" customFormat="1" ht="12" customHeight="1">
      <c r="A34" s="115"/>
      <c r="B34" s="153" t="s">
        <v>207</v>
      </c>
      <c r="C34" s="120" t="s">
        <v>208</v>
      </c>
      <c r="D34" s="180">
        <f>SUM(月次!D224:D235)</f>
        <v>126284</v>
      </c>
      <c r="E34" s="167">
        <f t="shared" si="33"/>
        <v>101.2109991745009</v>
      </c>
      <c r="F34" s="168">
        <f>SUM(月次!F224:F235)</f>
        <v>4237</v>
      </c>
      <c r="G34" s="167">
        <f t="shared" si="34"/>
        <v>105.16257135765699</v>
      </c>
      <c r="H34" s="168">
        <f>SUM(月次!H224:H235)</f>
        <v>9128</v>
      </c>
      <c r="I34" s="167">
        <f t="shared" si="35"/>
        <v>97.448489377602215</v>
      </c>
      <c r="J34" s="168" t="s">
        <v>200</v>
      </c>
      <c r="K34" s="167" t="s">
        <v>176</v>
      </c>
      <c r="L34" s="168" t="s">
        <v>200</v>
      </c>
      <c r="M34" s="168" t="s">
        <v>5</v>
      </c>
      <c r="N34" s="168" t="str">
        <f t="shared" si="7"/>
        <v>－</v>
      </c>
      <c r="O34" s="168" t="s">
        <v>5</v>
      </c>
      <c r="P34" s="168" t="s">
        <v>200</v>
      </c>
      <c r="Q34" s="168" t="s">
        <v>5</v>
      </c>
      <c r="R34" s="168">
        <f>SUM(月次!R224:R235)</f>
        <v>126284</v>
      </c>
      <c r="S34" s="167">
        <f t="shared" si="36"/>
        <v>101.2109991745009</v>
      </c>
      <c r="T34" s="154">
        <f>SUM(月次!T224:T235)</f>
        <v>58084</v>
      </c>
      <c r="U34" s="155">
        <f t="shared" si="37"/>
        <v>100.34031820616028</v>
      </c>
      <c r="V34" s="154">
        <f>SUM(月次!V224:V235)</f>
        <v>28192</v>
      </c>
      <c r="W34" s="155">
        <f t="shared" si="38"/>
        <v>97.722624701029503</v>
      </c>
      <c r="X34" s="154">
        <f t="shared" si="39"/>
        <v>-29892</v>
      </c>
      <c r="Y34" s="155">
        <f t="shared" si="40"/>
        <v>102.94097389627386</v>
      </c>
      <c r="Z34" s="154">
        <f t="shared" si="41"/>
        <v>96392</v>
      </c>
      <c r="AA34" s="156">
        <f t="shared" si="42"/>
        <v>100.68626938946048</v>
      </c>
    </row>
    <row r="35" spans="1:36" s="158" customFormat="1" ht="12" customHeight="1">
      <c r="A35" s="8"/>
      <c r="B35" s="50" t="s">
        <v>223</v>
      </c>
      <c r="C35" s="44" t="s">
        <v>224</v>
      </c>
      <c r="D35" s="79">
        <f>SUM(月次!D236:D247)</f>
        <v>121876</v>
      </c>
      <c r="E35" s="90">
        <f t="shared" ref="E35" si="43">D35/D34*100</f>
        <v>96.509454879478014</v>
      </c>
      <c r="F35" s="80">
        <f>SUM(月次!F236:F247)</f>
        <v>5122</v>
      </c>
      <c r="G35" s="90">
        <f t="shared" ref="G35" si="44">F35/F34*100</f>
        <v>120.88742034458345</v>
      </c>
      <c r="H35" s="80">
        <f>SUM(月次!H236:H247)</f>
        <v>8682</v>
      </c>
      <c r="I35" s="90">
        <f t="shared" ref="I35" si="45">H35/H34*100</f>
        <v>95.113935144609997</v>
      </c>
      <c r="J35" s="80" t="s">
        <v>200</v>
      </c>
      <c r="K35" s="90" t="s">
        <v>176</v>
      </c>
      <c r="L35" s="80" t="s">
        <v>200</v>
      </c>
      <c r="M35" s="80" t="s">
        <v>5</v>
      </c>
      <c r="N35" s="80" t="str">
        <f t="shared" ref="N35" si="46">J35</f>
        <v>－</v>
      </c>
      <c r="O35" s="80" t="s">
        <v>5</v>
      </c>
      <c r="P35" s="80" t="s">
        <v>200</v>
      </c>
      <c r="Q35" s="80" t="s">
        <v>5</v>
      </c>
      <c r="R35" s="80">
        <f>SUM(月次!R236:R247)</f>
        <v>121876</v>
      </c>
      <c r="S35" s="90">
        <f t="shared" ref="S35" si="47">R35/R34*100</f>
        <v>96.509454879478014</v>
      </c>
      <c r="T35" s="133">
        <f>SUM(月次!T236:T247)</f>
        <v>56137</v>
      </c>
      <c r="U35" s="134">
        <f t="shared" ref="U35" si="48">T35/T34*100</f>
        <v>96.647958129605399</v>
      </c>
      <c r="V35" s="133">
        <f>SUM(月次!V236:V247)</f>
        <v>21523</v>
      </c>
      <c r="W35" s="134">
        <f t="shared" ref="W35" si="49">V35/V34*100</f>
        <v>76.344353007945514</v>
      </c>
      <c r="X35" s="133">
        <f t="shared" ref="X35" si="50">V35-T35</f>
        <v>-34614</v>
      </c>
      <c r="Y35" s="134">
        <f t="shared" ref="Y35" si="51">X35/X34*100</f>
        <v>115.7968687274187</v>
      </c>
      <c r="Z35" s="133">
        <f t="shared" ref="Z35" si="52">R35+X35</f>
        <v>87262</v>
      </c>
      <c r="AA35" s="135">
        <f t="shared" ref="AA35" si="53">Z35/Z34*100</f>
        <v>90.528259606606355</v>
      </c>
      <c r="AB35" s="157"/>
      <c r="AC35" s="157"/>
      <c r="AD35" s="157"/>
      <c r="AE35" s="157"/>
      <c r="AF35" s="157"/>
      <c r="AG35" s="157"/>
      <c r="AH35" s="157"/>
      <c r="AI35" s="157"/>
      <c r="AJ35" s="157"/>
    </row>
    <row r="36" spans="1:36" s="158" customFormat="1" ht="12" customHeight="1">
      <c r="A36" s="8"/>
      <c r="B36" s="50" t="s">
        <v>237</v>
      </c>
      <c r="C36" s="44" t="s">
        <v>238</v>
      </c>
      <c r="D36" s="79">
        <f>SUM(月次!D248:D259)</f>
        <v>119520</v>
      </c>
      <c r="E36" s="90">
        <f t="shared" ref="E36" si="54">D36/D35*100</f>
        <v>98.066887656306406</v>
      </c>
      <c r="F36" s="80">
        <f>SUM(月次!F248:F259)</f>
        <v>5399</v>
      </c>
      <c r="G36" s="90">
        <f t="shared" ref="G36" si="55">F36/F35*100</f>
        <v>105.40804373291684</v>
      </c>
      <c r="H36" s="80">
        <f>SUM(月次!H248:H259)</f>
        <v>8323</v>
      </c>
      <c r="I36" s="90">
        <f t="shared" ref="I36" si="56">H36/H35*100</f>
        <v>95.865008062658376</v>
      </c>
      <c r="J36" s="80" t="s">
        <v>200</v>
      </c>
      <c r="K36" s="90" t="s">
        <v>176</v>
      </c>
      <c r="L36" s="80" t="s">
        <v>200</v>
      </c>
      <c r="M36" s="80" t="s">
        <v>5</v>
      </c>
      <c r="N36" s="80" t="str">
        <f t="shared" ref="N36" si="57">J36</f>
        <v>－</v>
      </c>
      <c r="O36" s="80" t="s">
        <v>5</v>
      </c>
      <c r="P36" s="80" t="s">
        <v>200</v>
      </c>
      <c r="Q36" s="80" t="s">
        <v>5</v>
      </c>
      <c r="R36" s="80">
        <f>SUM(月次!R248:R259)</f>
        <v>119520</v>
      </c>
      <c r="S36" s="90">
        <f t="shared" ref="S36" si="58">R36/R35*100</f>
        <v>98.066887656306406</v>
      </c>
      <c r="T36" s="133">
        <f>SUM(月次!T248:T259)</f>
        <v>53828</v>
      </c>
      <c r="U36" s="134">
        <f t="shared" ref="U36" si="59">T36/T35*100</f>
        <v>95.886848246254701</v>
      </c>
      <c r="V36" s="133">
        <f>SUM(月次!V248:V259)</f>
        <v>20290</v>
      </c>
      <c r="W36" s="134">
        <f t="shared" ref="W36" si="60">V36/V35*100</f>
        <v>94.271244714956097</v>
      </c>
      <c r="X36" s="133">
        <f t="shared" ref="X36" si="61">V36-T36</f>
        <v>-33538</v>
      </c>
      <c r="Y36" s="134">
        <f t="shared" ref="Y36" si="62">X36/X35*100</f>
        <v>96.891431212804065</v>
      </c>
      <c r="Z36" s="133">
        <f t="shared" ref="Z36" si="63">R36+X36</f>
        <v>85982</v>
      </c>
      <c r="AA36" s="135">
        <f t="shared" ref="AA36" si="64">Z36/Z35*100</f>
        <v>98.533153033393688</v>
      </c>
      <c r="AB36" s="157"/>
      <c r="AC36" s="157"/>
      <c r="AD36" s="157"/>
      <c r="AE36" s="157"/>
      <c r="AF36" s="157"/>
      <c r="AG36" s="157"/>
      <c r="AH36" s="157"/>
      <c r="AI36" s="157"/>
      <c r="AJ36" s="157"/>
    </row>
    <row r="37" spans="1:36" s="158" customFormat="1" ht="12" customHeight="1">
      <c r="A37" s="8"/>
      <c r="B37" s="50" t="s">
        <v>274</v>
      </c>
      <c r="C37" s="44" t="s">
        <v>275</v>
      </c>
      <c r="D37" s="79">
        <f>SUM(月次!D260:D271)</f>
        <v>115967</v>
      </c>
      <c r="E37" s="90">
        <f t="shared" ref="E37" si="65">D37/D36*100</f>
        <v>97.027275769745643</v>
      </c>
      <c r="F37" s="80">
        <f>SUM(月次!F260:F271)</f>
        <v>5691</v>
      </c>
      <c r="G37" s="90">
        <f t="shared" ref="G37" si="66">F37/F36*100</f>
        <v>105.40840896462306</v>
      </c>
      <c r="H37" s="80">
        <f>SUM(月次!H260:H271)</f>
        <v>7543</v>
      </c>
      <c r="I37" s="90">
        <f t="shared" ref="I37" si="67">H37/H36*100</f>
        <v>90.628379190195844</v>
      </c>
      <c r="J37" s="80" t="s">
        <v>200</v>
      </c>
      <c r="K37" s="90" t="s">
        <v>176</v>
      </c>
      <c r="L37" s="80" t="s">
        <v>200</v>
      </c>
      <c r="M37" s="80" t="s">
        <v>5</v>
      </c>
      <c r="N37" s="80" t="str">
        <f t="shared" ref="N37" si="68">J37</f>
        <v>－</v>
      </c>
      <c r="O37" s="80" t="s">
        <v>5</v>
      </c>
      <c r="P37" s="80" t="s">
        <v>200</v>
      </c>
      <c r="Q37" s="80" t="s">
        <v>5</v>
      </c>
      <c r="R37" s="80">
        <f>SUM(月次!R260:R271)</f>
        <v>115967</v>
      </c>
      <c r="S37" s="90">
        <f t="shared" ref="S37" si="69">R37/R36*100</f>
        <v>97.027275769745643</v>
      </c>
      <c r="T37" s="133">
        <f>SUM(月次!T260:T271)</f>
        <v>52663</v>
      </c>
      <c r="U37" s="134">
        <f t="shared" ref="U37" si="70">T37/T36*100</f>
        <v>97.835698892769557</v>
      </c>
      <c r="V37" s="133">
        <f>SUM(月次!V260:V271)</f>
        <v>19052</v>
      </c>
      <c r="W37" s="134">
        <f t="shared" ref="W37" si="71">V37/V36*100</f>
        <v>93.898472153770328</v>
      </c>
      <c r="X37" s="133">
        <f t="shared" ref="X37" si="72">V37-T37</f>
        <v>-33611</v>
      </c>
      <c r="Y37" s="134">
        <f t="shared" ref="Y37" si="73">X37/X36*100</f>
        <v>100.21766354582861</v>
      </c>
      <c r="Z37" s="133">
        <f t="shared" ref="Z37" si="74">R37+X37</f>
        <v>82356</v>
      </c>
      <c r="AA37" s="135">
        <f t="shared" ref="AA37" si="75">Z37/Z36*100</f>
        <v>95.782838268474805</v>
      </c>
      <c r="AB37" s="157"/>
      <c r="AC37" s="157"/>
      <c r="AD37" s="157"/>
      <c r="AE37" s="157"/>
      <c r="AF37" s="157"/>
      <c r="AG37" s="157"/>
      <c r="AH37" s="157"/>
      <c r="AI37" s="157"/>
      <c r="AJ37" s="157"/>
    </row>
    <row r="38" spans="1:36" s="158" customFormat="1" ht="12" customHeight="1">
      <c r="A38" s="8"/>
      <c r="B38" s="50" t="s">
        <v>276</v>
      </c>
      <c r="C38" s="44" t="s">
        <v>277</v>
      </c>
      <c r="D38" s="172">
        <f>SUM(月次!D272:D283)</f>
        <v>116636</v>
      </c>
      <c r="E38" s="169">
        <f t="shared" ref="E38" si="76">D38/D37*100</f>
        <v>100.57688825269257</v>
      </c>
      <c r="F38" s="172">
        <f>SUM(月次!F272:F283)</f>
        <v>5376</v>
      </c>
      <c r="G38" s="169">
        <f t="shared" ref="G38" si="77">F38/F37*100</f>
        <v>94.464944649446494</v>
      </c>
      <c r="H38" s="172">
        <f>SUM(月次!H272:H283)</f>
        <v>7308</v>
      </c>
      <c r="I38" s="169">
        <f t="shared" ref="I38" si="78">H38/H37*100</f>
        <v>96.884528702107914</v>
      </c>
      <c r="J38" s="170" t="s">
        <v>200</v>
      </c>
      <c r="K38" s="169" t="s">
        <v>176</v>
      </c>
      <c r="L38" s="170" t="s">
        <v>200</v>
      </c>
      <c r="M38" s="170" t="s">
        <v>5</v>
      </c>
      <c r="N38" s="170" t="str">
        <f t="shared" ref="N38" si="79">J38</f>
        <v>－</v>
      </c>
      <c r="O38" s="170" t="s">
        <v>5</v>
      </c>
      <c r="P38" s="170" t="s">
        <v>200</v>
      </c>
      <c r="Q38" s="170" t="s">
        <v>5</v>
      </c>
      <c r="R38" s="172">
        <f>SUM(月次!R272:R283)</f>
        <v>116636</v>
      </c>
      <c r="S38" s="169">
        <f t="shared" ref="S38" si="80">R38/R37*100</f>
        <v>100.57688825269257</v>
      </c>
      <c r="T38" s="172">
        <f>SUM(月次!T272:T283)</f>
        <v>53691</v>
      </c>
      <c r="U38" s="134">
        <f t="shared" ref="U38" si="81">T38/T37*100</f>
        <v>101.95203463532272</v>
      </c>
      <c r="V38" s="172">
        <f>SUM(月次!V272:V283)</f>
        <v>19543</v>
      </c>
      <c r="W38" s="134">
        <f t="shared" ref="W38" si="82">V38/V37*100</f>
        <v>102.57715725383161</v>
      </c>
      <c r="X38" s="133">
        <f t="shared" ref="X38" si="83">V38-T38</f>
        <v>-34148</v>
      </c>
      <c r="Y38" s="134">
        <f t="shared" ref="Y38" si="84">X38/X37*100</f>
        <v>101.59769123203712</v>
      </c>
      <c r="Z38" s="133">
        <f t="shared" ref="Z38" si="85">R38+X38</f>
        <v>82488</v>
      </c>
      <c r="AA38" s="135">
        <f t="shared" ref="AA38" si="86">Z38/Z37*100</f>
        <v>100.16027976103746</v>
      </c>
      <c r="AB38" s="157"/>
      <c r="AC38" s="157"/>
      <c r="AD38" s="157"/>
      <c r="AE38" s="157"/>
      <c r="AF38" s="157"/>
      <c r="AG38" s="157"/>
      <c r="AH38" s="157"/>
      <c r="AI38" s="157"/>
      <c r="AJ38" s="157"/>
    </row>
    <row r="39" spans="1:36" s="158" customFormat="1" ht="12" customHeight="1">
      <c r="A39" s="8"/>
      <c r="B39" s="53" t="s">
        <v>316</v>
      </c>
      <c r="C39" s="45" t="s">
        <v>317</v>
      </c>
      <c r="D39" s="189">
        <f>SUM(月次!D284:D295)</f>
        <v>122299</v>
      </c>
      <c r="E39" s="190">
        <f t="shared" ref="E39" si="87">D39/D38*100</f>
        <v>104.85527624404129</v>
      </c>
      <c r="F39" s="142">
        <f>SUM(月次!F284:F295)</f>
        <v>5222</v>
      </c>
      <c r="G39" s="190">
        <f t="shared" ref="G39" si="88">F39/F38*100</f>
        <v>97.135416666666657</v>
      </c>
      <c r="H39" s="142">
        <f>SUM(月次!H284:H295)</f>
        <v>7558</v>
      </c>
      <c r="I39" s="190">
        <f t="shared" ref="I39" si="89">H39/H38*100</f>
        <v>103.42090859332238</v>
      </c>
      <c r="J39" s="191" t="s">
        <v>200</v>
      </c>
      <c r="K39" s="190" t="s">
        <v>176</v>
      </c>
      <c r="L39" s="191" t="s">
        <v>200</v>
      </c>
      <c r="M39" s="191" t="s">
        <v>5</v>
      </c>
      <c r="N39" s="191" t="str">
        <f t="shared" ref="N39" si="90">J39</f>
        <v>－</v>
      </c>
      <c r="O39" s="191" t="s">
        <v>5</v>
      </c>
      <c r="P39" s="191" t="s">
        <v>200</v>
      </c>
      <c r="Q39" s="191" t="s">
        <v>5</v>
      </c>
      <c r="R39" s="142">
        <f>SUM(月次!R284:R295)</f>
        <v>122299</v>
      </c>
      <c r="S39" s="190">
        <f t="shared" ref="S39" si="91">R39/R38*100</f>
        <v>104.85527624404129</v>
      </c>
      <c r="T39" s="142">
        <f>SUM(月次!T284:T295)</f>
        <v>57282</v>
      </c>
      <c r="U39" s="143">
        <f t="shared" ref="U39" si="92">T39/T38*100</f>
        <v>106.68827177739286</v>
      </c>
      <c r="V39" s="142">
        <f>SUM(月次!V284:V295)</f>
        <v>19528</v>
      </c>
      <c r="W39" s="143">
        <f t="shared" ref="W39" si="93">V39/V38*100</f>
        <v>99.923246175101056</v>
      </c>
      <c r="X39" s="142">
        <f t="shared" ref="X39" si="94">V39-T39</f>
        <v>-37754</v>
      </c>
      <c r="Y39" s="143">
        <f t="shared" ref="Y39" si="95">X39/X38*100</f>
        <v>110.5599156612393</v>
      </c>
      <c r="Z39" s="142">
        <f t="shared" ref="Z39" si="96">R39+X39</f>
        <v>84545</v>
      </c>
      <c r="AA39" s="144">
        <f t="shared" ref="AA39" si="97">Z39/Z38*100</f>
        <v>102.49369605275919</v>
      </c>
      <c r="AB39" s="157"/>
      <c r="AC39" s="157"/>
      <c r="AD39" s="157"/>
      <c r="AE39" s="157"/>
      <c r="AF39" s="157"/>
      <c r="AG39" s="157"/>
      <c r="AH39" s="157"/>
      <c r="AI39" s="157"/>
      <c r="AJ39" s="157"/>
    </row>
    <row r="40" spans="1:36" s="158" customFormat="1" ht="12" customHeight="1">
      <c r="A40" s="8"/>
      <c r="B40" s="50" t="s">
        <v>318</v>
      </c>
      <c r="C40" s="51" t="s">
        <v>319</v>
      </c>
      <c r="D40" s="172">
        <f>SUM(月次!D296:D307)</f>
        <v>125118</v>
      </c>
      <c r="E40" s="169">
        <f t="shared" ref="E40" si="98">D40/D39*100</f>
        <v>102.30500658222881</v>
      </c>
      <c r="F40" s="172">
        <f>SUM(月次!F296:F307)</f>
        <v>4811</v>
      </c>
      <c r="G40" s="169">
        <f t="shared" ref="G40" si="99">F40/F39*100</f>
        <v>92.12945231711987</v>
      </c>
      <c r="H40" s="172">
        <f>SUM(月次!H296:H307)</f>
        <v>7455</v>
      </c>
      <c r="I40" s="169">
        <f t="shared" ref="I40" si="100">H40/H39*100</f>
        <v>98.637205609949717</v>
      </c>
      <c r="J40" s="170" t="s">
        <v>200</v>
      </c>
      <c r="K40" s="169" t="s">
        <v>176</v>
      </c>
      <c r="L40" s="170" t="s">
        <v>200</v>
      </c>
      <c r="M40" s="170" t="s">
        <v>5</v>
      </c>
      <c r="N40" s="170" t="str">
        <f t="shared" ref="N40" si="101">J40</f>
        <v>－</v>
      </c>
      <c r="O40" s="170" t="s">
        <v>5</v>
      </c>
      <c r="P40" s="170" t="s">
        <v>200</v>
      </c>
      <c r="Q40" s="170" t="s">
        <v>5</v>
      </c>
      <c r="R40" s="172">
        <f>SUM(月次!R296:R307)</f>
        <v>125118</v>
      </c>
      <c r="S40" s="169">
        <f t="shared" ref="S40" si="102">R40/R39*100</f>
        <v>102.30500658222881</v>
      </c>
      <c r="T40" s="172">
        <f>SUM(月次!T296:T307)</f>
        <v>62015</v>
      </c>
      <c r="U40" s="134">
        <f t="shared" ref="U40" si="103">T40/T39*100</f>
        <v>108.2626304947453</v>
      </c>
      <c r="V40" s="172">
        <f>SUM(月次!V296:V307)</f>
        <v>21121</v>
      </c>
      <c r="W40" s="134">
        <f t="shared" ref="W40" si="104">V40/V39*100</f>
        <v>108.15751741089716</v>
      </c>
      <c r="X40" s="133">
        <f t="shared" ref="X40" si="105">V40-T40</f>
        <v>-40894</v>
      </c>
      <c r="Y40" s="134">
        <f t="shared" ref="Y40" si="106">X40/X39*100</f>
        <v>108.31699952322933</v>
      </c>
      <c r="Z40" s="133">
        <f t="shared" ref="Z40" si="107">R40+X40</f>
        <v>84224</v>
      </c>
      <c r="AA40" s="135">
        <f t="shared" ref="AA40" si="108">Z40/Z39*100</f>
        <v>99.620320539357749</v>
      </c>
      <c r="AB40" s="157"/>
      <c r="AC40" s="157"/>
      <c r="AD40" s="157"/>
      <c r="AE40" s="157"/>
      <c r="AF40" s="157"/>
      <c r="AG40" s="157"/>
      <c r="AH40" s="157"/>
      <c r="AI40" s="157"/>
      <c r="AJ40" s="157"/>
    </row>
    <row r="41" spans="1:36" s="158" customFormat="1" ht="12" customHeight="1">
      <c r="A41" s="8"/>
      <c r="B41" s="192" t="s">
        <v>327</v>
      </c>
      <c r="C41" s="197" t="s">
        <v>328</v>
      </c>
      <c r="D41" s="193">
        <f>SUM(月次!D308:D319)</f>
        <v>128757</v>
      </c>
      <c r="E41" s="183">
        <f t="shared" ref="E41" si="109">D41/D40*100</f>
        <v>102.90845441902843</v>
      </c>
      <c r="F41" s="193">
        <f>SUM(月次!F308:F319)</f>
        <v>3565</v>
      </c>
      <c r="G41" s="183">
        <f t="shared" ref="G41" si="110">F41/F40*100</f>
        <v>74.101018499272499</v>
      </c>
      <c r="H41" s="193">
        <f>SUM(月次!H308:H319)</f>
        <v>7335</v>
      </c>
      <c r="I41" s="183">
        <f t="shared" ref="I41" si="111">H41/H40*100</f>
        <v>98.390342052313883</v>
      </c>
      <c r="J41" s="185" t="s">
        <v>200</v>
      </c>
      <c r="K41" s="183" t="s">
        <v>176</v>
      </c>
      <c r="L41" s="185" t="s">
        <v>200</v>
      </c>
      <c r="M41" s="185" t="s">
        <v>5</v>
      </c>
      <c r="N41" s="185" t="str">
        <f t="shared" ref="N41" si="112">J41</f>
        <v>－</v>
      </c>
      <c r="O41" s="185" t="s">
        <v>5</v>
      </c>
      <c r="P41" s="185" t="s">
        <v>200</v>
      </c>
      <c r="Q41" s="185" t="s">
        <v>5</v>
      </c>
      <c r="R41" s="193">
        <f>SUM(月次!R308:R319)</f>
        <v>128757</v>
      </c>
      <c r="S41" s="183">
        <f t="shared" ref="S41" si="113">R41/R40*100</f>
        <v>102.90845441902843</v>
      </c>
      <c r="T41" s="193">
        <f>SUM(月次!T308:T319)</f>
        <v>65892</v>
      </c>
      <c r="U41" s="195">
        <f t="shared" ref="U41" si="114">T41/T40*100</f>
        <v>106.25171329517052</v>
      </c>
      <c r="V41" s="193">
        <f>SUM(月次!V308:V319)</f>
        <v>21032</v>
      </c>
      <c r="W41" s="195">
        <f t="shared" ref="W41" si="115">V41/V40*100</f>
        <v>99.578618436627053</v>
      </c>
      <c r="X41" s="194">
        <f t="shared" ref="X41" si="116">V41-T41</f>
        <v>-44860</v>
      </c>
      <c r="Y41" s="195">
        <f t="shared" ref="Y41" si="117">X41/X40*100</f>
        <v>109.69824424120898</v>
      </c>
      <c r="Z41" s="194">
        <f t="shared" ref="Z41" si="118">R41+X41</f>
        <v>83897</v>
      </c>
      <c r="AA41" s="196">
        <f t="shared" ref="AA41" si="119">Z41/Z40*100</f>
        <v>99.611749620060792</v>
      </c>
      <c r="AB41" s="157"/>
      <c r="AC41" s="157"/>
      <c r="AD41" s="157"/>
      <c r="AE41" s="157"/>
      <c r="AF41" s="157"/>
      <c r="AG41" s="157"/>
      <c r="AH41" s="157"/>
      <c r="AI41" s="157"/>
      <c r="AJ41" s="157"/>
    </row>
    <row r="42" spans="1:36" ht="12" customHeight="1">
      <c r="B42" s="25" t="s">
        <v>32</v>
      </c>
      <c r="C42" s="1"/>
      <c r="D42" s="116"/>
      <c r="E42" s="116"/>
      <c r="F42" s="116"/>
      <c r="G42" s="116"/>
      <c r="H42" s="116"/>
      <c r="I42" s="116"/>
      <c r="J42" s="116"/>
      <c r="K42" s="117"/>
      <c r="L42" s="117"/>
      <c r="M42" s="118"/>
      <c r="N42" s="118"/>
      <c r="O42" s="118"/>
      <c r="P42" s="118"/>
      <c r="Q42" s="118"/>
      <c r="R42" s="118"/>
      <c r="S42" s="118"/>
      <c r="T42" s="118"/>
      <c r="U42" s="118"/>
      <c r="V42" s="118"/>
      <c r="W42" s="118"/>
      <c r="X42" s="118"/>
      <c r="Y42" s="118"/>
      <c r="Z42" s="118"/>
    </row>
    <row r="43" spans="1:36" ht="12" customHeight="1">
      <c r="B43" s="162" t="s">
        <v>231</v>
      </c>
      <c r="D43" s="36"/>
      <c r="E43" s="36"/>
      <c r="F43" s="36"/>
      <c r="G43" s="36"/>
      <c r="H43" s="36"/>
      <c r="I43" s="36"/>
      <c r="J43" s="36"/>
      <c r="K43" s="36"/>
      <c r="L43" s="36"/>
      <c r="M43" s="36"/>
      <c r="N43" s="36"/>
      <c r="O43" s="36"/>
      <c r="P43" s="36"/>
      <c r="Q43" s="36"/>
      <c r="R43" s="36"/>
      <c r="S43" s="36"/>
      <c r="T43" s="36"/>
      <c r="U43" s="36"/>
      <c r="V43" s="36"/>
      <c r="W43" s="36"/>
      <c r="X43" s="36"/>
      <c r="Y43" s="36"/>
      <c r="Z43" s="36"/>
    </row>
    <row r="44" spans="1:36" ht="12" customHeight="1">
      <c r="B44" s="162" t="s">
        <v>232</v>
      </c>
      <c r="N44" s="160"/>
    </row>
    <row r="45" spans="1:36" ht="12" customHeight="1">
      <c r="B45" s="162" t="s">
        <v>233</v>
      </c>
      <c r="K45" s="3"/>
      <c r="L45" s="3"/>
      <c r="M45" s="3"/>
      <c r="N45" s="3"/>
      <c r="O45" s="3"/>
      <c r="P45" s="3"/>
      <c r="Q45" s="3"/>
      <c r="R45" s="3"/>
      <c r="S45" s="3"/>
      <c r="T45" s="3"/>
      <c r="U45" s="3"/>
      <c r="V45" s="3"/>
      <c r="W45" s="3"/>
      <c r="AA45" s="161" t="s">
        <v>326</v>
      </c>
    </row>
    <row r="46" spans="1:36" ht="12" customHeight="1">
      <c r="B46" s="162" t="s">
        <v>234</v>
      </c>
    </row>
    <row r="47" spans="1:36" ht="12" customHeight="1">
      <c r="B47" s="162" t="s">
        <v>236</v>
      </c>
    </row>
    <row r="48" spans="1:36" s="58" customFormat="1" ht="12" customHeight="1">
      <c r="A48" s="55"/>
      <c r="B48" s="162" t="s">
        <v>235</v>
      </c>
      <c r="C48" s="55"/>
      <c r="D48" s="55">
        <v>121571</v>
      </c>
      <c r="E48" s="55"/>
      <c r="F48" s="55">
        <v>4817</v>
      </c>
      <c r="G48" s="55"/>
      <c r="H48" s="55">
        <v>8682</v>
      </c>
      <c r="I48" s="55"/>
      <c r="J48" s="55">
        <v>0</v>
      </c>
      <c r="K48" s="55"/>
      <c r="L48" s="55">
        <v>0</v>
      </c>
      <c r="M48" s="55"/>
      <c r="N48" s="55">
        <v>0</v>
      </c>
      <c r="O48" s="55"/>
      <c r="P48" s="55">
        <v>0</v>
      </c>
      <c r="Q48" s="55"/>
      <c r="R48" s="55">
        <v>121571</v>
      </c>
      <c r="S48" s="55"/>
      <c r="T48" s="55">
        <v>56137</v>
      </c>
      <c r="U48" s="55"/>
      <c r="V48" s="55">
        <v>21523</v>
      </c>
      <c r="W48" s="55"/>
      <c r="X48" s="55"/>
      <c r="Y48" s="55"/>
      <c r="Z48" s="55"/>
      <c r="AA48" s="55"/>
      <c r="AB48" s="159"/>
      <c r="AC48" s="159"/>
      <c r="AD48" s="159"/>
      <c r="AE48" s="159"/>
      <c r="AF48" s="159"/>
      <c r="AG48" s="159"/>
      <c r="AH48" s="159"/>
      <c r="AI48" s="159"/>
      <c r="AJ48" s="159"/>
    </row>
    <row r="49" spans="1:36" s="58" customFormat="1" ht="12" customHeight="1">
      <c r="A49" s="55"/>
      <c r="B49" s="55"/>
      <c r="C49" s="55"/>
      <c r="D49" s="57">
        <f>D35-D48</f>
        <v>305</v>
      </c>
      <c r="E49" s="55"/>
      <c r="F49" s="57">
        <f t="shared" ref="F49" si="120">F35-F48</f>
        <v>305</v>
      </c>
      <c r="G49" s="55"/>
      <c r="H49" s="57">
        <f t="shared" ref="H49" si="121">H35-H48</f>
        <v>0</v>
      </c>
      <c r="I49" s="55"/>
      <c r="J49" s="57" t="e">
        <f t="shared" ref="J49" si="122">J35-J48</f>
        <v>#VALUE!</v>
      </c>
      <c r="K49" s="55"/>
      <c r="L49" s="57" t="e">
        <f t="shared" ref="L49" si="123">L35-L48</f>
        <v>#VALUE!</v>
      </c>
      <c r="M49" s="55"/>
      <c r="N49" s="57" t="e">
        <f t="shared" ref="N49" si="124">N35-N48</f>
        <v>#VALUE!</v>
      </c>
      <c r="O49" s="55"/>
      <c r="P49" s="57" t="e">
        <f t="shared" ref="P49" si="125">P35-P48</f>
        <v>#VALUE!</v>
      </c>
      <c r="Q49" s="55"/>
      <c r="R49" s="57">
        <f t="shared" ref="R49" si="126">R35-R48</f>
        <v>305</v>
      </c>
      <c r="S49" s="55"/>
      <c r="T49" s="57">
        <f t="shared" ref="T49" si="127">T35-T48</f>
        <v>0</v>
      </c>
      <c r="U49" s="55"/>
      <c r="V49" s="57">
        <f t="shared" ref="V49" si="128">V35-V48</f>
        <v>0</v>
      </c>
      <c r="W49" s="55"/>
      <c r="X49" s="55"/>
      <c r="Y49" s="55"/>
      <c r="Z49" s="55"/>
      <c r="AA49" s="55"/>
      <c r="AB49" s="159"/>
      <c r="AC49" s="159"/>
      <c r="AD49" s="159"/>
      <c r="AE49" s="159"/>
      <c r="AF49" s="159"/>
      <c r="AG49" s="159"/>
      <c r="AH49" s="159"/>
      <c r="AI49" s="159"/>
      <c r="AJ49" s="159"/>
    </row>
    <row r="50" spans="1:36" s="58" customFormat="1" ht="12"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159"/>
      <c r="AC50" s="159"/>
      <c r="AD50" s="159"/>
      <c r="AE50" s="159"/>
      <c r="AF50" s="159"/>
      <c r="AG50" s="159"/>
      <c r="AH50" s="159"/>
      <c r="AI50" s="159"/>
      <c r="AJ50" s="159"/>
    </row>
    <row r="51" spans="1:36" ht="12" customHeight="1">
      <c r="K51" s="3"/>
      <c r="L51" s="3"/>
      <c r="M51" s="3"/>
      <c r="N51" s="3"/>
      <c r="O51" s="3"/>
      <c r="P51" s="3"/>
      <c r="Q51" s="3"/>
      <c r="R51" s="3"/>
      <c r="S51" s="3"/>
      <c r="T51" s="3"/>
      <c r="U51" s="3"/>
      <c r="V51" s="3"/>
      <c r="W51" s="3"/>
      <c r="X51" s="3"/>
      <c r="Y51" s="3"/>
      <c r="Z51" s="3"/>
      <c r="AA51" s="3"/>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95" orientation="landscape" horizontalDpi="4294967294" r:id="rId1"/>
  <headerFooter alignWithMargins="0"/>
  <ignoredErrors>
    <ignoredError sqref="B9:C30 B8" numberStoredAsText="1"/>
    <ignoredError sqref="X9:Z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52"/>
  <sheetViews>
    <sheetView showGridLines="0" tabSelected="1" zoomScale="90" zoomScaleNormal="90" workbookViewId="0">
      <pane xSplit="3" ySplit="7" topLeftCell="D309" activePane="bottomRight" state="frozen"/>
      <selection activeCell="B5" sqref="B5:C211"/>
      <selection pane="topRight" activeCell="B5" sqref="B5:C211"/>
      <selection pane="bottomLeft" activeCell="B5" sqref="B5:C211"/>
      <selection pane="bottomRight" activeCell="S336" sqref="S336"/>
    </sheetView>
  </sheetViews>
  <sheetFormatPr defaultColWidth="9" defaultRowHeight="12" customHeight="1"/>
  <cols>
    <col min="1" max="1" width="5.625" style="3" customWidth="1"/>
    <col min="2" max="2" width="7.625" style="3" customWidth="1"/>
    <col min="3" max="3" width="10.625" style="31"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6" customWidth="1"/>
    <col min="14" max="14" width="7.625" style="16" customWidth="1"/>
    <col min="15" max="17" width="10.625" style="16" customWidth="1"/>
    <col min="18" max="18" width="7.625" style="16" customWidth="1"/>
    <col min="19" max="19" width="10.625" style="16" customWidth="1"/>
    <col min="20" max="20" width="7.625" style="16" customWidth="1"/>
    <col min="21" max="21" width="10.625" style="16" customWidth="1"/>
    <col min="22" max="22" width="7.625" style="16" customWidth="1"/>
    <col min="23" max="23" width="10.625" style="16" customWidth="1"/>
    <col min="24" max="24" width="7.625" style="16" customWidth="1"/>
    <col min="25" max="25" width="10.625" style="16" customWidth="1"/>
    <col min="26" max="26" width="7.625" style="16" customWidth="1"/>
    <col min="27" max="27" width="10.625" style="16" customWidth="1"/>
    <col min="28" max="28" width="6.375" style="3" customWidth="1"/>
    <col min="29" max="29" width="7.125" style="4" customWidth="1"/>
    <col min="30" max="16384" width="9" style="4"/>
  </cols>
  <sheetData>
    <row r="1" spans="1:29" s="6" customFormat="1" ht="12" customHeight="1">
      <c r="A1" s="5"/>
      <c r="B1" s="3"/>
      <c r="C1" s="31"/>
      <c r="D1" s="3"/>
      <c r="E1" s="3"/>
      <c r="F1" s="3"/>
      <c r="G1" s="3"/>
      <c r="H1" s="3"/>
      <c r="I1" s="3"/>
      <c r="J1" s="3"/>
      <c r="K1" s="4"/>
      <c r="L1" s="4"/>
      <c r="M1" s="16"/>
      <c r="N1" s="16"/>
      <c r="O1" s="16"/>
      <c r="P1" s="16"/>
      <c r="Q1" s="16"/>
      <c r="R1" s="16"/>
      <c r="S1" s="16"/>
      <c r="T1" s="16"/>
      <c r="U1" s="16"/>
      <c r="V1" s="16"/>
      <c r="W1" s="16"/>
      <c r="X1" s="16"/>
      <c r="Y1" s="16"/>
      <c r="Z1" s="16"/>
      <c r="AA1" s="16"/>
      <c r="AB1" s="5"/>
    </row>
    <row r="2" spans="1:29" s="6" customFormat="1" ht="15" customHeight="1">
      <c r="A2" s="5"/>
      <c r="B2" s="7" t="s">
        <v>166</v>
      </c>
      <c r="C2" s="32"/>
      <c r="D2" s="5"/>
      <c r="E2" s="5"/>
      <c r="F2" s="5"/>
      <c r="G2" s="5"/>
      <c r="H2" s="5"/>
      <c r="I2" s="5"/>
      <c r="J2" s="5"/>
      <c r="M2" s="15"/>
      <c r="N2" s="15"/>
      <c r="O2" s="15"/>
      <c r="P2" s="15"/>
      <c r="Q2" s="15"/>
      <c r="R2" s="15"/>
      <c r="S2" s="15"/>
      <c r="T2" s="15"/>
      <c r="U2" s="15"/>
      <c r="V2" s="15"/>
      <c r="W2" s="15"/>
      <c r="X2" s="15"/>
      <c r="Y2" s="15"/>
      <c r="Z2" s="15"/>
      <c r="AA2" s="15"/>
      <c r="AB2" s="5"/>
    </row>
    <row r="3" spans="1:29" s="6" customFormat="1" ht="12" customHeight="1">
      <c r="A3" s="5"/>
      <c r="B3" s="9"/>
      <c r="C3" s="33"/>
      <c r="D3" s="8"/>
      <c r="E3" s="8"/>
      <c r="F3" s="8"/>
      <c r="G3" s="8"/>
      <c r="H3" s="61"/>
      <c r="I3" s="61"/>
      <c r="J3" s="61"/>
      <c r="K3" s="61"/>
      <c r="L3" s="61"/>
      <c r="M3" s="16"/>
      <c r="N3" s="16"/>
      <c r="O3" s="16"/>
      <c r="P3" s="16"/>
      <c r="Q3" s="16"/>
      <c r="R3" s="16"/>
      <c r="S3" s="16"/>
      <c r="T3" s="16"/>
      <c r="U3" s="16"/>
      <c r="V3" s="16"/>
      <c r="W3" s="16"/>
      <c r="X3" s="16"/>
      <c r="Y3" s="16"/>
      <c r="Z3" s="16"/>
      <c r="AA3" s="16"/>
      <c r="AB3" s="5"/>
    </row>
    <row r="4" spans="1:29" ht="12" customHeight="1">
      <c r="A4" s="4"/>
      <c r="B4" s="2"/>
      <c r="C4" s="34"/>
      <c r="D4" s="2"/>
      <c r="E4" s="2"/>
      <c r="F4" s="2"/>
      <c r="G4" s="2"/>
      <c r="H4" s="2"/>
      <c r="I4" s="2"/>
      <c r="J4" s="14"/>
      <c r="AA4" s="12" t="s">
        <v>17</v>
      </c>
      <c r="AB4" s="4"/>
    </row>
    <row r="5" spans="1:29" ht="12" customHeight="1">
      <c r="A5" s="4"/>
      <c r="B5" s="210" t="s">
        <v>62</v>
      </c>
      <c r="C5" s="211"/>
      <c r="D5" s="216" t="s">
        <v>19</v>
      </c>
      <c r="E5" s="217"/>
      <c r="F5" s="220"/>
      <c r="G5" s="221"/>
      <c r="H5" s="221"/>
      <c r="I5" s="221"/>
      <c r="J5" s="222" t="s">
        <v>20</v>
      </c>
      <c r="K5" s="223"/>
      <c r="L5" s="220"/>
      <c r="M5" s="221"/>
      <c r="N5" s="221"/>
      <c r="O5" s="221"/>
      <c r="P5" s="221"/>
      <c r="Q5" s="221"/>
      <c r="R5" s="222" t="s">
        <v>21</v>
      </c>
      <c r="S5" s="222"/>
      <c r="T5" s="226" t="s">
        <v>229</v>
      </c>
      <c r="U5" s="226"/>
      <c r="V5" s="226" t="s">
        <v>230</v>
      </c>
      <c r="W5" s="226"/>
      <c r="X5" s="235" t="s">
        <v>0</v>
      </c>
      <c r="Y5" s="228"/>
      <c r="Z5" s="228" t="s">
        <v>1</v>
      </c>
      <c r="AA5" s="231"/>
      <c r="AB5" s="4"/>
    </row>
    <row r="6" spans="1:29" ht="12" customHeight="1">
      <c r="A6" s="4"/>
      <c r="B6" s="212"/>
      <c r="C6" s="213"/>
      <c r="D6" s="218"/>
      <c r="E6" s="219"/>
      <c r="F6" s="227" t="s">
        <v>4</v>
      </c>
      <c r="G6" s="219"/>
      <c r="H6" s="227" t="s">
        <v>22</v>
      </c>
      <c r="I6" s="219"/>
      <c r="J6" s="224"/>
      <c r="K6" s="225"/>
      <c r="L6" s="227" t="s">
        <v>4</v>
      </c>
      <c r="M6" s="219"/>
      <c r="N6" s="233" t="s">
        <v>167</v>
      </c>
      <c r="O6" s="234"/>
      <c r="P6" s="227" t="s">
        <v>23</v>
      </c>
      <c r="Q6" s="219"/>
      <c r="R6" s="224"/>
      <c r="S6" s="225"/>
      <c r="T6" s="227"/>
      <c r="U6" s="219"/>
      <c r="V6" s="227"/>
      <c r="W6" s="219"/>
      <c r="X6" s="236"/>
      <c r="Y6" s="230"/>
      <c r="Z6" s="229"/>
      <c r="AA6" s="232"/>
      <c r="AB6" s="4"/>
    </row>
    <row r="7" spans="1:29" ht="12" customHeight="1">
      <c r="A7" s="4"/>
      <c r="B7" s="214"/>
      <c r="C7" s="215"/>
      <c r="D7" s="17"/>
      <c r="E7" s="18" t="s">
        <v>170</v>
      </c>
      <c r="F7" s="19"/>
      <c r="G7" s="18" t="s">
        <v>171</v>
      </c>
      <c r="H7" s="19"/>
      <c r="I7" s="18" t="s">
        <v>171</v>
      </c>
      <c r="J7" s="19"/>
      <c r="K7" s="18" t="s">
        <v>171</v>
      </c>
      <c r="L7" s="19"/>
      <c r="M7" s="18" t="s">
        <v>171</v>
      </c>
      <c r="N7" s="41"/>
      <c r="O7" s="18" t="s">
        <v>172</v>
      </c>
      <c r="P7" s="19"/>
      <c r="Q7" s="18" t="s">
        <v>171</v>
      </c>
      <c r="R7" s="19"/>
      <c r="S7" s="18" t="s">
        <v>171</v>
      </c>
      <c r="T7" s="20"/>
      <c r="U7" s="18" t="s">
        <v>171</v>
      </c>
      <c r="V7" s="20"/>
      <c r="W7" s="18" t="s">
        <v>171</v>
      </c>
      <c r="X7" s="30"/>
      <c r="Y7" s="18" t="s">
        <v>171</v>
      </c>
      <c r="Z7" s="30"/>
      <c r="AA7" s="21" t="s">
        <v>171</v>
      </c>
      <c r="AB7" s="4"/>
    </row>
    <row r="8" spans="1:29" ht="12" hidden="1" customHeight="1">
      <c r="A8" s="4"/>
      <c r="B8" s="42" t="s">
        <v>83</v>
      </c>
      <c r="C8" s="43" t="s">
        <v>165</v>
      </c>
      <c r="D8" s="102">
        <v>9514</v>
      </c>
      <c r="E8" s="103" t="s">
        <v>34</v>
      </c>
      <c r="F8" s="103"/>
      <c r="G8" s="103"/>
      <c r="H8" s="103"/>
      <c r="I8" s="103"/>
      <c r="J8" s="103">
        <v>915</v>
      </c>
      <c r="K8" s="103" t="s">
        <v>34</v>
      </c>
      <c r="L8" s="103"/>
      <c r="M8" s="103"/>
      <c r="N8" s="103"/>
      <c r="O8" s="103"/>
      <c r="P8" s="103"/>
      <c r="Q8" s="103"/>
      <c r="R8" s="103">
        <v>10429</v>
      </c>
      <c r="S8" s="103" t="s">
        <v>84</v>
      </c>
      <c r="T8" s="124">
        <v>2942</v>
      </c>
      <c r="U8" s="124" t="s">
        <v>84</v>
      </c>
      <c r="V8" s="124">
        <v>1737</v>
      </c>
      <c r="W8" s="124" t="s">
        <v>34</v>
      </c>
      <c r="X8" s="124">
        <f>V8-T8</f>
        <v>-1205</v>
      </c>
      <c r="Y8" s="124" t="s">
        <v>85</v>
      </c>
      <c r="Z8" s="124">
        <f t="shared" ref="Z8:Z71" si="0">R8+X8</f>
        <v>9224</v>
      </c>
      <c r="AA8" s="125" t="s">
        <v>34</v>
      </c>
      <c r="AB8" s="4"/>
      <c r="AC8" s="37"/>
    </row>
    <row r="9" spans="1:29" ht="12" hidden="1" customHeight="1">
      <c r="A9" s="4"/>
      <c r="B9" s="27" t="s">
        <v>86</v>
      </c>
      <c r="C9" s="44" t="s">
        <v>87</v>
      </c>
      <c r="D9" s="66">
        <v>9617</v>
      </c>
      <c r="E9" s="69" t="s">
        <v>34</v>
      </c>
      <c r="F9" s="69"/>
      <c r="G9" s="69"/>
      <c r="H9" s="69"/>
      <c r="I9" s="69"/>
      <c r="J9" s="69">
        <v>967</v>
      </c>
      <c r="K9" s="69" t="s">
        <v>84</v>
      </c>
      <c r="L9" s="69"/>
      <c r="M9" s="69"/>
      <c r="N9" s="69"/>
      <c r="O9" s="69"/>
      <c r="P9" s="69"/>
      <c r="Q9" s="69"/>
      <c r="R9" s="69">
        <v>10584</v>
      </c>
      <c r="S9" s="69" t="s">
        <v>34</v>
      </c>
      <c r="T9" s="107">
        <v>2994</v>
      </c>
      <c r="U9" s="107" t="s">
        <v>88</v>
      </c>
      <c r="V9" s="107">
        <v>1863</v>
      </c>
      <c r="W9" s="107" t="s">
        <v>84</v>
      </c>
      <c r="X9" s="107">
        <f t="shared" ref="X9:X72" si="1">V9-T9</f>
        <v>-1131</v>
      </c>
      <c r="Y9" s="107" t="s">
        <v>84</v>
      </c>
      <c r="Z9" s="107">
        <f t="shared" si="0"/>
        <v>9453</v>
      </c>
      <c r="AA9" s="126" t="s">
        <v>34</v>
      </c>
      <c r="AB9" s="4"/>
      <c r="AC9" s="37"/>
    </row>
    <row r="10" spans="1:29" ht="12" hidden="1" customHeight="1">
      <c r="A10" s="4"/>
      <c r="B10" s="27" t="s">
        <v>63</v>
      </c>
      <c r="C10" s="44" t="s">
        <v>73</v>
      </c>
      <c r="D10" s="66">
        <v>9643</v>
      </c>
      <c r="E10" s="69" t="s">
        <v>84</v>
      </c>
      <c r="F10" s="69"/>
      <c r="G10" s="69"/>
      <c r="H10" s="69"/>
      <c r="I10" s="69"/>
      <c r="J10" s="69">
        <v>1042</v>
      </c>
      <c r="K10" s="69" t="s">
        <v>34</v>
      </c>
      <c r="L10" s="69"/>
      <c r="M10" s="69"/>
      <c r="N10" s="69"/>
      <c r="O10" s="69"/>
      <c r="P10" s="69"/>
      <c r="Q10" s="69"/>
      <c r="R10" s="69">
        <v>10685</v>
      </c>
      <c r="S10" s="69" t="s">
        <v>34</v>
      </c>
      <c r="T10" s="107">
        <v>2785</v>
      </c>
      <c r="U10" s="107" t="s">
        <v>34</v>
      </c>
      <c r="V10" s="107">
        <v>1792</v>
      </c>
      <c r="W10" s="107" t="s">
        <v>34</v>
      </c>
      <c r="X10" s="107">
        <f t="shared" si="1"/>
        <v>-993</v>
      </c>
      <c r="Y10" s="107" t="s">
        <v>89</v>
      </c>
      <c r="Z10" s="107">
        <f t="shared" si="0"/>
        <v>9692</v>
      </c>
      <c r="AA10" s="126" t="s">
        <v>89</v>
      </c>
      <c r="AB10" s="4"/>
      <c r="AC10" s="37"/>
    </row>
    <row r="11" spans="1:29" ht="12" hidden="1" customHeight="1">
      <c r="A11" s="4"/>
      <c r="B11" s="27" t="s">
        <v>65</v>
      </c>
      <c r="C11" s="44" t="s">
        <v>64</v>
      </c>
      <c r="D11" s="66">
        <v>9748</v>
      </c>
      <c r="E11" s="69" t="s">
        <v>89</v>
      </c>
      <c r="F11" s="69"/>
      <c r="G11" s="69"/>
      <c r="H11" s="69"/>
      <c r="I11" s="69"/>
      <c r="J11" s="69">
        <v>1184</v>
      </c>
      <c r="K11" s="69" t="s">
        <v>34</v>
      </c>
      <c r="L11" s="69"/>
      <c r="M11" s="69"/>
      <c r="N11" s="69"/>
      <c r="O11" s="69"/>
      <c r="P11" s="69"/>
      <c r="Q11" s="69"/>
      <c r="R11" s="69">
        <v>10932</v>
      </c>
      <c r="S11" s="69" t="s">
        <v>89</v>
      </c>
      <c r="T11" s="107">
        <v>2788</v>
      </c>
      <c r="U11" s="107" t="s">
        <v>89</v>
      </c>
      <c r="V11" s="107">
        <v>1963</v>
      </c>
      <c r="W11" s="107" t="s">
        <v>34</v>
      </c>
      <c r="X11" s="107">
        <f t="shared" si="1"/>
        <v>-825</v>
      </c>
      <c r="Y11" s="107" t="s">
        <v>34</v>
      </c>
      <c r="Z11" s="107">
        <f t="shared" si="0"/>
        <v>10107</v>
      </c>
      <c r="AA11" s="126" t="s">
        <v>34</v>
      </c>
      <c r="AB11" s="4"/>
      <c r="AC11" s="37"/>
    </row>
    <row r="12" spans="1:29" ht="12" hidden="1" customHeight="1">
      <c r="A12" s="4"/>
      <c r="B12" s="27" t="s">
        <v>67</v>
      </c>
      <c r="C12" s="44" t="s">
        <v>66</v>
      </c>
      <c r="D12" s="66">
        <v>9427</v>
      </c>
      <c r="E12" s="69" t="s">
        <v>34</v>
      </c>
      <c r="F12" s="69"/>
      <c r="G12" s="69"/>
      <c r="H12" s="69"/>
      <c r="I12" s="69"/>
      <c r="J12" s="69">
        <v>1041</v>
      </c>
      <c r="K12" s="69" t="s">
        <v>89</v>
      </c>
      <c r="L12" s="69"/>
      <c r="M12" s="69"/>
      <c r="N12" s="69"/>
      <c r="O12" s="69"/>
      <c r="P12" s="69"/>
      <c r="Q12" s="69"/>
      <c r="R12" s="69">
        <v>10468</v>
      </c>
      <c r="S12" s="69" t="s">
        <v>34</v>
      </c>
      <c r="T12" s="107">
        <v>2786</v>
      </c>
      <c r="U12" s="107" t="s">
        <v>34</v>
      </c>
      <c r="V12" s="107">
        <v>1799</v>
      </c>
      <c r="W12" s="107" t="s">
        <v>34</v>
      </c>
      <c r="X12" s="107">
        <f t="shared" si="1"/>
        <v>-987</v>
      </c>
      <c r="Y12" s="107" t="s">
        <v>90</v>
      </c>
      <c r="Z12" s="107">
        <f t="shared" si="0"/>
        <v>9481</v>
      </c>
      <c r="AA12" s="126" t="s">
        <v>34</v>
      </c>
      <c r="AB12" s="4"/>
      <c r="AC12" s="37"/>
    </row>
    <row r="13" spans="1:29" ht="12" hidden="1" customHeight="1">
      <c r="A13" s="4"/>
      <c r="B13" s="27" t="s">
        <v>68</v>
      </c>
      <c r="C13" s="44" t="s">
        <v>74</v>
      </c>
      <c r="D13" s="66">
        <v>9634</v>
      </c>
      <c r="E13" s="69" t="s">
        <v>34</v>
      </c>
      <c r="F13" s="69"/>
      <c r="G13" s="69"/>
      <c r="H13" s="69"/>
      <c r="I13" s="69"/>
      <c r="J13" s="69">
        <v>1078</v>
      </c>
      <c r="K13" s="69" t="s">
        <v>85</v>
      </c>
      <c r="L13" s="69"/>
      <c r="M13" s="69"/>
      <c r="N13" s="69"/>
      <c r="O13" s="69"/>
      <c r="P13" s="69"/>
      <c r="Q13" s="69"/>
      <c r="R13" s="69">
        <v>10712</v>
      </c>
      <c r="S13" s="69" t="s">
        <v>89</v>
      </c>
      <c r="T13" s="107">
        <v>2706</v>
      </c>
      <c r="U13" s="107" t="s">
        <v>34</v>
      </c>
      <c r="V13" s="107">
        <v>1846</v>
      </c>
      <c r="W13" s="107" t="s">
        <v>34</v>
      </c>
      <c r="X13" s="107">
        <f t="shared" si="1"/>
        <v>-860</v>
      </c>
      <c r="Y13" s="107" t="s">
        <v>34</v>
      </c>
      <c r="Z13" s="107">
        <f t="shared" si="0"/>
        <v>9852</v>
      </c>
      <c r="AA13" s="126" t="s">
        <v>34</v>
      </c>
      <c r="AB13" s="4"/>
      <c r="AC13" s="37"/>
    </row>
    <row r="14" spans="1:29" ht="12" hidden="1" customHeight="1">
      <c r="A14" s="4"/>
      <c r="B14" s="27" t="s">
        <v>76</v>
      </c>
      <c r="C14" s="44" t="s">
        <v>75</v>
      </c>
      <c r="D14" s="66">
        <v>9545</v>
      </c>
      <c r="E14" s="69" t="s">
        <v>34</v>
      </c>
      <c r="F14" s="69"/>
      <c r="G14" s="69"/>
      <c r="H14" s="69"/>
      <c r="I14" s="69"/>
      <c r="J14" s="69">
        <v>950</v>
      </c>
      <c r="K14" s="69" t="s">
        <v>34</v>
      </c>
      <c r="L14" s="69"/>
      <c r="M14" s="69"/>
      <c r="N14" s="69"/>
      <c r="O14" s="69"/>
      <c r="P14" s="69"/>
      <c r="Q14" s="69"/>
      <c r="R14" s="69">
        <v>10495</v>
      </c>
      <c r="S14" s="69" t="s">
        <v>34</v>
      </c>
      <c r="T14" s="107">
        <v>2780</v>
      </c>
      <c r="U14" s="107" t="s">
        <v>34</v>
      </c>
      <c r="V14" s="107">
        <v>1974</v>
      </c>
      <c r="W14" s="107" t="s">
        <v>34</v>
      </c>
      <c r="X14" s="107">
        <f t="shared" si="1"/>
        <v>-806</v>
      </c>
      <c r="Y14" s="107" t="s">
        <v>34</v>
      </c>
      <c r="Z14" s="107">
        <f t="shared" si="0"/>
        <v>9689</v>
      </c>
      <c r="AA14" s="126" t="s">
        <v>34</v>
      </c>
      <c r="AB14" s="4"/>
      <c r="AC14" s="37"/>
    </row>
    <row r="15" spans="1:29" ht="12" hidden="1" customHeight="1">
      <c r="A15" s="4"/>
      <c r="B15" s="27" t="s">
        <v>80</v>
      </c>
      <c r="C15" s="44" t="s">
        <v>77</v>
      </c>
      <c r="D15" s="66">
        <v>8693</v>
      </c>
      <c r="E15" s="69" t="s">
        <v>34</v>
      </c>
      <c r="F15" s="69"/>
      <c r="G15" s="69"/>
      <c r="H15" s="69"/>
      <c r="I15" s="69"/>
      <c r="J15" s="69">
        <v>915</v>
      </c>
      <c r="K15" s="69" t="s">
        <v>34</v>
      </c>
      <c r="L15" s="69"/>
      <c r="M15" s="69"/>
      <c r="N15" s="69"/>
      <c r="O15" s="69"/>
      <c r="P15" s="69"/>
      <c r="Q15" s="69"/>
      <c r="R15" s="69">
        <v>9608</v>
      </c>
      <c r="S15" s="69" t="s">
        <v>34</v>
      </c>
      <c r="T15" s="107">
        <v>2518</v>
      </c>
      <c r="U15" s="107" t="s">
        <v>34</v>
      </c>
      <c r="V15" s="107">
        <v>1644</v>
      </c>
      <c r="W15" s="107" t="s">
        <v>34</v>
      </c>
      <c r="X15" s="107">
        <f t="shared" si="1"/>
        <v>-874</v>
      </c>
      <c r="Y15" s="107" t="s">
        <v>34</v>
      </c>
      <c r="Z15" s="107">
        <f t="shared" si="0"/>
        <v>8734</v>
      </c>
      <c r="AA15" s="126" t="s">
        <v>34</v>
      </c>
      <c r="AB15" s="4"/>
      <c r="AC15" s="37"/>
    </row>
    <row r="16" spans="1:29" s="11" customFormat="1" ht="12" hidden="1" customHeight="1">
      <c r="B16" s="27" t="s">
        <v>82</v>
      </c>
      <c r="C16" s="44" t="s">
        <v>81</v>
      </c>
      <c r="D16" s="66">
        <v>8634</v>
      </c>
      <c r="E16" s="69" t="s">
        <v>34</v>
      </c>
      <c r="F16" s="69"/>
      <c r="G16" s="69"/>
      <c r="H16" s="69"/>
      <c r="I16" s="69"/>
      <c r="J16" s="69">
        <v>931</v>
      </c>
      <c r="K16" s="69" t="s">
        <v>34</v>
      </c>
      <c r="L16" s="69"/>
      <c r="M16" s="69"/>
      <c r="N16" s="69"/>
      <c r="O16" s="69"/>
      <c r="P16" s="69"/>
      <c r="Q16" s="69"/>
      <c r="R16" s="69">
        <v>9565</v>
      </c>
      <c r="S16" s="69" t="s">
        <v>34</v>
      </c>
      <c r="T16" s="107">
        <v>2437</v>
      </c>
      <c r="U16" s="107" t="s">
        <v>34</v>
      </c>
      <c r="V16" s="107">
        <v>1732</v>
      </c>
      <c r="W16" s="107" t="s">
        <v>34</v>
      </c>
      <c r="X16" s="107">
        <f t="shared" si="1"/>
        <v>-705</v>
      </c>
      <c r="Y16" s="107" t="s">
        <v>34</v>
      </c>
      <c r="Z16" s="107">
        <f t="shared" si="0"/>
        <v>8860</v>
      </c>
      <c r="AA16" s="126" t="s">
        <v>34</v>
      </c>
      <c r="AC16" s="37"/>
    </row>
    <row r="17" spans="1:29" s="11" customFormat="1" ht="12" hidden="1" customHeight="1">
      <c r="B17" s="27" t="s">
        <v>91</v>
      </c>
      <c r="C17" s="44" t="s">
        <v>92</v>
      </c>
      <c r="D17" s="66">
        <v>8117</v>
      </c>
      <c r="E17" s="69" t="s">
        <v>34</v>
      </c>
      <c r="F17" s="69"/>
      <c r="G17" s="69"/>
      <c r="H17" s="69"/>
      <c r="I17" s="69"/>
      <c r="J17" s="69">
        <v>899</v>
      </c>
      <c r="K17" s="69" t="s">
        <v>34</v>
      </c>
      <c r="L17" s="69"/>
      <c r="M17" s="69"/>
      <c r="N17" s="69"/>
      <c r="O17" s="69"/>
      <c r="P17" s="69"/>
      <c r="Q17" s="69"/>
      <c r="R17" s="69">
        <v>9016</v>
      </c>
      <c r="S17" s="69" t="s">
        <v>34</v>
      </c>
      <c r="T17" s="107">
        <v>2390</v>
      </c>
      <c r="U17" s="107" t="s">
        <v>34</v>
      </c>
      <c r="V17" s="107">
        <v>1428</v>
      </c>
      <c r="W17" s="107" t="s">
        <v>34</v>
      </c>
      <c r="X17" s="107">
        <f t="shared" si="1"/>
        <v>-962</v>
      </c>
      <c r="Y17" s="107" t="s">
        <v>34</v>
      </c>
      <c r="Z17" s="107">
        <f t="shared" si="0"/>
        <v>8054</v>
      </c>
      <c r="AA17" s="126" t="s">
        <v>34</v>
      </c>
      <c r="AC17" s="37"/>
    </row>
    <row r="18" spans="1:29" s="11" customFormat="1" ht="12" hidden="1" customHeight="1">
      <c r="A18" s="3"/>
      <c r="B18" s="27" t="s">
        <v>69</v>
      </c>
      <c r="C18" s="44" t="s">
        <v>78</v>
      </c>
      <c r="D18" s="66">
        <v>8108</v>
      </c>
      <c r="E18" s="69" t="s">
        <v>34</v>
      </c>
      <c r="F18" s="69"/>
      <c r="G18" s="69"/>
      <c r="H18" s="69"/>
      <c r="I18" s="69"/>
      <c r="J18" s="69">
        <v>914</v>
      </c>
      <c r="K18" s="69" t="s">
        <v>34</v>
      </c>
      <c r="L18" s="69"/>
      <c r="M18" s="69"/>
      <c r="N18" s="69"/>
      <c r="O18" s="69"/>
      <c r="P18" s="69"/>
      <c r="Q18" s="69"/>
      <c r="R18" s="69">
        <v>9022</v>
      </c>
      <c r="S18" s="69" t="s">
        <v>34</v>
      </c>
      <c r="T18" s="107">
        <v>2326</v>
      </c>
      <c r="U18" s="107" t="s">
        <v>34</v>
      </c>
      <c r="V18" s="107">
        <v>1685</v>
      </c>
      <c r="W18" s="107" t="s">
        <v>34</v>
      </c>
      <c r="X18" s="107">
        <f t="shared" si="1"/>
        <v>-641</v>
      </c>
      <c r="Y18" s="107" t="s">
        <v>34</v>
      </c>
      <c r="Z18" s="107">
        <f t="shared" si="0"/>
        <v>8381</v>
      </c>
      <c r="AA18" s="126" t="s">
        <v>34</v>
      </c>
      <c r="AB18" s="3"/>
      <c r="AC18" s="37"/>
    </row>
    <row r="19" spans="1:29" s="11" customFormat="1" ht="12" hidden="1" customHeight="1">
      <c r="A19" s="3"/>
      <c r="B19" s="28" t="s">
        <v>79</v>
      </c>
      <c r="C19" s="44" t="s">
        <v>70</v>
      </c>
      <c r="D19" s="66">
        <v>8444</v>
      </c>
      <c r="E19" s="69" t="s">
        <v>34</v>
      </c>
      <c r="F19" s="69"/>
      <c r="G19" s="69"/>
      <c r="H19" s="69"/>
      <c r="I19" s="69"/>
      <c r="J19" s="69">
        <v>1004</v>
      </c>
      <c r="K19" s="69" t="s">
        <v>34</v>
      </c>
      <c r="L19" s="69"/>
      <c r="M19" s="69"/>
      <c r="N19" s="69"/>
      <c r="O19" s="69"/>
      <c r="P19" s="69"/>
      <c r="Q19" s="69"/>
      <c r="R19" s="69">
        <v>9448</v>
      </c>
      <c r="S19" s="69" t="s">
        <v>34</v>
      </c>
      <c r="T19" s="107">
        <v>2500</v>
      </c>
      <c r="U19" s="107" t="s">
        <v>34</v>
      </c>
      <c r="V19" s="107">
        <v>1718</v>
      </c>
      <c r="W19" s="107" t="s">
        <v>34</v>
      </c>
      <c r="X19" s="127">
        <f t="shared" si="1"/>
        <v>-782</v>
      </c>
      <c r="Y19" s="107" t="s">
        <v>34</v>
      </c>
      <c r="Z19" s="127">
        <f t="shared" si="0"/>
        <v>8666</v>
      </c>
      <c r="AA19" s="126" t="s">
        <v>34</v>
      </c>
      <c r="AB19" s="3"/>
      <c r="AC19" s="37"/>
    </row>
    <row r="20" spans="1:29" s="11" customFormat="1" ht="12" hidden="1" customHeight="1">
      <c r="A20" s="3"/>
      <c r="B20" s="26" t="s">
        <v>93</v>
      </c>
      <c r="C20" s="45" t="s">
        <v>94</v>
      </c>
      <c r="D20" s="68">
        <v>8550</v>
      </c>
      <c r="E20" s="89">
        <f>D20/D8*100</f>
        <v>89.867563590498207</v>
      </c>
      <c r="F20" s="71"/>
      <c r="G20" s="89"/>
      <c r="H20" s="71"/>
      <c r="I20" s="89"/>
      <c r="J20" s="71">
        <v>966</v>
      </c>
      <c r="K20" s="89">
        <f>J20/J8*100</f>
        <v>105.57377049180327</v>
      </c>
      <c r="L20" s="71"/>
      <c r="M20" s="89"/>
      <c r="N20" s="71"/>
      <c r="O20" s="89"/>
      <c r="P20" s="71"/>
      <c r="Q20" s="89"/>
      <c r="R20" s="71">
        <v>9516</v>
      </c>
      <c r="S20" s="89">
        <f t="shared" ref="S20:S83" si="2">R20/R8*100</f>
        <v>91.245565250743127</v>
      </c>
      <c r="T20" s="128">
        <v>2552</v>
      </c>
      <c r="U20" s="129">
        <f>T20/T8*100</f>
        <v>86.743711760707001</v>
      </c>
      <c r="V20" s="128">
        <v>1820</v>
      </c>
      <c r="W20" s="129">
        <f>V20/V8*100</f>
        <v>104.7783534830167</v>
      </c>
      <c r="X20" s="128">
        <f t="shared" si="1"/>
        <v>-732</v>
      </c>
      <c r="Y20" s="129">
        <f>X20/X8*100</f>
        <v>60.746887966804977</v>
      </c>
      <c r="Z20" s="128">
        <f t="shared" si="0"/>
        <v>8784</v>
      </c>
      <c r="AA20" s="130">
        <f>Z20/Z8*100</f>
        <v>95.229835212489149</v>
      </c>
      <c r="AB20" s="3"/>
      <c r="AC20" s="37"/>
    </row>
    <row r="21" spans="1:29" s="11" customFormat="1" ht="12" hidden="1" customHeight="1">
      <c r="A21" s="3"/>
      <c r="B21" s="27" t="s">
        <v>72</v>
      </c>
      <c r="C21" s="44" t="s">
        <v>71</v>
      </c>
      <c r="D21" s="66">
        <v>9011</v>
      </c>
      <c r="E21" s="84">
        <f t="shared" ref="E21:E84" si="3">D21/D9*100</f>
        <v>93.698658625350944</v>
      </c>
      <c r="F21" s="69"/>
      <c r="G21" s="84"/>
      <c r="H21" s="69"/>
      <c r="I21" s="84"/>
      <c r="J21" s="69">
        <v>1038</v>
      </c>
      <c r="K21" s="84">
        <f t="shared" ref="K21:K84" si="4">J21/J9*100</f>
        <v>107.34229576008273</v>
      </c>
      <c r="L21" s="69"/>
      <c r="M21" s="84"/>
      <c r="N21" s="69"/>
      <c r="O21" s="84"/>
      <c r="P21" s="69"/>
      <c r="Q21" s="84"/>
      <c r="R21" s="69">
        <v>10049</v>
      </c>
      <c r="S21" s="84">
        <f t="shared" si="2"/>
        <v>94.945200302343153</v>
      </c>
      <c r="T21" s="107">
        <v>2708</v>
      </c>
      <c r="U21" s="101">
        <f t="shared" ref="U21:U84" si="5">T21/T9*100</f>
        <v>90.447561790247164</v>
      </c>
      <c r="V21" s="107">
        <v>1869</v>
      </c>
      <c r="W21" s="101">
        <f t="shared" ref="W21:W84" si="6">V21/V9*100</f>
        <v>100.3220611916264</v>
      </c>
      <c r="X21" s="107">
        <f t="shared" si="1"/>
        <v>-839</v>
      </c>
      <c r="Y21" s="101">
        <f t="shared" ref="Y21:Y84" si="7">X21/X9*100</f>
        <v>74.182139699381082</v>
      </c>
      <c r="Z21" s="107">
        <f t="shared" si="0"/>
        <v>9210</v>
      </c>
      <c r="AA21" s="108">
        <f t="shared" ref="AA21:AA84" si="8">Z21/Z9*100</f>
        <v>97.429387496033002</v>
      </c>
      <c r="AB21" s="3"/>
      <c r="AC21" s="37"/>
    </row>
    <row r="22" spans="1:29" s="11" customFormat="1" ht="12" hidden="1" customHeight="1">
      <c r="A22" s="3"/>
      <c r="B22" s="27" t="s">
        <v>63</v>
      </c>
      <c r="C22" s="44" t="s">
        <v>73</v>
      </c>
      <c r="D22" s="66">
        <v>9619</v>
      </c>
      <c r="E22" s="84">
        <f t="shared" si="3"/>
        <v>99.751114798299284</v>
      </c>
      <c r="F22" s="69"/>
      <c r="G22" s="84"/>
      <c r="H22" s="69"/>
      <c r="I22" s="84"/>
      <c r="J22" s="69">
        <v>896</v>
      </c>
      <c r="K22" s="84">
        <f t="shared" si="4"/>
        <v>85.988483685220729</v>
      </c>
      <c r="L22" s="69"/>
      <c r="M22" s="84"/>
      <c r="N22" s="69"/>
      <c r="O22" s="84"/>
      <c r="P22" s="69"/>
      <c r="Q22" s="84"/>
      <c r="R22" s="69">
        <v>10515</v>
      </c>
      <c r="S22" s="84">
        <f t="shared" si="2"/>
        <v>98.4089845577913</v>
      </c>
      <c r="T22" s="107">
        <v>2810</v>
      </c>
      <c r="U22" s="101">
        <f t="shared" si="5"/>
        <v>100.89766606822262</v>
      </c>
      <c r="V22" s="107">
        <v>1918</v>
      </c>
      <c r="W22" s="101">
        <f t="shared" si="6"/>
        <v>107.03125</v>
      </c>
      <c r="X22" s="107">
        <f t="shared" si="1"/>
        <v>-892</v>
      </c>
      <c r="Y22" s="101">
        <f t="shared" si="7"/>
        <v>89.828801611278948</v>
      </c>
      <c r="Z22" s="107">
        <f t="shared" si="0"/>
        <v>9623</v>
      </c>
      <c r="AA22" s="108">
        <f t="shared" si="8"/>
        <v>99.288072637226577</v>
      </c>
      <c r="AB22" s="3"/>
      <c r="AC22" s="37"/>
    </row>
    <row r="23" spans="1:29" s="11" customFormat="1" ht="12" hidden="1" customHeight="1">
      <c r="A23" s="3"/>
      <c r="B23" s="27" t="s">
        <v>65</v>
      </c>
      <c r="C23" s="44" t="s">
        <v>64</v>
      </c>
      <c r="D23" s="66">
        <v>9691</v>
      </c>
      <c r="E23" s="84">
        <f t="shared" si="3"/>
        <v>99.415264669675835</v>
      </c>
      <c r="F23" s="69"/>
      <c r="G23" s="84"/>
      <c r="H23" s="69"/>
      <c r="I23" s="84"/>
      <c r="J23" s="69">
        <v>991</v>
      </c>
      <c r="K23" s="84">
        <f t="shared" si="4"/>
        <v>83.699324324324323</v>
      </c>
      <c r="L23" s="69"/>
      <c r="M23" s="84"/>
      <c r="N23" s="69"/>
      <c r="O23" s="84"/>
      <c r="P23" s="69"/>
      <c r="Q23" s="84"/>
      <c r="R23" s="69">
        <v>10682</v>
      </c>
      <c r="S23" s="84">
        <f t="shared" si="2"/>
        <v>97.713135748261976</v>
      </c>
      <c r="T23" s="107">
        <v>2799</v>
      </c>
      <c r="U23" s="101">
        <f t="shared" si="5"/>
        <v>100.39454806312769</v>
      </c>
      <c r="V23" s="107">
        <v>1866</v>
      </c>
      <c r="W23" s="101">
        <f t="shared" si="6"/>
        <v>95.058583800305655</v>
      </c>
      <c r="X23" s="107">
        <f t="shared" si="1"/>
        <v>-933</v>
      </c>
      <c r="Y23" s="101">
        <f t="shared" si="7"/>
        <v>113.09090909090909</v>
      </c>
      <c r="Z23" s="107">
        <f t="shared" si="0"/>
        <v>9749</v>
      </c>
      <c r="AA23" s="108">
        <f t="shared" si="8"/>
        <v>96.457900465024238</v>
      </c>
      <c r="AB23" s="3"/>
      <c r="AC23" s="37"/>
    </row>
    <row r="24" spans="1:29" s="11" customFormat="1" ht="12" hidden="1" customHeight="1">
      <c r="A24" s="3"/>
      <c r="B24" s="27" t="s">
        <v>67</v>
      </c>
      <c r="C24" s="44" t="s">
        <v>66</v>
      </c>
      <c r="D24" s="66">
        <v>9313</v>
      </c>
      <c r="E24" s="84">
        <f t="shared" si="3"/>
        <v>98.790707542166118</v>
      </c>
      <c r="F24" s="69"/>
      <c r="G24" s="84"/>
      <c r="H24" s="69"/>
      <c r="I24" s="84"/>
      <c r="J24" s="69">
        <v>1047</v>
      </c>
      <c r="K24" s="84">
        <f t="shared" si="4"/>
        <v>100.57636887608071</v>
      </c>
      <c r="L24" s="69"/>
      <c r="M24" s="84"/>
      <c r="N24" s="69"/>
      <c r="O24" s="84"/>
      <c r="P24" s="69"/>
      <c r="Q24" s="84"/>
      <c r="R24" s="69">
        <v>10360</v>
      </c>
      <c r="S24" s="84">
        <f t="shared" si="2"/>
        <v>98.968284294994262</v>
      </c>
      <c r="T24" s="107">
        <v>2902</v>
      </c>
      <c r="U24" s="101">
        <f t="shared" si="5"/>
        <v>104.16367552045944</v>
      </c>
      <c r="V24" s="107">
        <v>1687</v>
      </c>
      <c r="W24" s="101">
        <f t="shared" si="6"/>
        <v>93.774319066147854</v>
      </c>
      <c r="X24" s="107">
        <f t="shared" si="1"/>
        <v>-1215</v>
      </c>
      <c r="Y24" s="101">
        <f t="shared" si="7"/>
        <v>123.10030395136778</v>
      </c>
      <c r="Z24" s="107">
        <f t="shared" si="0"/>
        <v>9145</v>
      </c>
      <c r="AA24" s="108">
        <f t="shared" si="8"/>
        <v>96.456070034806459</v>
      </c>
      <c r="AB24" s="3"/>
      <c r="AC24" s="37"/>
    </row>
    <row r="25" spans="1:29" s="11" customFormat="1" ht="12" hidden="1" customHeight="1">
      <c r="A25" s="3"/>
      <c r="B25" s="27" t="s">
        <v>68</v>
      </c>
      <c r="C25" s="44" t="s">
        <v>74</v>
      </c>
      <c r="D25" s="66">
        <v>10447</v>
      </c>
      <c r="E25" s="84">
        <f t="shared" si="3"/>
        <v>108.43886236246627</v>
      </c>
      <c r="F25" s="69"/>
      <c r="G25" s="84"/>
      <c r="H25" s="69"/>
      <c r="I25" s="84"/>
      <c r="J25" s="69">
        <v>833</v>
      </c>
      <c r="K25" s="84">
        <f t="shared" si="4"/>
        <v>77.272727272727266</v>
      </c>
      <c r="L25" s="69"/>
      <c r="M25" s="84"/>
      <c r="N25" s="69"/>
      <c r="O25" s="84"/>
      <c r="P25" s="69"/>
      <c r="Q25" s="84"/>
      <c r="R25" s="69">
        <v>11280</v>
      </c>
      <c r="S25" s="84">
        <f t="shared" si="2"/>
        <v>105.3024645257655</v>
      </c>
      <c r="T25" s="107">
        <v>2935</v>
      </c>
      <c r="U25" s="101">
        <f t="shared" si="5"/>
        <v>108.46267553584627</v>
      </c>
      <c r="V25" s="107">
        <v>1812</v>
      </c>
      <c r="W25" s="101">
        <f t="shared" si="6"/>
        <v>98.158179848320685</v>
      </c>
      <c r="X25" s="107">
        <f t="shared" si="1"/>
        <v>-1123</v>
      </c>
      <c r="Y25" s="101">
        <f t="shared" si="7"/>
        <v>130.58139534883722</v>
      </c>
      <c r="Z25" s="107">
        <f t="shared" si="0"/>
        <v>10157</v>
      </c>
      <c r="AA25" s="108">
        <f t="shared" si="8"/>
        <v>103.09581810799837</v>
      </c>
      <c r="AB25" s="3"/>
      <c r="AC25" s="37"/>
    </row>
    <row r="26" spans="1:29" s="11" customFormat="1" ht="12" hidden="1" customHeight="1">
      <c r="A26" s="3"/>
      <c r="B26" s="27" t="s">
        <v>76</v>
      </c>
      <c r="C26" s="44" t="s">
        <v>75</v>
      </c>
      <c r="D26" s="66">
        <v>9342</v>
      </c>
      <c r="E26" s="84">
        <f t="shared" si="3"/>
        <v>97.873232058669458</v>
      </c>
      <c r="F26" s="69"/>
      <c r="G26" s="84"/>
      <c r="H26" s="69"/>
      <c r="I26" s="84"/>
      <c r="J26" s="69">
        <v>838</v>
      </c>
      <c r="K26" s="84">
        <f t="shared" si="4"/>
        <v>88.21052631578948</v>
      </c>
      <c r="L26" s="69"/>
      <c r="M26" s="84"/>
      <c r="N26" s="69"/>
      <c r="O26" s="84"/>
      <c r="P26" s="69"/>
      <c r="Q26" s="84"/>
      <c r="R26" s="69">
        <v>10180</v>
      </c>
      <c r="S26" s="84">
        <f t="shared" si="2"/>
        <v>96.998570747975222</v>
      </c>
      <c r="T26" s="107">
        <v>2666</v>
      </c>
      <c r="U26" s="101">
        <f t="shared" si="5"/>
        <v>95.899280575539564</v>
      </c>
      <c r="V26" s="107">
        <v>1709</v>
      </c>
      <c r="W26" s="101">
        <f t="shared" si="6"/>
        <v>86.575481256332324</v>
      </c>
      <c r="X26" s="107">
        <f t="shared" si="1"/>
        <v>-957</v>
      </c>
      <c r="Y26" s="101">
        <f t="shared" si="7"/>
        <v>118.73449131513647</v>
      </c>
      <c r="Z26" s="107">
        <f t="shared" si="0"/>
        <v>9223</v>
      </c>
      <c r="AA26" s="108">
        <f t="shared" si="8"/>
        <v>95.190422128186597</v>
      </c>
      <c r="AB26" s="3"/>
      <c r="AC26" s="37"/>
    </row>
    <row r="27" spans="1:29" s="11" customFormat="1" ht="12" hidden="1" customHeight="1">
      <c r="A27" s="3"/>
      <c r="B27" s="27" t="s">
        <v>80</v>
      </c>
      <c r="C27" s="44" t="s">
        <v>77</v>
      </c>
      <c r="D27" s="66">
        <v>8859</v>
      </c>
      <c r="E27" s="84">
        <f t="shared" si="3"/>
        <v>101.90958242263891</v>
      </c>
      <c r="F27" s="69"/>
      <c r="G27" s="84"/>
      <c r="H27" s="69"/>
      <c r="I27" s="84"/>
      <c r="J27" s="69">
        <v>881</v>
      </c>
      <c r="K27" s="84">
        <f t="shared" si="4"/>
        <v>96.284153005464475</v>
      </c>
      <c r="L27" s="69"/>
      <c r="M27" s="84"/>
      <c r="N27" s="69"/>
      <c r="O27" s="84"/>
      <c r="P27" s="69"/>
      <c r="Q27" s="84"/>
      <c r="R27" s="69">
        <v>9740</v>
      </c>
      <c r="S27" s="84">
        <f t="shared" si="2"/>
        <v>101.37385512073271</v>
      </c>
      <c r="T27" s="107">
        <v>2423</v>
      </c>
      <c r="U27" s="101">
        <f t="shared" si="5"/>
        <v>96.227164416203337</v>
      </c>
      <c r="V27" s="107">
        <v>1543</v>
      </c>
      <c r="W27" s="101">
        <f t="shared" si="6"/>
        <v>93.856447688564486</v>
      </c>
      <c r="X27" s="107">
        <f t="shared" si="1"/>
        <v>-880</v>
      </c>
      <c r="Y27" s="101">
        <f t="shared" si="7"/>
        <v>100.68649885583525</v>
      </c>
      <c r="Z27" s="107">
        <f t="shared" si="0"/>
        <v>8860</v>
      </c>
      <c r="AA27" s="108">
        <f t="shared" si="8"/>
        <v>101.44263796656743</v>
      </c>
      <c r="AB27" s="3"/>
      <c r="AC27" s="37"/>
    </row>
    <row r="28" spans="1:29" s="11" customFormat="1" ht="12" hidden="1" customHeight="1">
      <c r="A28" s="3"/>
      <c r="B28" s="27" t="s">
        <v>82</v>
      </c>
      <c r="C28" s="44" t="s">
        <v>81</v>
      </c>
      <c r="D28" s="66">
        <v>8714</v>
      </c>
      <c r="E28" s="84">
        <f t="shared" si="3"/>
        <v>100.92656937688209</v>
      </c>
      <c r="F28" s="69"/>
      <c r="G28" s="84"/>
      <c r="H28" s="69"/>
      <c r="I28" s="84"/>
      <c r="J28" s="69">
        <v>951</v>
      </c>
      <c r="K28" s="84">
        <f t="shared" si="4"/>
        <v>102.1482277121375</v>
      </c>
      <c r="L28" s="69"/>
      <c r="M28" s="84"/>
      <c r="N28" s="69"/>
      <c r="O28" s="84"/>
      <c r="P28" s="69"/>
      <c r="Q28" s="84"/>
      <c r="R28" s="69">
        <v>9665</v>
      </c>
      <c r="S28" s="84">
        <f t="shared" si="2"/>
        <v>101.04547830632515</v>
      </c>
      <c r="T28" s="107">
        <v>2375</v>
      </c>
      <c r="U28" s="101">
        <f t="shared" si="5"/>
        <v>97.455888387361512</v>
      </c>
      <c r="V28" s="107">
        <v>1548</v>
      </c>
      <c r="W28" s="101">
        <f t="shared" si="6"/>
        <v>89.376443418013864</v>
      </c>
      <c r="X28" s="107">
        <f t="shared" si="1"/>
        <v>-827</v>
      </c>
      <c r="Y28" s="101">
        <f t="shared" si="7"/>
        <v>117.3049645390071</v>
      </c>
      <c r="Z28" s="107">
        <f t="shared" si="0"/>
        <v>8838</v>
      </c>
      <c r="AA28" s="108">
        <f t="shared" si="8"/>
        <v>99.75169300225734</v>
      </c>
      <c r="AB28" s="3"/>
      <c r="AC28" s="37"/>
    </row>
    <row r="29" spans="1:29" s="11" customFormat="1" ht="12" hidden="1" customHeight="1">
      <c r="A29" s="3"/>
      <c r="B29" s="27" t="s">
        <v>95</v>
      </c>
      <c r="C29" s="44" t="s">
        <v>96</v>
      </c>
      <c r="D29" s="66">
        <v>8350</v>
      </c>
      <c r="E29" s="84">
        <f t="shared" si="3"/>
        <v>102.87051866453123</v>
      </c>
      <c r="F29" s="69"/>
      <c r="G29" s="84"/>
      <c r="H29" s="69"/>
      <c r="I29" s="84"/>
      <c r="J29" s="69">
        <v>822</v>
      </c>
      <c r="K29" s="84">
        <f t="shared" si="4"/>
        <v>91.434927697441609</v>
      </c>
      <c r="L29" s="69"/>
      <c r="M29" s="84"/>
      <c r="N29" s="69"/>
      <c r="O29" s="84"/>
      <c r="P29" s="69"/>
      <c r="Q29" s="84"/>
      <c r="R29" s="69">
        <v>9172</v>
      </c>
      <c r="S29" s="84">
        <f t="shared" si="2"/>
        <v>101.73025732031944</v>
      </c>
      <c r="T29" s="107">
        <v>2210</v>
      </c>
      <c r="U29" s="101">
        <f t="shared" si="5"/>
        <v>92.468619246861934</v>
      </c>
      <c r="V29" s="107">
        <v>1479</v>
      </c>
      <c r="W29" s="101">
        <f t="shared" si="6"/>
        <v>103.57142857142858</v>
      </c>
      <c r="X29" s="107">
        <f t="shared" si="1"/>
        <v>-731</v>
      </c>
      <c r="Y29" s="101">
        <f t="shared" si="7"/>
        <v>75.987525987525984</v>
      </c>
      <c r="Z29" s="107">
        <f t="shared" si="0"/>
        <v>8441</v>
      </c>
      <c r="AA29" s="108">
        <f t="shared" si="8"/>
        <v>104.80506580581077</v>
      </c>
      <c r="AB29" s="3"/>
      <c r="AC29" s="37"/>
    </row>
    <row r="30" spans="1:29" s="11" customFormat="1" ht="12" hidden="1" customHeight="1">
      <c r="A30" s="3"/>
      <c r="B30" s="27" t="s">
        <v>69</v>
      </c>
      <c r="C30" s="44" t="s">
        <v>78</v>
      </c>
      <c r="D30" s="66">
        <v>8402</v>
      </c>
      <c r="E30" s="84">
        <f t="shared" si="3"/>
        <v>103.62604834731131</v>
      </c>
      <c r="F30" s="69"/>
      <c r="G30" s="84"/>
      <c r="H30" s="69"/>
      <c r="I30" s="84"/>
      <c r="J30" s="69">
        <v>858</v>
      </c>
      <c r="K30" s="84">
        <f t="shared" si="4"/>
        <v>93.873085339168497</v>
      </c>
      <c r="L30" s="69"/>
      <c r="M30" s="84"/>
      <c r="N30" s="69"/>
      <c r="O30" s="84"/>
      <c r="P30" s="69"/>
      <c r="Q30" s="84"/>
      <c r="R30" s="69">
        <v>9260</v>
      </c>
      <c r="S30" s="84">
        <f t="shared" si="2"/>
        <v>102.63799600975393</v>
      </c>
      <c r="T30" s="107">
        <v>2238</v>
      </c>
      <c r="U30" s="101">
        <f t="shared" si="5"/>
        <v>96.216680997420468</v>
      </c>
      <c r="V30" s="107">
        <v>1532</v>
      </c>
      <c r="W30" s="101">
        <f t="shared" si="6"/>
        <v>90.919881305637986</v>
      </c>
      <c r="X30" s="107">
        <f t="shared" si="1"/>
        <v>-706</v>
      </c>
      <c r="Y30" s="101">
        <f t="shared" si="7"/>
        <v>110.14040561622464</v>
      </c>
      <c r="Z30" s="107">
        <f t="shared" si="0"/>
        <v>8554</v>
      </c>
      <c r="AA30" s="108">
        <f t="shared" si="8"/>
        <v>102.06419281708628</v>
      </c>
      <c r="AB30" s="3"/>
      <c r="AC30" s="37"/>
    </row>
    <row r="31" spans="1:29" s="11" customFormat="1" ht="12" hidden="1" customHeight="1">
      <c r="A31" s="3"/>
      <c r="B31" s="28" t="s">
        <v>79</v>
      </c>
      <c r="C31" s="46" t="s">
        <v>70</v>
      </c>
      <c r="D31" s="67">
        <v>8285</v>
      </c>
      <c r="E31" s="86">
        <f t="shared" si="3"/>
        <v>98.117006158218857</v>
      </c>
      <c r="F31" s="72"/>
      <c r="G31" s="86"/>
      <c r="H31" s="72"/>
      <c r="I31" s="86"/>
      <c r="J31" s="70">
        <v>814</v>
      </c>
      <c r="K31" s="86">
        <f t="shared" si="4"/>
        <v>81.075697211155372</v>
      </c>
      <c r="L31" s="87"/>
      <c r="M31" s="86"/>
      <c r="N31" s="88"/>
      <c r="O31" s="86"/>
      <c r="P31" s="88"/>
      <c r="Q31" s="86"/>
      <c r="R31" s="70">
        <v>9099</v>
      </c>
      <c r="S31" s="86">
        <f t="shared" si="2"/>
        <v>96.306096528365799</v>
      </c>
      <c r="T31" s="127">
        <v>2280</v>
      </c>
      <c r="U31" s="131">
        <f t="shared" si="5"/>
        <v>91.2</v>
      </c>
      <c r="V31" s="127">
        <v>1537</v>
      </c>
      <c r="W31" s="131">
        <f t="shared" si="6"/>
        <v>89.464493597206058</v>
      </c>
      <c r="X31" s="127">
        <f t="shared" si="1"/>
        <v>-743</v>
      </c>
      <c r="Y31" s="131">
        <f t="shared" si="7"/>
        <v>95.012787723785166</v>
      </c>
      <c r="Z31" s="127">
        <f t="shared" si="0"/>
        <v>8356</v>
      </c>
      <c r="AA31" s="132">
        <f t="shared" si="8"/>
        <v>96.422801753981076</v>
      </c>
      <c r="AB31" s="3"/>
      <c r="AC31" s="37"/>
    </row>
    <row r="32" spans="1:29" s="11" customFormat="1" ht="12" hidden="1" customHeight="1">
      <c r="A32" s="3"/>
      <c r="B32" s="26" t="s">
        <v>97</v>
      </c>
      <c r="C32" s="44" t="s">
        <v>98</v>
      </c>
      <c r="D32" s="68">
        <v>8846</v>
      </c>
      <c r="E32" s="89">
        <f t="shared" si="3"/>
        <v>103.46198830409357</v>
      </c>
      <c r="F32" s="71"/>
      <c r="G32" s="89"/>
      <c r="H32" s="71"/>
      <c r="I32" s="89"/>
      <c r="J32" s="71">
        <v>954</v>
      </c>
      <c r="K32" s="89">
        <f t="shared" si="4"/>
        <v>98.757763975155271</v>
      </c>
      <c r="L32" s="71"/>
      <c r="M32" s="89"/>
      <c r="N32" s="71"/>
      <c r="O32" s="89"/>
      <c r="P32" s="71"/>
      <c r="Q32" s="89"/>
      <c r="R32" s="71">
        <v>9800</v>
      </c>
      <c r="S32" s="89">
        <f t="shared" si="2"/>
        <v>102.98444724674233</v>
      </c>
      <c r="T32" s="128">
        <v>2262</v>
      </c>
      <c r="U32" s="129">
        <f t="shared" si="5"/>
        <v>88.63636363636364</v>
      </c>
      <c r="V32" s="128">
        <v>1874</v>
      </c>
      <c r="W32" s="129">
        <f t="shared" si="6"/>
        <v>102.96703296703296</v>
      </c>
      <c r="X32" s="128">
        <f t="shared" si="1"/>
        <v>-388</v>
      </c>
      <c r="Y32" s="129">
        <f t="shared" si="7"/>
        <v>53.005464480874323</v>
      </c>
      <c r="Z32" s="128">
        <f t="shared" si="0"/>
        <v>9412</v>
      </c>
      <c r="AA32" s="130">
        <f t="shared" si="8"/>
        <v>107.14936247723132</v>
      </c>
      <c r="AB32" s="3"/>
      <c r="AC32" s="37"/>
    </row>
    <row r="33" spans="1:29" s="11" customFormat="1" ht="12" hidden="1" customHeight="1">
      <c r="A33" s="3"/>
      <c r="B33" s="27" t="s">
        <v>72</v>
      </c>
      <c r="C33" s="44" t="s">
        <v>71</v>
      </c>
      <c r="D33" s="66">
        <v>9325</v>
      </c>
      <c r="E33" s="84">
        <f t="shared" si="3"/>
        <v>103.48462989679281</v>
      </c>
      <c r="F33" s="69"/>
      <c r="G33" s="84"/>
      <c r="H33" s="69"/>
      <c r="I33" s="84"/>
      <c r="J33" s="69">
        <v>1046</v>
      </c>
      <c r="K33" s="84">
        <f t="shared" si="4"/>
        <v>100.77071290944124</v>
      </c>
      <c r="L33" s="69"/>
      <c r="M33" s="84"/>
      <c r="N33" s="69"/>
      <c r="O33" s="84"/>
      <c r="P33" s="69"/>
      <c r="Q33" s="84"/>
      <c r="R33" s="69">
        <v>10371</v>
      </c>
      <c r="S33" s="84">
        <f t="shared" si="2"/>
        <v>103.20429893521744</v>
      </c>
      <c r="T33" s="107">
        <v>2481</v>
      </c>
      <c r="U33" s="101">
        <f t="shared" si="5"/>
        <v>91.617429837518458</v>
      </c>
      <c r="V33" s="107">
        <v>2018</v>
      </c>
      <c r="W33" s="101">
        <f t="shared" si="6"/>
        <v>107.97217763509899</v>
      </c>
      <c r="X33" s="107">
        <f t="shared" si="1"/>
        <v>-463</v>
      </c>
      <c r="Y33" s="101">
        <f t="shared" si="7"/>
        <v>55.184743742550658</v>
      </c>
      <c r="Z33" s="107">
        <f t="shared" si="0"/>
        <v>9908</v>
      </c>
      <c r="AA33" s="108">
        <f t="shared" si="8"/>
        <v>107.5787187839305</v>
      </c>
      <c r="AB33" s="3"/>
      <c r="AC33" s="37"/>
    </row>
    <row r="34" spans="1:29" s="11" customFormat="1" ht="12" hidden="1" customHeight="1">
      <c r="A34" s="3"/>
      <c r="B34" s="27" t="s">
        <v>63</v>
      </c>
      <c r="C34" s="44" t="s">
        <v>73</v>
      </c>
      <c r="D34" s="66">
        <v>9130</v>
      </c>
      <c r="E34" s="84">
        <f t="shared" si="3"/>
        <v>94.916311466888445</v>
      </c>
      <c r="F34" s="69"/>
      <c r="G34" s="84"/>
      <c r="H34" s="69"/>
      <c r="I34" s="84"/>
      <c r="J34" s="69">
        <v>942</v>
      </c>
      <c r="K34" s="84">
        <f t="shared" si="4"/>
        <v>105.13392857142858</v>
      </c>
      <c r="L34" s="69"/>
      <c r="M34" s="84"/>
      <c r="N34" s="69"/>
      <c r="O34" s="84"/>
      <c r="P34" s="69"/>
      <c r="Q34" s="84"/>
      <c r="R34" s="69">
        <v>10072</v>
      </c>
      <c r="S34" s="84">
        <f t="shared" si="2"/>
        <v>95.786970993818358</v>
      </c>
      <c r="T34" s="107">
        <v>2522</v>
      </c>
      <c r="U34" s="101">
        <f t="shared" si="5"/>
        <v>89.7508896797153</v>
      </c>
      <c r="V34" s="107">
        <v>1739</v>
      </c>
      <c r="W34" s="101">
        <f t="shared" si="6"/>
        <v>90.667361835245046</v>
      </c>
      <c r="X34" s="107">
        <f t="shared" si="1"/>
        <v>-783</v>
      </c>
      <c r="Y34" s="101">
        <f t="shared" si="7"/>
        <v>87.780269058295971</v>
      </c>
      <c r="Z34" s="107">
        <f t="shared" si="0"/>
        <v>9289</v>
      </c>
      <c r="AA34" s="108">
        <f t="shared" si="8"/>
        <v>96.529148914060059</v>
      </c>
      <c r="AB34" s="3"/>
      <c r="AC34" s="37"/>
    </row>
    <row r="35" spans="1:29" s="11" customFormat="1" ht="12" hidden="1" customHeight="1">
      <c r="A35" s="3"/>
      <c r="B35" s="27" t="s">
        <v>65</v>
      </c>
      <c r="C35" s="44" t="s">
        <v>64</v>
      </c>
      <c r="D35" s="66">
        <v>8834</v>
      </c>
      <c r="E35" s="84">
        <f t="shared" si="3"/>
        <v>91.156743370137235</v>
      </c>
      <c r="F35" s="69"/>
      <c r="G35" s="84"/>
      <c r="H35" s="69"/>
      <c r="I35" s="84"/>
      <c r="J35" s="69">
        <v>686</v>
      </c>
      <c r="K35" s="84">
        <f t="shared" si="4"/>
        <v>69.223007063572155</v>
      </c>
      <c r="L35" s="69"/>
      <c r="M35" s="84"/>
      <c r="N35" s="69"/>
      <c r="O35" s="84"/>
      <c r="P35" s="69"/>
      <c r="Q35" s="84"/>
      <c r="R35" s="69">
        <v>9520</v>
      </c>
      <c r="S35" s="84">
        <f t="shared" si="2"/>
        <v>89.121887287024904</v>
      </c>
      <c r="T35" s="107">
        <v>2195</v>
      </c>
      <c r="U35" s="101">
        <f t="shared" si="5"/>
        <v>78.420864594498028</v>
      </c>
      <c r="V35" s="107">
        <v>1590</v>
      </c>
      <c r="W35" s="101">
        <f t="shared" si="6"/>
        <v>85.20900321543408</v>
      </c>
      <c r="X35" s="107">
        <f t="shared" si="1"/>
        <v>-605</v>
      </c>
      <c r="Y35" s="101">
        <f t="shared" si="7"/>
        <v>64.844587352625936</v>
      </c>
      <c r="Z35" s="107">
        <f t="shared" si="0"/>
        <v>8915</v>
      </c>
      <c r="AA35" s="108">
        <f t="shared" si="8"/>
        <v>91.445276438609085</v>
      </c>
      <c r="AB35" s="3"/>
      <c r="AC35" s="37"/>
    </row>
    <row r="36" spans="1:29" s="11" customFormat="1" ht="12" hidden="1" customHeight="1">
      <c r="A36" s="3"/>
      <c r="B36" s="27" t="s">
        <v>67</v>
      </c>
      <c r="C36" s="44" t="s">
        <v>66</v>
      </c>
      <c r="D36" s="66">
        <v>9351</v>
      </c>
      <c r="E36" s="84">
        <f t="shared" si="3"/>
        <v>100.4080317835284</v>
      </c>
      <c r="F36" s="69"/>
      <c r="G36" s="84"/>
      <c r="H36" s="69"/>
      <c r="I36" s="84"/>
      <c r="J36" s="69">
        <v>433</v>
      </c>
      <c r="K36" s="84">
        <f t="shared" si="4"/>
        <v>41.356255969436482</v>
      </c>
      <c r="L36" s="69"/>
      <c r="M36" s="84"/>
      <c r="N36" s="69"/>
      <c r="O36" s="84"/>
      <c r="P36" s="69"/>
      <c r="Q36" s="84"/>
      <c r="R36" s="69">
        <v>9784</v>
      </c>
      <c r="S36" s="84">
        <f t="shared" si="2"/>
        <v>94.440154440154444</v>
      </c>
      <c r="T36" s="107">
        <v>2076</v>
      </c>
      <c r="U36" s="101">
        <f t="shared" si="5"/>
        <v>71.536871123363198</v>
      </c>
      <c r="V36" s="107">
        <v>1811</v>
      </c>
      <c r="W36" s="101">
        <f t="shared" si="6"/>
        <v>107.35032602252519</v>
      </c>
      <c r="X36" s="107">
        <f t="shared" si="1"/>
        <v>-265</v>
      </c>
      <c r="Y36" s="101">
        <f t="shared" si="7"/>
        <v>21.810699588477366</v>
      </c>
      <c r="Z36" s="107">
        <f t="shared" si="0"/>
        <v>9519</v>
      </c>
      <c r="AA36" s="108">
        <f t="shared" si="8"/>
        <v>104.08966648441771</v>
      </c>
      <c r="AB36" s="3"/>
      <c r="AC36" s="37"/>
    </row>
    <row r="37" spans="1:29" s="11" customFormat="1" ht="12" hidden="1" customHeight="1">
      <c r="A37" s="3"/>
      <c r="B37" s="27" t="s">
        <v>68</v>
      </c>
      <c r="C37" s="44" t="s">
        <v>74</v>
      </c>
      <c r="D37" s="66">
        <v>9956</v>
      </c>
      <c r="E37" s="84">
        <f t="shared" si="3"/>
        <v>95.300086149133719</v>
      </c>
      <c r="F37" s="69"/>
      <c r="G37" s="84"/>
      <c r="H37" s="69"/>
      <c r="I37" s="84"/>
      <c r="J37" s="69">
        <v>410</v>
      </c>
      <c r="K37" s="84">
        <f t="shared" si="4"/>
        <v>49.219687875150058</v>
      </c>
      <c r="L37" s="69"/>
      <c r="M37" s="84"/>
      <c r="N37" s="69"/>
      <c r="O37" s="84"/>
      <c r="P37" s="69"/>
      <c r="Q37" s="84"/>
      <c r="R37" s="69">
        <v>10366</v>
      </c>
      <c r="S37" s="84">
        <f t="shared" si="2"/>
        <v>91.89716312056737</v>
      </c>
      <c r="T37" s="107">
        <v>2006</v>
      </c>
      <c r="U37" s="101">
        <f t="shared" si="5"/>
        <v>68.347529812606481</v>
      </c>
      <c r="V37" s="107">
        <v>1873</v>
      </c>
      <c r="W37" s="101">
        <f t="shared" si="6"/>
        <v>103.36644591611478</v>
      </c>
      <c r="X37" s="107">
        <f t="shared" si="1"/>
        <v>-133</v>
      </c>
      <c r="Y37" s="101">
        <f t="shared" si="7"/>
        <v>11.843276936776491</v>
      </c>
      <c r="Z37" s="107">
        <f t="shared" si="0"/>
        <v>10233</v>
      </c>
      <c r="AA37" s="108">
        <f t="shared" si="8"/>
        <v>100.74825243674313</v>
      </c>
      <c r="AB37" s="3"/>
      <c r="AC37" s="37"/>
    </row>
    <row r="38" spans="1:29" s="11" customFormat="1" ht="12" hidden="1" customHeight="1">
      <c r="A38" s="3"/>
      <c r="B38" s="27" t="s">
        <v>76</v>
      </c>
      <c r="C38" s="44" t="s">
        <v>75</v>
      </c>
      <c r="D38" s="66">
        <v>9937</v>
      </c>
      <c r="E38" s="84">
        <f t="shared" si="3"/>
        <v>106.36908584885462</v>
      </c>
      <c r="F38" s="69"/>
      <c r="G38" s="84"/>
      <c r="H38" s="69"/>
      <c r="I38" s="84"/>
      <c r="J38" s="69">
        <v>537</v>
      </c>
      <c r="K38" s="84">
        <f t="shared" si="4"/>
        <v>64.081145584725547</v>
      </c>
      <c r="L38" s="69"/>
      <c r="M38" s="84"/>
      <c r="N38" s="69"/>
      <c r="O38" s="84"/>
      <c r="P38" s="69"/>
      <c r="Q38" s="84"/>
      <c r="R38" s="69">
        <v>10474</v>
      </c>
      <c r="S38" s="84">
        <f t="shared" si="2"/>
        <v>102.88801571709234</v>
      </c>
      <c r="T38" s="107">
        <v>2038</v>
      </c>
      <c r="U38" s="101">
        <f t="shared" si="5"/>
        <v>76.444111027756946</v>
      </c>
      <c r="V38" s="107">
        <v>1562</v>
      </c>
      <c r="W38" s="101">
        <f t="shared" si="6"/>
        <v>91.398478642480981</v>
      </c>
      <c r="X38" s="107">
        <f t="shared" si="1"/>
        <v>-476</v>
      </c>
      <c r="Y38" s="101">
        <f t="shared" si="7"/>
        <v>49.738766980146295</v>
      </c>
      <c r="Z38" s="107">
        <f t="shared" si="0"/>
        <v>9998</v>
      </c>
      <c r="AA38" s="108">
        <f t="shared" si="8"/>
        <v>108.40290577903069</v>
      </c>
      <c r="AB38" s="3"/>
      <c r="AC38" s="37"/>
    </row>
    <row r="39" spans="1:29" s="11" customFormat="1" ht="12" hidden="1" customHeight="1">
      <c r="A39" s="3"/>
      <c r="B39" s="27" t="s">
        <v>80</v>
      </c>
      <c r="C39" s="44" t="s">
        <v>77</v>
      </c>
      <c r="D39" s="66">
        <v>9062</v>
      </c>
      <c r="E39" s="84">
        <f t="shared" si="3"/>
        <v>102.29145501749632</v>
      </c>
      <c r="F39" s="69"/>
      <c r="G39" s="84"/>
      <c r="H39" s="69"/>
      <c r="I39" s="84"/>
      <c r="J39" s="69">
        <v>617</v>
      </c>
      <c r="K39" s="84">
        <f t="shared" si="4"/>
        <v>70.034052213393878</v>
      </c>
      <c r="L39" s="69"/>
      <c r="M39" s="84"/>
      <c r="N39" s="69"/>
      <c r="O39" s="84"/>
      <c r="P39" s="69"/>
      <c r="Q39" s="84"/>
      <c r="R39" s="69">
        <v>9679</v>
      </c>
      <c r="S39" s="84">
        <f t="shared" si="2"/>
        <v>99.373716632443532</v>
      </c>
      <c r="T39" s="107">
        <v>2085</v>
      </c>
      <c r="U39" s="101">
        <f t="shared" si="5"/>
        <v>86.050350804787456</v>
      </c>
      <c r="V39" s="107">
        <v>1491</v>
      </c>
      <c r="W39" s="101">
        <f t="shared" si="6"/>
        <v>96.629941672067403</v>
      </c>
      <c r="X39" s="107">
        <f t="shared" si="1"/>
        <v>-594</v>
      </c>
      <c r="Y39" s="101">
        <f t="shared" si="7"/>
        <v>67.5</v>
      </c>
      <c r="Z39" s="107">
        <f t="shared" si="0"/>
        <v>9085</v>
      </c>
      <c r="AA39" s="108">
        <f t="shared" si="8"/>
        <v>102.5395033860045</v>
      </c>
      <c r="AB39" s="3"/>
      <c r="AC39" s="37"/>
    </row>
    <row r="40" spans="1:29" s="11" customFormat="1" ht="12" hidden="1" customHeight="1">
      <c r="A40" s="3"/>
      <c r="B40" s="27" t="s">
        <v>82</v>
      </c>
      <c r="C40" s="44" t="s">
        <v>81</v>
      </c>
      <c r="D40" s="66">
        <v>8962</v>
      </c>
      <c r="E40" s="84">
        <f t="shared" si="3"/>
        <v>102.84599495065412</v>
      </c>
      <c r="F40" s="69"/>
      <c r="G40" s="84"/>
      <c r="H40" s="69"/>
      <c r="I40" s="84"/>
      <c r="J40" s="69">
        <v>607</v>
      </c>
      <c r="K40" s="84">
        <f t="shared" si="4"/>
        <v>63.827549947423769</v>
      </c>
      <c r="L40" s="69"/>
      <c r="M40" s="84"/>
      <c r="N40" s="69"/>
      <c r="O40" s="84"/>
      <c r="P40" s="69"/>
      <c r="Q40" s="84"/>
      <c r="R40" s="69">
        <v>9569</v>
      </c>
      <c r="S40" s="84">
        <f t="shared" si="2"/>
        <v>99.006725297465081</v>
      </c>
      <c r="T40" s="107">
        <v>2188</v>
      </c>
      <c r="U40" s="101">
        <f t="shared" si="5"/>
        <v>92.126315789473693</v>
      </c>
      <c r="V40" s="107">
        <v>1610</v>
      </c>
      <c r="W40" s="101">
        <f t="shared" si="6"/>
        <v>104.00516795865633</v>
      </c>
      <c r="X40" s="107">
        <f t="shared" si="1"/>
        <v>-578</v>
      </c>
      <c r="Y40" s="101">
        <f t="shared" si="7"/>
        <v>69.891172914147532</v>
      </c>
      <c r="Z40" s="107">
        <f t="shared" si="0"/>
        <v>8991</v>
      </c>
      <c r="AA40" s="108">
        <f t="shared" si="8"/>
        <v>101.73116089613035</v>
      </c>
      <c r="AB40" s="3"/>
      <c r="AC40" s="37"/>
    </row>
    <row r="41" spans="1:29" s="11" customFormat="1" ht="12" hidden="1" customHeight="1">
      <c r="A41" s="3"/>
      <c r="B41" s="27" t="s">
        <v>99</v>
      </c>
      <c r="C41" s="44" t="s">
        <v>100</v>
      </c>
      <c r="D41" s="66">
        <v>8584</v>
      </c>
      <c r="E41" s="84">
        <f t="shared" si="3"/>
        <v>102.80239520958084</v>
      </c>
      <c r="F41" s="69"/>
      <c r="G41" s="84"/>
      <c r="H41" s="69"/>
      <c r="I41" s="84"/>
      <c r="J41" s="69">
        <v>525</v>
      </c>
      <c r="K41" s="84">
        <f t="shared" si="4"/>
        <v>63.868613138686136</v>
      </c>
      <c r="L41" s="69"/>
      <c r="M41" s="84"/>
      <c r="N41" s="69"/>
      <c r="O41" s="84"/>
      <c r="P41" s="69"/>
      <c r="Q41" s="84"/>
      <c r="R41" s="69">
        <v>9109</v>
      </c>
      <c r="S41" s="84">
        <f t="shared" si="2"/>
        <v>99.313126907980802</v>
      </c>
      <c r="T41" s="107">
        <v>2188</v>
      </c>
      <c r="U41" s="101">
        <f t="shared" si="5"/>
        <v>99.004524886877832</v>
      </c>
      <c r="V41" s="107">
        <v>1492</v>
      </c>
      <c r="W41" s="101">
        <f t="shared" si="6"/>
        <v>100.87897227856659</v>
      </c>
      <c r="X41" s="107">
        <f t="shared" si="1"/>
        <v>-696</v>
      </c>
      <c r="Y41" s="101">
        <f t="shared" si="7"/>
        <v>95.212038303693575</v>
      </c>
      <c r="Z41" s="107">
        <f t="shared" si="0"/>
        <v>8413</v>
      </c>
      <c r="AA41" s="108">
        <f t="shared" si="8"/>
        <v>99.66828574813411</v>
      </c>
      <c r="AB41" s="3"/>
      <c r="AC41" s="37"/>
    </row>
    <row r="42" spans="1:29" s="11" customFormat="1" ht="12" hidden="1" customHeight="1">
      <c r="A42" s="3"/>
      <c r="B42" s="27" t="s">
        <v>69</v>
      </c>
      <c r="C42" s="44" t="s">
        <v>78</v>
      </c>
      <c r="D42" s="66">
        <v>8295</v>
      </c>
      <c r="E42" s="84">
        <f t="shared" si="3"/>
        <v>98.726493691978106</v>
      </c>
      <c r="F42" s="69"/>
      <c r="G42" s="84"/>
      <c r="H42" s="69"/>
      <c r="I42" s="84"/>
      <c r="J42" s="69">
        <v>640</v>
      </c>
      <c r="K42" s="84">
        <f t="shared" si="4"/>
        <v>74.592074592074596</v>
      </c>
      <c r="L42" s="69"/>
      <c r="M42" s="84"/>
      <c r="N42" s="69"/>
      <c r="O42" s="84"/>
      <c r="P42" s="69"/>
      <c r="Q42" s="84"/>
      <c r="R42" s="69">
        <v>8935</v>
      </c>
      <c r="S42" s="84">
        <f t="shared" si="2"/>
        <v>96.490280777537791</v>
      </c>
      <c r="T42" s="107">
        <v>1917</v>
      </c>
      <c r="U42" s="101">
        <f t="shared" si="5"/>
        <v>85.656836461126005</v>
      </c>
      <c r="V42" s="107">
        <v>1345</v>
      </c>
      <c r="W42" s="101">
        <f t="shared" si="6"/>
        <v>87.793733681462143</v>
      </c>
      <c r="X42" s="107">
        <f t="shared" si="1"/>
        <v>-572</v>
      </c>
      <c r="Y42" s="101">
        <f t="shared" si="7"/>
        <v>81.019830028328613</v>
      </c>
      <c r="Z42" s="107">
        <f t="shared" si="0"/>
        <v>8363</v>
      </c>
      <c r="AA42" s="108">
        <f t="shared" si="8"/>
        <v>97.767126490530742</v>
      </c>
      <c r="AB42" s="3"/>
      <c r="AC42" s="37"/>
    </row>
    <row r="43" spans="1:29" s="11" customFormat="1" ht="12" hidden="1" customHeight="1">
      <c r="A43" s="3"/>
      <c r="B43" s="28" t="s">
        <v>79</v>
      </c>
      <c r="C43" s="44" t="s">
        <v>70</v>
      </c>
      <c r="D43" s="67">
        <v>8683</v>
      </c>
      <c r="E43" s="86">
        <f t="shared" si="3"/>
        <v>104.8038624019312</v>
      </c>
      <c r="F43" s="72"/>
      <c r="G43" s="86"/>
      <c r="H43" s="72"/>
      <c r="I43" s="86"/>
      <c r="J43" s="70">
        <v>738</v>
      </c>
      <c r="K43" s="86">
        <f t="shared" si="4"/>
        <v>90.663390663390658</v>
      </c>
      <c r="L43" s="87"/>
      <c r="M43" s="86"/>
      <c r="N43" s="88"/>
      <c r="O43" s="86"/>
      <c r="P43" s="88"/>
      <c r="Q43" s="86"/>
      <c r="R43" s="70">
        <v>9421</v>
      </c>
      <c r="S43" s="86">
        <f t="shared" si="2"/>
        <v>103.53885042312344</v>
      </c>
      <c r="T43" s="127">
        <v>1675</v>
      </c>
      <c r="U43" s="131">
        <f t="shared" si="5"/>
        <v>73.464912280701753</v>
      </c>
      <c r="V43" s="127">
        <v>1423</v>
      </c>
      <c r="W43" s="131">
        <f t="shared" si="6"/>
        <v>92.58295380611581</v>
      </c>
      <c r="X43" s="127">
        <f t="shared" si="1"/>
        <v>-252</v>
      </c>
      <c r="Y43" s="131">
        <f t="shared" si="7"/>
        <v>33.91655450874832</v>
      </c>
      <c r="Z43" s="127">
        <f t="shared" si="0"/>
        <v>9169</v>
      </c>
      <c r="AA43" s="132">
        <f t="shared" si="8"/>
        <v>109.72953566299665</v>
      </c>
      <c r="AB43" s="3"/>
      <c r="AC43" s="37"/>
    </row>
    <row r="44" spans="1:29" s="2" customFormat="1" ht="12" hidden="1" customHeight="1">
      <c r="A44" s="1">
        <v>42793</v>
      </c>
      <c r="B44" s="26" t="s">
        <v>101</v>
      </c>
      <c r="C44" s="45" t="s">
        <v>102</v>
      </c>
      <c r="D44" s="68">
        <v>8594</v>
      </c>
      <c r="E44" s="89">
        <f t="shared" si="3"/>
        <v>97.151254804431389</v>
      </c>
      <c r="F44" s="71"/>
      <c r="G44" s="89"/>
      <c r="H44" s="71"/>
      <c r="I44" s="89"/>
      <c r="J44" s="71">
        <v>962</v>
      </c>
      <c r="K44" s="89">
        <f t="shared" si="4"/>
        <v>100.83857442348008</v>
      </c>
      <c r="L44" s="71"/>
      <c r="M44" s="89"/>
      <c r="N44" s="71"/>
      <c r="O44" s="89"/>
      <c r="P44" s="71"/>
      <c r="Q44" s="89"/>
      <c r="R44" s="71">
        <v>9556</v>
      </c>
      <c r="S44" s="89">
        <f t="shared" si="2"/>
        <v>97.510204081632651</v>
      </c>
      <c r="T44" s="128">
        <v>1663</v>
      </c>
      <c r="U44" s="129">
        <f t="shared" si="5"/>
        <v>73.519009725906287</v>
      </c>
      <c r="V44" s="128">
        <v>1507</v>
      </c>
      <c r="W44" s="129">
        <f t="shared" si="6"/>
        <v>80.416221985058698</v>
      </c>
      <c r="X44" s="128">
        <f t="shared" si="1"/>
        <v>-156</v>
      </c>
      <c r="Y44" s="129">
        <f t="shared" si="7"/>
        <v>40.206185567010309</v>
      </c>
      <c r="Z44" s="128">
        <f t="shared" si="0"/>
        <v>9400</v>
      </c>
      <c r="AA44" s="130">
        <f t="shared" si="8"/>
        <v>99.872503187420307</v>
      </c>
      <c r="AB44" s="1"/>
      <c r="AC44" s="37"/>
    </row>
    <row r="45" spans="1:29" s="11" customFormat="1" ht="12" hidden="1" customHeight="1">
      <c r="A45" s="3"/>
      <c r="B45" s="27" t="s">
        <v>72</v>
      </c>
      <c r="C45" s="44" t="s">
        <v>71</v>
      </c>
      <c r="D45" s="66">
        <v>9403</v>
      </c>
      <c r="E45" s="84">
        <f t="shared" si="3"/>
        <v>100.83646112600537</v>
      </c>
      <c r="F45" s="69"/>
      <c r="G45" s="84"/>
      <c r="H45" s="69"/>
      <c r="I45" s="84"/>
      <c r="J45" s="69">
        <v>1004</v>
      </c>
      <c r="K45" s="84">
        <f t="shared" si="4"/>
        <v>95.984703632887189</v>
      </c>
      <c r="L45" s="69"/>
      <c r="M45" s="84"/>
      <c r="N45" s="69"/>
      <c r="O45" s="84"/>
      <c r="P45" s="69"/>
      <c r="Q45" s="84"/>
      <c r="R45" s="69">
        <v>10407</v>
      </c>
      <c r="S45" s="84">
        <f t="shared" si="2"/>
        <v>100.34712178189183</v>
      </c>
      <c r="T45" s="107">
        <v>1856</v>
      </c>
      <c r="U45" s="101">
        <f t="shared" si="5"/>
        <v>74.808544941555823</v>
      </c>
      <c r="V45" s="107">
        <v>1659</v>
      </c>
      <c r="W45" s="101">
        <f t="shared" si="6"/>
        <v>82.210109018830522</v>
      </c>
      <c r="X45" s="107">
        <f t="shared" si="1"/>
        <v>-197</v>
      </c>
      <c r="Y45" s="101">
        <f t="shared" si="7"/>
        <v>42.548596112311017</v>
      </c>
      <c r="Z45" s="107">
        <f t="shared" si="0"/>
        <v>10210</v>
      </c>
      <c r="AA45" s="108">
        <f t="shared" si="8"/>
        <v>103.0480419862737</v>
      </c>
      <c r="AB45" s="3"/>
      <c r="AC45" s="37"/>
    </row>
    <row r="46" spans="1:29" s="11" customFormat="1" ht="12" hidden="1" customHeight="1">
      <c r="A46" s="3"/>
      <c r="B46" s="27" t="s">
        <v>63</v>
      </c>
      <c r="C46" s="44" t="s">
        <v>73</v>
      </c>
      <c r="D46" s="66">
        <v>9334</v>
      </c>
      <c r="E46" s="84">
        <f t="shared" si="3"/>
        <v>102.23439211391019</v>
      </c>
      <c r="F46" s="69"/>
      <c r="G46" s="84"/>
      <c r="H46" s="69"/>
      <c r="I46" s="84"/>
      <c r="J46" s="69">
        <v>1033</v>
      </c>
      <c r="K46" s="84">
        <f t="shared" si="4"/>
        <v>109.66029723991508</v>
      </c>
      <c r="L46" s="69"/>
      <c r="M46" s="84"/>
      <c r="N46" s="69"/>
      <c r="O46" s="84"/>
      <c r="P46" s="69"/>
      <c r="Q46" s="84"/>
      <c r="R46" s="69">
        <v>10367</v>
      </c>
      <c r="S46" s="84">
        <f t="shared" si="2"/>
        <v>102.92891183478952</v>
      </c>
      <c r="T46" s="107">
        <v>1867</v>
      </c>
      <c r="U46" s="101">
        <f t="shared" si="5"/>
        <v>74.028548770816812</v>
      </c>
      <c r="V46" s="107">
        <v>1786</v>
      </c>
      <c r="W46" s="101">
        <f t="shared" si="6"/>
        <v>102.70270270270269</v>
      </c>
      <c r="X46" s="107">
        <f t="shared" si="1"/>
        <v>-81</v>
      </c>
      <c r="Y46" s="101">
        <f t="shared" si="7"/>
        <v>10.344827586206897</v>
      </c>
      <c r="Z46" s="107">
        <f t="shared" si="0"/>
        <v>10286</v>
      </c>
      <c r="AA46" s="108">
        <f t="shared" si="8"/>
        <v>110.73312520185166</v>
      </c>
      <c r="AB46" s="3"/>
      <c r="AC46" s="37"/>
    </row>
    <row r="47" spans="1:29" s="11" customFormat="1" ht="12" hidden="1" customHeight="1">
      <c r="A47" s="3"/>
      <c r="B47" s="27" t="s">
        <v>65</v>
      </c>
      <c r="C47" s="44" t="s">
        <v>64</v>
      </c>
      <c r="D47" s="66">
        <v>9397</v>
      </c>
      <c r="E47" s="84">
        <f t="shared" si="3"/>
        <v>106.37310391668552</v>
      </c>
      <c r="F47" s="69"/>
      <c r="G47" s="84"/>
      <c r="H47" s="69"/>
      <c r="I47" s="84"/>
      <c r="J47" s="69">
        <v>1281</v>
      </c>
      <c r="K47" s="84">
        <f t="shared" si="4"/>
        <v>186.73469387755102</v>
      </c>
      <c r="L47" s="69"/>
      <c r="M47" s="84"/>
      <c r="N47" s="69"/>
      <c r="O47" s="84"/>
      <c r="P47" s="69"/>
      <c r="Q47" s="84"/>
      <c r="R47" s="69">
        <v>10678</v>
      </c>
      <c r="S47" s="84">
        <f t="shared" si="2"/>
        <v>112.16386554621849</v>
      </c>
      <c r="T47" s="107">
        <v>2014</v>
      </c>
      <c r="U47" s="101">
        <f t="shared" si="5"/>
        <v>91.75398633257403</v>
      </c>
      <c r="V47" s="107">
        <v>1754</v>
      </c>
      <c r="W47" s="101">
        <f t="shared" si="6"/>
        <v>110.31446540880503</v>
      </c>
      <c r="X47" s="107">
        <f t="shared" si="1"/>
        <v>-260</v>
      </c>
      <c r="Y47" s="101">
        <f t="shared" si="7"/>
        <v>42.97520661157025</v>
      </c>
      <c r="Z47" s="107">
        <f t="shared" si="0"/>
        <v>10418</v>
      </c>
      <c r="AA47" s="108">
        <f t="shared" si="8"/>
        <v>116.85922602355581</v>
      </c>
      <c r="AB47" s="3"/>
      <c r="AC47" s="37"/>
    </row>
    <row r="48" spans="1:29" ht="12" hidden="1" customHeight="1">
      <c r="B48" s="27" t="s">
        <v>67</v>
      </c>
      <c r="C48" s="44" t="s">
        <v>66</v>
      </c>
      <c r="D48" s="66">
        <v>9337</v>
      </c>
      <c r="E48" s="84">
        <f t="shared" si="3"/>
        <v>99.850283392150573</v>
      </c>
      <c r="F48" s="69"/>
      <c r="G48" s="84"/>
      <c r="H48" s="69"/>
      <c r="I48" s="84"/>
      <c r="J48" s="69">
        <v>1224</v>
      </c>
      <c r="K48" s="84">
        <f t="shared" si="4"/>
        <v>282.67898383371823</v>
      </c>
      <c r="L48" s="69"/>
      <c r="M48" s="84"/>
      <c r="N48" s="69"/>
      <c r="O48" s="84"/>
      <c r="P48" s="69"/>
      <c r="Q48" s="84"/>
      <c r="R48" s="69">
        <v>10561</v>
      </c>
      <c r="S48" s="84">
        <f t="shared" si="2"/>
        <v>107.94153720359772</v>
      </c>
      <c r="T48" s="107">
        <v>1997</v>
      </c>
      <c r="U48" s="101">
        <f t="shared" si="5"/>
        <v>96.194605009633918</v>
      </c>
      <c r="V48" s="107">
        <v>1789</v>
      </c>
      <c r="W48" s="101">
        <f t="shared" si="6"/>
        <v>98.785201546107132</v>
      </c>
      <c r="X48" s="107">
        <f t="shared" si="1"/>
        <v>-208</v>
      </c>
      <c r="Y48" s="101">
        <f t="shared" si="7"/>
        <v>78.49056603773586</v>
      </c>
      <c r="Z48" s="107">
        <f t="shared" si="0"/>
        <v>10353</v>
      </c>
      <c r="AA48" s="108">
        <f t="shared" si="8"/>
        <v>108.76142451938229</v>
      </c>
      <c r="AC48" s="37"/>
    </row>
    <row r="49" spans="1:29" ht="12" hidden="1" customHeight="1">
      <c r="B49" s="27" t="s">
        <v>68</v>
      </c>
      <c r="C49" s="44" t="s">
        <v>74</v>
      </c>
      <c r="D49" s="66">
        <v>9325</v>
      </c>
      <c r="E49" s="84">
        <f t="shared" si="3"/>
        <v>93.662113298513461</v>
      </c>
      <c r="F49" s="69"/>
      <c r="G49" s="84"/>
      <c r="H49" s="69"/>
      <c r="I49" s="84"/>
      <c r="J49" s="69">
        <v>1074</v>
      </c>
      <c r="K49" s="84">
        <f t="shared" si="4"/>
        <v>261.95121951219511</v>
      </c>
      <c r="L49" s="69"/>
      <c r="M49" s="84"/>
      <c r="N49" s="69"/>
      <c r="O49" s="84"/>
      <c r="P49" s="69"/>
      <c r="Q49" s="84"/>
      <c r="R49" s="69">
        <v>10399</v>
      </c>
      <c r="S49" s="84">
        <f t="shared" si="2"/>
        <v>100.31834844684546</v>
      </c>
      <c r="T49" s="107">
        <v>1978</v>
      </c>
      <c r="U49" s="101">
        <f t="shared" si="5"/>
        <v>98.604187437686946</v>
      </c>
      <c r="V49" s="107">
        <v>1662</v>
      </c>
      <c r="W49" s="101">
        <f t="shared" si="6"/>
        <v>88.734650293646553</v>
      </c>
      <c r="X49" s="107">
        <f t="shared" si="1"/>
        <v>-316</v>
      </c>
      <c r="Y49" s="101">
        <f t="shared" si="7"/>
        <v>237.59398496240601</v>
      </c>
      <c r="Z49" s="107">
        <f t="shared" si="0"/>
        <v>10083</v>
      </c>
      <c r="AA49" s="108">
        <f t="shared" si="8"/>
        <v>98.534154206977433</v>
      </c>
      <c r="AC49" s="37"/>
    </row>
    <row r="50" spans="1:29" ht="12" hidden="1" customHeight="1">
      <c r="B50" s="27" t="s">
        <v>76</v>
      </c>
      <c r="C50" s="44" t="s">
        <v>75</v>
      </c>
      <c r="D50" s="66">
        <v>9477</v>
      </c>
      <c r="E50" s="84">
        <f t="shared" si="3"/>
        <v>95.370836268491502</v>
      </c>
      <c r="F50" s="69"/>
      <c r="G50" s="84"/>
      <c r="H50" s="69"/>
      <c r="I50" s="84"/>
      <c r="J50" s="69">
        <v>1092</v>
      </c>
      <c r="K50" s="84">
        <f t="shared" si="4"/>
        <v>203.35195530726256</v>
      </c>
      <c r="L50" s="69"/>
      <c r="M50" s="84"/>
      <c r="N50" s="69"/>
      <c r="O50" s="84"/>
      <c r="P50" s="69"/>
      <c r="Q50" s="84"/>
      <c r="R50" s="69">
        <v>10569</v>
      </c>
      <c r="S50" s="84">
        <f t="shared" si="2"/>
        <v>100.90700782890968</v>
      </c>
      <c r="T50" s="107">
        <v>2251</v>
      </c>
      <c r="U50" s="101">
        <f t="shared" si="5"/>
        <v>110.45142296368988</v>
      </c>
      <c r="V50" s="107">
        <v>2073</v>
      </c>
      <c r="W50" s="101">
        <f t="shared" si="6"/>
        <v>132.7144686299616</v>
      </c>
      <c r="X50" s="107">
        <f t="shared" si="1"/>
        <v>-178</v>
      </c>
      <c r="Y50" s="101">
        <f t="shared" si="7"/>
        <v>37.394957983193279</v>
      </c>
      <c r="Z50" s="107">
        <f t="shared" si="0"/>
        <v>10391</v>
      </c>
      <c r="AA50" s="108">
        <f t="shared" si="8"/>
        <v>103.93078615723144</v>
      </c>
      <c r="AC50" s="37"/>
    </row>
    <row r="51" spans="1:29" ht="12" hidden="1" customHeight="1">
      <c r="B51" s="27" t="s">
        <v>80</v>
      </c>
      <c r="C51" s="44" t="s">
        <v>77</v>
      </c>
      <c r="D51" s="66">
        <v>8812</v>
      </c>
      <c r="E51" s="84">
        <f t="shared" si="3"/>
        <v>97.241227102184951</v>
      </c>
      <c r="F51" s="69"/>
      <c r="G51" s="84"/>
      <c r="H51" s="69"/>
      <c r="I51" s="84"/>
      <c r="J51" s="69">
        <v>928</v>
      </c>
      <c r="K51" s="84">
        <f t="shared" si="4"/>
        <v>150.40518638573744</v>
      </c>
      <c r="L51" s="69"/>
      <c r="M51" s="84"/>
      <c r="N51" s="69"/>
      <c r="O51" s="84"/>
      <c r="P51" s="69"/>
      <c r="Q51" s="84"/>
      <c r="R51" s="69">
        <v>9740</v>
      </c>
      <c r="S51" s="84">
        <f t="shared" si="2"/>
        <v>100.63023039570203</v>
      </c>
      <c r="T51" s="107">
        <v>1754</v>
      </c>
      <c r="U51" s="101">
        <f t="shared" si="5"/>
        <v>84.124700239808163</v>
      </c>
      <c r="V51" s="107">
        <v>1686</v>
      </c>
      <c r="W51" s="101">
        <f t="shared" si="6"/>
        <v>113.0784708249497</v>
      </c>
      <c r="X51" s="107">
        <f t="shared" si="1"/>
        <v>-68</v>
      </c>
      <c r="Y51" s="101">
        <f t="shared" si="7"/>
        <v>11.447811447811448</v>
      </c>
      <c r="Z51" s="107">
        <f t="shared" si="0"/>
        <v>9672</v>
      </c>
      <c r="AA51" s="108">
        <f t="shared" si="8"/>
        <v>106.46119977985691</v>
      </c>
      <c r="AC51" s="37"/>
    </row>
    <row r="52" spans="1:29" ht="12" hidden="1" customHeight="1">
      <c r="B52" s="27" t="s">
        <v>82</v>
      </c>
      <c r="C52" s="44" t="s">
        <v>81</v>
      </c>
      <c r="D52" s="66">
        <v>8684</v>
      </c>
      <c r="E52" s="84">
        <f t="shared" si="3"/>
        <v>96.898013836197265</v>
      </c>
      <c r="F52" s="69"/>
      <c r="G52" s="84"/>
      <c r="H52" s="69"/>
      <c r="I52" s="84"/>
      <c r="J52" s="69">
        <v>861</v>
      </c>
      <c r="K52" s="84">
        <f t="shared" si="4"/>
        <v>141.84514003294893</v>
      </c>
      <c r="L52" s="69"/>
      <c r="M52" s="84"/>
      <c r="N52" s="69"/>
      <c r="O52" s="84"/>
      <c r="P52" s="69"/>
      <c r="Q52" s="84"/>
      <c r="R52" s="69">
        <v>9545</v>
      </c>
      <c r="S52" s="84">
        <f t="shared" si="2"/>
        <v>99.749190093008679</v>
      </c>
      <c r="T52" s="107">
        <v>1809</v>
      </c>
      <c r="U52" s="101">
        <f t="shared" si="5"/>
        <v>82.678244972577701</v>
      </c>
      <c r="V52" s="107">
        <v>1661</v>
      </c>
      <c r="W52" s="101">
        <f t="shared" si="6"/>
        <v>103.16770186335404</v>
      </c>
      <c r="X52" s="107">
        <f t="shared" si="1"/>
        <v>-148</v>
      </c>
      <c r="Y52" s="101">
        <f t="shared" si="7"/>
        <v>25.605536332179931</v>
      </c>
      <c r="Z52" s="107">
        <f t="shared" si="0"/>
        <v>9397</v>
      </c>
      <c r="AA52" s="108">
        <f t="shared" si="8"/>
        <v>104.51562673784895</v>
      </c>
      <c r="AC52" s="37"/>
    </row>
    <row r="53" spans="1:29" s="64" customFormat="1" ht="12" hidden="1" customHeight="1">
      <c r="A53" s="62"/>
      <c r="B53" s="27" t="s">
        <v>103</v>
      </c>
      <c r="C53" s="44" t="s">
        <v>104</v>
      </c>
      <c r="D53" s="79">
        <v>7881</v>
      </c>
      <c r="E53" s="90">
        <f t="shared" si="3"/>
        <v>91.810344827586206</v>
      </c>
      <c r="F53" s="80"/>
      <c r="G53" s="90"/>
      <c r="H53" s="80"/>
      <c r="I53" s="90"/>
      <c r="J53" s="80">
        <v>837</v>
      </c>
      <c r="K53" s="90">
        <f t="shared" si="4"/>
        <v>159.42857142857144</v>
      </c>
      <c r="L53" s="80"/>
      <c r="M53" s="90"/>
      <c r="N53" s="80"/>
      <c r="O53" s="90"/>
      <c r="P53" s="80"/>
      <c r="Q53" s="90"/>
      <c r="R53" s="80">
        <v>8718</v>
      </c>
      <c r="S53" s="90">
        <f t="shared" si="2"/>
        <v>95.70754199143704</v>
      </c>
      <c r="T53" s="133">
        <v>2594</v>
      </c>
      <c r="U53" s="134">
        <f t="shared" si="5"/>
        <v>118.55575868372942</v>
      </c>
      <c r="V53" s="133">
        <v>1614</v>
      </c>
      <c r="W53" s="134">
        <f t="shared" si="6"/>
        <v>108.17694369973189</v>
      </c>
      <c r="X53" s="133">
        <f t="shared" si="1"/>
        <v>-980</v>
      </c>
      <c r="Y53" s="134">
        <f t="shared" si="7"/>
        <v>140.80459770114942</v>
      </c>
      <c r="Z53" s="133">
        <f t="shared" si="0"/>
        <v>7738</v>
      </c>
      <c r="AA53" s="135">
        <f t="shared" si="8"/>
        <v>91.976702721977887</v>
      </c>
      <c r="AB53" s="62"/>
      <c r="AC53" s="37"/>
    </row>
    <row r="54" spans="1:29" ht="12" hidden="1" customHeight="1">
      <c r="B54" s="27" t="s">
        <v>69</v>
      </c>
      <c r="C54" s="44" t="s">
        <v>78</v>
      </c>
      <c r="D54" s="66">
        <v>7515</v>
      </c>
      <c r="E54" s="84">
        <f t="shared" si="3"/>
        <v>90.596745027124769</v>
      </c>
      <c r="F54" s="69"/>
      <c r="G54" s="84"/>
      <c r="H54" s="69"/>
      <c r="I54" s="84"/>
      <c r="J54" s="69">
        <v>724</v>
      </c>
      <c r="K54" s="84">
        <f t="shared" si="4"/>
        <v>113.12500000000001</v>
      </c>
      <c r="L54" s="69"/>
      <c r="M54" s="84"/>
      <c r="N54" s="69"/>
      <c r="O54" s="84"/>
      <c r="P54" s="69"/>
      <c r="Q54" s="84"/>
      <c r="R54" s="69">
        <v>8239</v>
      </c>
      <c r="S54" s="84">
        <f t="shared" si="2"/>
        <v>92.210408505875776</v>
      </c>
      <c r="T54" s="107">
        <v>2060</v>
      </c>
      <c r="U54" s="101">
        <f t="shared" si="5"/>
        <v>107.45957224830465</v>
      </c>
      <c r="V54" s="107">
        <v>1688</v>
      </c>
      <c r="W54" s="101">
        <f t="shared" si="6"/>
        <v>125.50185873605948</v>
      </c>
      <c r="X54" s="107">
        <f t="shared" si="1"/>
        <v>-372</v>
      </c>
      <c r="Y54" s="101">
        <f t="shared" si="7"/>
        <v>65.034965034965026</v>
      </c>
      <c r="Z54" s="107">
        <f t="shared" si="0"/>
        <v>7867</v>
      </c>
      <c r="AA54" s="108">
        <f t="shared" si="8"/>
        <v>94.069113954322617</v>
      </c>
      <c r="AC54" s="37"/>
    </row>
    <row r="55" spans="1:29" ht="12" hidden="1" customHeight="1">
      <c r="B55" s="28" t="s">
        <v>79</v>
      </c>
      <c r="C55" s="46" t="s">
        <v>70</v>
      </c>
      <c r="D55" s="67">
        <v>8032</v>
      </c>
      <c r="E55" s="86">
        <f t="shared" si="3"/>
        <v>92.502591270298282</v>
      </c>
      <c r="F55" s="72"/>
      <c r="G55" s="86"/>
      <c r="H55" s="72"/>
      <c r="I55" s="86"/>
      <c r="J55" s="70">
        <v>713</v>
      </c>
      <c r="K55" s="86">
        <f t="shared" si="4"/>
        <v>96.612466124661239</v>
      </c>
      <c r="L55" s="87"/>
      <c r="M55" s="86"/>
      <c r="N55" s="88"/>
      <c r="O55" s="86"/>
      <c r="P55" s="88"/>
      <c r="Q55" s="86"/>
      <c r="R55" s="70">
        <v>8745</v>
      </c>
      <c r="S55" s="86">
        <f t="shared" si="2"/>
        <v>92.824540919223011</v>
      </c>
      <c r="T55" s="127">
        <v>2228</v>
      </c>
      <c r="U55" s="131">
        <f t="shared" si="5"/>
        <v>133.01492537313433</v>
      </c>
      <c r="V55" s="127">
        <v>1781</v>
      </c>
      <c r="W55" s="131">
        <f t="shared" si="6"/>
        <v>125.15811665495433</v>
      </c>
      <c r="X55" s="127">
        <f t="shared" si="1"/>
        <v>-447</v>
      </c>
      <c r="Y55" s="131">
        <f t="shared" si="7"/>
        <v>177.38095238095238</v>
      </c>
      <c r="Z55" s="127">
        <f t="shared" si="0"/>
        <v>8298</v>
      </c>
      <c r="AA55" s="132">
        <f t="shared" si="8"/>
        <v>90.500599847311591</v>
      </c>
      <c r="AC55" s="37"/>
    </row>
    <row r="56" spans="1:29" ht="12" hidden="1" customHeight="1">
      <c r="B56" s="26" t="s">
        <v>105</v>
      </c>
      <c r="C56" s="44" t="s">
        <v>106</v>
      </c>
      <c r="D56" s="68">
        <v>8108</v>
      </c>
      <c r="E56" s="89">
        <f t="shared" si="3"/>
        <v>94.344891784966251</v>
      </c>
      <c r="F56" s="71"/>
      <c r="G56" s="89"/>
      <c r="H56" s="71"/>
      <c r="I56" s="89"/>
      <c r="J56" s="71">
        <v>770</v>
      </c>
      <c r="K56" s="89">
        <f t="shared" si="4"/>
        <v>80.041580041580033</v>
      </c>
      <c r="L56" s="71"/>
      <c r="M56" s="89"/>
      <c r="N56" s="71"/>
      <c r="O56" s="89"/>
      <c r="P56" s="71"/>
      <c r="Q56" s="89"/>
      <c r="R56" s="71">
        <v>8878</v>
      </c>
      <c r="S56" s="89">
        <f t="shared" si="2"/>
        <v>92.904981163666804</v>
      </c>
      <c r="T56" s="128">
        <v>2657</v>
      </c>
      <c r="U56" s="129">
        <f t="shared" si="5"/>
        <v>159.7714972940469</v>
      </c>
      <c r="V56" s="128">
        <v>2141</v>
      </c>
      <c r="W56" s="129">
        <f t="shared" si="6"/>
        <v>142.07033842070337</v>
      </c>
      <c r="X56" s="128">
        <f t="shared" si="1"/>
        <v>-516</v>
      </c>
      <c r="Y56" s="129">
        <f t="shared" si="7"/>
        <v>330.76923076923077</v>
      </c>
      <c r="Z56" s="128">
        <f t="shared" si="0"/>
        <v>8362</v>
      </c>
      <c r="AA56" s="130">
        <f t="shared" si="8"/>
        <v>88.957446808510639</v>
      </c>
      <c r="AC56" s="37"/>
    </row>
    <row r="57" spans="1:29" ht="12" hidden="1" customHeight="1">
      <c r="B57" s="27" t="s">
        <v>72</v>
      </c>
      <c r="C57" s="44" t="s">
        <v>71</v>
      </c>
      <c r="D57" s="66">
        <v>8575</v>
      </c>
      <c r="E57" s="84">
        <f t="shared" si="3"/>
        <v>91.194299691587787</v>
      </c>
      <c r="F57" s="69"/>
      <c r="G57" s="84"/>
      <c r="H57" s="69"/>
      <c r="I57" s="84"/>
      <c r="J57" s="69">
        <v>891</v>
      </c>
      <c r="K57" s="84">
        <f t="shared" si="4"/>
        <v>88.745019920318725</v>
      </c>
      <c r="L57" s="69"/>
      <c r="M57" s="84"/>
      <c r="N57" s="69"/>
      <c r="O57" s="84"/>
      <c r="P57" s="69"/>
      <c r="Q57" s="84"/>
      <c r="R57" s="69">
        <v>9466</v>
      </c>
      <c r="S57" s="84">
        <f t="shared" si="2"/>
        <v>90.958009032382051</v>
      </c>
      <c r="T57" s="107">
        <v>2589</v>
      </c>
      <c r="U57" s="101">
        <f t="shared" si="5"/>
        <v>139.49353448275863</v>
      </c>
      <c r="V57" s="107">
        <v>2250</v>
      </c>
      <c r="W57" s="101">
        <f t="shared" si="6"/>
        <v>135.62386980108499</v>
      </c>
      <c r="X57" s="107">
        <f t="shared" si="1"/>
        <v>-339</v>
      </c>
      <c r="Y57" s="101">
        <f t="shared" si="7"/>
        <v>172.08121827411168</v>
      </c>
      <c r="Z57" s="107">
        <f t="shared" si="0"/>
        <v>9127</v>
      </c>
      <c r="AA57" s="108">
        <f t="shared" si="8"/>
        <v>89.392752203721841</v>
      </c>
      <c r="AC57" s="37"/>
    </row>
    <row r="58" spans="1:29" ht="12" hidden="1" customHeight="1">
      <c r="B58" s="27" t="s">
        <v>63</v>
      </c>
      <c r="C58" s="44" t="s">
        <v>73</v>
      </c>
      <c r="D58" s="66">
        <v>8465</v>
      </c>
      <c r="E58" s="84">
        <f t="shared" si="3"/>
        <v>90.689950717805871</v>
      </c>
      <c r="F58" s="69"/>
      <c r="G58" s="84"/>
      <c r="H58" s="69"/>
      <c r="I58" s="84"/>
      <c r="J58" s="69">
        <v>823</v>
      </c>
      <c r="K58" s="84">
        <f t="shared" si="4"/>
        <v>79.670861568247815</v>
      </c>
      <c r="L58" s="69"/>
      <c r="M58" s="84"/>
      <c r="N58" s="69"/>
      <c r="O58" s="84"/>
      <c r="P58" s="69"/>
      <c r="Q58" s="84"/>
      <c r="R58" s="69">
        <v>9288</v>
      </c>
      <c r="S58" s="84">
        <f t="shared" si="2"/>
        <v>89.591974534580885</v>
      </c>
      <c r="T58" s="107">
        <v>2319</v>
      </c>
      <c r="U58" s="101">
        <f t="shared" si="5"/>
        <v>124.20996250669522</v>
      </c>
      <c r="V58" s="107">
        <v>2199</v>
      </c>
      <c r="W58" s="101">
        <f t="shared" si="6"/>
        <v>123.12430011198208</v>
      </c>
      <c r="X58" s="107">
        <f t="shared" si="1"/>
        <v>-120</v>
      </c>
      <c r="Y58" s="101">
        <f t="shared" si="7"/>
        <v>148.14814814814815</v>
      </c>
      <c r="Z58" s="107">
        <f t="shared" si="0"/>
        <v>9168</v>
      </c>
      <c r="AA58" s="108">
        <f t="shared" si="8"/>
        <v>89.13085747618122</v>
      </c>
      <c r="AC58" s="37"/>
    </row>
    <row r="59" spans="1:29" ht="12" hidden="1" customHeight="1">
      <c r="B59" s="27" t="s">
        <v>65</v>
      </c>
      <c r="C59" s="44" t="s">
        <v>64</v>
      </c>
      <c r="D59" s="66">
        <v>9313</v>
      </c>
      <c r="E59" s="84">
        <f t="shared" si="3"/>
        <v>99.106097690752364</v>
      </c>
      <c r="F59" s="69"/>
      <c r="G59" s="84"/>
      <c r="H59" s="69"/>
      <c r="I59" s="84"/>
      <c r="J59" s="69">
        <v>991</v>
      </c>
      <c r="K59" s="84">
        <f t="shared" si="4"/>
        <v>77.361436377829818</v>
      </c>
      <c r="L59" s="69"/>
      <c r="M59" s="84"/>
      <c r="N59" s="69"/>
      <c r="O59" s="84"/>
      <c r="P59" s="69"/>
      <c r="Q59" s="84"/>
      <c r="R59" s="69">
        <v>10304</v>
      </c>
      <c r="S59" s="84">
        <f t="shared" si="2"/>
        <v>96.497471436598616</v>
      </c>
      <c r="T59" s="107">
        <v>2680</v>
      </c>
      <c r="U59" s="101">
        <f t="shared" si="5"/>
        <v>133.06852035749753</v>
      </c>
      <c r="V59" s="107">
        <v>2203</v>
      </c>
      <c r="W59" s="101">
        <f t="shared" si="6"/>
        <v>125.59863169897379</v>
      </c>
      <c r="X59" s="107">
        <f t="shared" si="1"/>
        <v>-477</v>
      </c>
      <c r="Y59" s="101">
        <f t="shared" si="7"/>
        <v>183.46153846153845</v>
      </c>
      <c r="Z59" s="107">
        <f t="shared" si="0"/>
        <v>9827</v>
      </c>
      <c r="AA59" s="108">
        <f t="shared" si="8"/>
        <v>94.327126127855635</v>
      </c>
      <c r="AC59" s="37"/>
    </row>
    <row r="60" spans="1:29" ht="12" hidden="1" customHeight="1">
      <c r="B60" s="27" t="s">
        <v>67</v>
      </c>
      <c r="C60" s="44" t="s">
        <v>66</v>
      </c>
      <c r="D60" s="66">
        <v>9108</v>
      </c>
      <c r="E60" s="84">
        <f t="shared" si="3"/>
        <v>97.547392095962309</v>
      </c>
      <c r="F60" s="69"/>
      <c r="G60" s="84"/>
      <c r="H60" s="69"/>
      <c r="I60" s="84"/>
      <c r="J60" s="69">
        <v>763</v>
      </c>
      <c r="K60" s="84">
        <f t="shared" si="4"/>
        <v>62.33660130718954</v>
      </c>
      <c r="L60" s="69"/>
      <c r="M60" s="84"/>
      <c r="N60" s="69"/>
      <c r="O60" s="84"/>
      <c r="P60" s="69"/>
      <c r="Q60" s="84"/>
      <c r="R60" s="69">
        <v>9871</v>
      </c>
      <c r="S60" s="84">
        <f t="shared" si="2"/>
        <v>93.466527790928893</v>
      </c>
      <c r="T60" s="107">
        <v>2718</v>
      </c>
      <c r="U60" s="101">
        <f t="shared" si="5"/>
        <v>136.10415623435154</v>
      </c>
      <c r="V60" s="107">
        <v>2045</v>
      </c>
      <c r="W60" s="101">
        <f t="shared" si="6"/>
        <v>114.30967020681946</v>
      </c>
      <c r="X60" s="107">
        <f t="shared" si="1"/>
        <v>-673</v>
      </c>
      <c r="Y60" s="101">
        <f t="shared" si="7"/>
        <v>323.55769230769226</v>
      </c>
      <c r="Z60" s="107">
        <f t="shared" si="0"/>
        <v>9198</v>
      </c>
      <c r="AA60" s="108">
        <f t="shared" si="8"/>
        <v>88.843813387423936</v>
      </c>
      <c r="AC60" s="37"/>
    </row>
    <row r="61" spans="1:29" ht="12" hidden="1" customHeight="1">
      <c r="B61" s="27" t="s">
        <v>68</v>
      </c>
      <c r="C61" s="44" t="s">
        <v>74</v>
      </c>
      <c r="D61" s="66">
        <v>9030</v>
      </c>
      <c r="E61" s="84">
        <f t="shared" si="3"/>
        <v>96.836461126005361</v>
      </c>
      <c r="F61" s="69"/>
      <c r="G61" s="84"/>
      <c r="H61" s="69"/>
      <c r="I61" s="84"/>
      <c r="J61" s="69">
        <v>1126</v>
      </c>
      <c r="K61" s="84">
        <f t="shared" si="4"/>
        <v>104.84171322160149</v>
      </c>
      <c r="L61" s="69"/>
      <c r="M61" s="84"/>
      <c r="N61" s="69"/>
      <c r="O61" s="84"/>
      <c r="P61" s="69"/>
      <c r="Q61" s="84"/>
      <c r="R61" s="69">
        <v>10156</v>
      </c>
      <c r="S61" s="84">
        <f t="shared" si="2"/>
        <v>97.663236849697086</v>
      </c>
      <c r="T61" s="107">
        <v>2722</v>
      </c>
      <c r="U61" s="101">
        <f t="shared" si="5"/>
        <v>137.61375126390294</v>
      </c>
      <c r="V61" s="107">
        <v>2272</v>
      </c>
      <c r="W61" s="101">
        <f t="shared" si="6"/>
        <v>136.70276774969915</v>
      </c>
      <c r="X61" s="107">
        <f t="shared" si="1"/>
        <v>-450</v>
      </c>
      <c r="Y61" s="101">
        <f t="shared" si="7"/>
        <v>142.40506329113924</v>
      </c>
      <c r="Z61" s="107">
        <f t="shared" si="0"/>
        <v>9706</v>
      </c>
      <c r="AA61" s="108">
        <f t="shared" si="8"/>
        <v>96.261033422592476</v>
      </c>
      <c r="AC61" s="37"/>
    </row>
    <row r="62" spans="1:29" ht="12" hidden="1" customHeight="1">
      <c r="B62" s="27" t="s">
        <v>76</v>
      </c>
      <c r="C62" s="44" t="s">
        <v>75</v>
      </c>
      <c r="D62" s="66">
        <v>9278</v>
      </c>
      <c r="E62" s="84">
        <f t="shared" si="3"/>
        <v>97.900179381660863</v>
      </c>
      <c r="F62" s="69"/>
      <c r="G62" s="84"/>
      <c r="H62" s="69"/>
      <c r="I62" s="84"/>
      <c r="J62" s="69">
        <v>1049</v>
      </c>
      <c r="K62" s="84">
        <f t="shared" si="4"/>
        <v>96.062271062271066</v>
      </c>
      <c r="L62" s="69"/>
      <c r="M62" s="84"/>
      <c r="N62" s="69"/>
      <c r="O62" s="84"/>
      <c r="P62" s="69"/>
      <c r="Q62" s="84"/>
      <c r="R62" s="69">
        <v>10327</v>
      </c>
      <c r="S62" s="84">
        <f t="shared" si="2"/>
        <v>97.710284795155644</v>
      </c>
      <c r="T62" s="107">
        <v>2734</v>
      </c>
      <c r="U62" s="101">
        <f t="shared" si="5"/>
        <v>121.45713016437139</v>
      </c>
      <c r="V62" s="107">
        <v>2117</v>
      </c>
      <c r="W62" s="101">
        <f t="shared" si="6"/>
        <v>102.12252773757839</v>
      </c>
      <c r="X62" s="107">
        <f t="shared" si="1"/>
        <v>-617</v>
      </c>
      <c r="Y62" s="101">
        <f t="shared" si="7"/>
        <v>346.62921348314609</v>
      </c>
      <c r="Z62" s="107">
        <f t="shared" si="0"/>
        <v>9710</v>
      </c>
      <c r="AA62" s="108">
        <f t="shared" si="8"/>
        <v>93.446251563853338</v>
      </c>
      <c r="AC62" s="37"/>
    </row>
    <row r="63" spans="1:29" ht="12" hidden="1" customHeight="1">
      <c r="B63" s="27" t="s">
        <v>80</v>
      </c>
      <c r="C63" s="44" t="s">
        <v>77</v>
      </c>
      <c r="D63" s="66">
        <v>8666</v>
      </c>
      <c r="E63" s="84">
        <f t="shared" si="3"/>
        <v>98.343168406718107</v>
      </c>
      <c r="F63" s="69"/>
      <c r="G63" s="84"/>
      <c r="H63" s="69"/>
      <c r="I63" s="84"/>
      <c r="J63" s="69">
        <v>1040</v>
      </c>
      <c r="K63" s="84">
        <f t="shared" si="4"/>
        <v>112.06896551724137</v>
      </c>
      <c r="L63" s="69"/>
      <c r="M63" s="84"/>
      <c r="N63" s="69"/>
      <c r="O63" s="84"/>
      <c r="P63" s="69"/>
      <c r="Q63" s="84"/>
      <c r="R63" s="69">
        <v>9706</v>
      </c>
      <c r="S63" s="84">
        <f t="shared" si="2"/>
        <v>99.650924024640659</v>
      </c>
      <c r="T63" s="107">
        <v>2231</v>
      </c>
      <c r="U63" s="101">
        <f t="shared" si="5"/>
        <v>127.19498289623716</v>
      </c>
      <c r="V63" s="107">
        <v>2015</v>
      </c>
      <c r="W63" s="101">
        <f t="shared" si="6"/>
        <v>119.51364175563464</v>
      </c>
      <c r="X63" s="107">
        <f t="shared" si="1"/>
        <v>-216</v>
      </c>
      <c r="Y63" s="101">
        <f t="shared" si="7"/>
        <v>317.64705882352939</v>
      </c>
      <c r="Z63" s="107">
        <f t="shared" si="0"/>
        <v>9490</v>
      </c>
      <c r="AA63" s="108">
        <f t="shared" si="8"/>
        <v>98.118279569892479</v>
      </c>
      <c r="AC63" s="37"/>
    </row>
    <row r="64" spans="1:29" ht="12" hidden="1" customHeight="1">
      <c r="B64" s="27" t="s">
        <v>82</v>
      </c>
      <c r="C64" s="44" t="s">
        <v>81</v>
      </c>
      <c r="D64" s="66">
        <v>8550</v>
      </c>
      <c r="E64" s="84">
        <f t="shared" si="3"/>
        <v>98.456932289267613</v>
      </c>
      <c r="F64" s="69"/>
      <c r="G64" s="84"/>
      <c r="H64" s="69"/>
      <c r="I64" s="84"/>
      <c r="J64" s="69">
        <v>858</v>
      </c>
      <c r="K64" s="84">
        <f t="shared" si="4"/>
        <v>99.651567944250871</v>
      </c>
      <c r="L64" s="69"/>
      <c r="M64" s="84"/>
      <c r="N64" s="69"/>
      <c r="O64" s="84"/>
      <c r="P64" s="69"/>
      <c r="Q64" s="84"/>
      <c r="R64" s="69">
        <v>9408</v>
      </c>
      <c r="S64" s="84">
        <f t="shared" si="2"/>
        <v>98.564693556836033</v>
      </c>
      <c r="T64" s="107">
        <v>2563</v>
      </c>
      <c r="U64" s="101">
        <f t="shared" si="5"/>
        <v>141.68048645660588</v>
      </c>
      <c r="V64" s="107">
        <v>1886</v>
      </c>
      <c r="W64" s="101">
        <f t="shared" si="6"/>
        <v>113.54605659241422</v>
      </c>
      <c r="X64" s="107">
        <f t="shared" si="1"/>
        <v>-677</v>
      </c>
      <c r="Y64" s="101">
        <f t="shared" si="7"/>
        <v>457.43243243243245</v>
      </c>
      <c r="Z64" s="107">
        <f t="shared" si="0"/>
        <v>8731</v>
      </c>
      <c r="AA64" s="108">
        <f t="shared" si="8"/>
        <v>92.912631690965199</v>
      </c>
      <c r="AC64" s="37"/>
    </row>
    <row r="65" spans="2:29" ht="12" hidden="1" customHeight="1">
      <c r="B65" s="27" t="s">
        <v>107</v>
      </c>
      <c r="C65" s="44" t="s">
        <v>108</v>
      </c>
      <c r="D65" s="66">
        <v>8330</v>
      </c>
      <c r="E65" s="84">
        <f t="shared" si="3"/>
        <v>105.69724654231696</v>
      </c>
      <c r="F65" s="69"/>
      <c r="G65" s="84"/>
      <c r="H65" s="69"/>
      <c r="I65" s="84"/>
      <c r="J65" s="69">
        <v>690</v>
      </c>
      <c r="K65" s="84">
        <f t="shared" si="4"/>
        <v>82.437275985663078</v>
      </c>
      <c r="L65" s="69"/>
      <c r="M65" s="84"/>
      <c r="N65" s="69"/>
      <c r="O65" s="84"/>
      <c r="P65" s="69"/>
      <c r="Q65" s="84"/>
      <c r="R65" s="69">
        <v>9020</v>
      </c>
      <c r="S65" s="84">
        <f t="shared" si="2"/>
        <v>103.46409727001607</v>
      </c>
      <c r="T65" s="107">
        <v>2352</v>
      </c>
      <c r="U65" s="101">
        <f t="shared" si="5"/>
        <v>90.670778720123351</v>
      </c>
      <c r="V65" s="107">
        <v>1886</v>
      </c>
      <c r="W65" s="101">
        <f t="shared" si="6"/>
        <v>116.85254027261462</v>
      </c>
      <c r="X65" s="107">
        <f t="shared" si="1"/>
        <v>-466</v>
      </c>
      <c r="Y65" s="101">
        <f t="shared" si="7"/>
        <v>47.551020408163261</v>
      </c>
      <c r="Z65" s="107">
        <f t="shared" si="0"/>
        <v>8554</v>
      </c>
      <c r="AA65" s="108">
        <f t="shared" si="8"/>
        <v>110.54536055828379</v>
      </c>
      <c r="AC65" s="37"/>
    </row>
    <row r="66" spans="2:29" ht="12" hidden="1" customHeight="1">
      <c r="B66" s="27" t="s">
        <v>69</v>
      </c>
      <c r="C66" s="44" t="s">
        <v>78</v>
      </c>
      <c r="D66" s="66">
        <v>7996</v>
      </c>
      <c r="E66" s="84">
        <f t="shared" si="3"/>
        <v>106.40053226879573</v>
      </c>
      <c r="F66" s="69"/>
      <c r="G66" s="84"/>
      <c r="H66" s="69"/>
      <c r="I66" s="84"/>
      <c r="J66" s="69">
        <v>640</v>
      </c>
      <c r="K66" s="84">
        <f t="shared" si="4"/>
        <v>88.39779005524862</v>
      </c>
      <c r="L66" s="69"/>
      <c r="M66" s="84"/>
      <c r="N66" s="69"/>
      <c r="O66" s="84"/>
      <c r="P66" s="69"/>
      <c r="Q66" s="84"/>
      <c r="R66" s="69">
        <v>8636</v>
      </c>
      <c r="S66" s="84">
        <f t="shared" si="2"/>
        <v>104.81854594004128</v>
      </c>
      <c r="T66" s="107">
        <v>2275</v>
      </c>
      <c r="U66" s="101">
        <f t="shared" si="5"/>
        <v>110.4368932038835</v>
      </c>
      <c r="V66" s="107">
        <v>2036</v>
      </c>
      <c r="W66" s="101">
        <f t="shared" si="6"/>
        <v>120.61611374407583</v>
      </c>
      <c r="X66" s="107">
        <f t="shared" si="1"/>
        <v>-239</v>
      </c>
      <c r="Y66" s="101">
        <f t="shared" si="7"/>
        <v>64.247311827956992</v>
      </c>
      <c r="Z66" s="107">
        <f t="shared" si="0"/>
        <v>8397</v>
      </c>
      <c r="AA66" s="108">
        <f t="shared" si="8"/>
        <v>106.73700266937843</v>
      </c>
      <c r="AC66" s="37"/>
    </row>
    <row r="67" spans="2:29" ht="12" hidden="1" customHeight="1">
      <c r="B67" s="28" t="s">
        <v>79</v>
      </c>
      <c r="C67" s="44" t="s">
        <v>70</v>
      </c>
      <c r="D67" s="67">
        <v>8431</v>
      </c>
      <c r="E67" s="86">
        <f t="shared" si="3"/>
        <v>104.96762948207173</v>
      </c>
      <c r="F67" s="72"/>
      <c r="G67" s="86"/>
      <c r="H67" s="72"/>
      <c r="I67" s="86"/>
      <c r="J67" s="70">
        <v>791</v>
      </c>
      <c r="K67" s="86">
        <f t="shared" si="4"/>
        <v>110.93969144460027</v>
      </c>
      <c r="L67" s="87"/>
      <c r="M67" s="86"/>
      <c r="N67" s="88"/>
      <c r="O67" s="86"/>
      <c r="P67" s="88"/>
      <c r="Q67" s="86"/>
      <c r="R67" s="70">
        <v>9222</v>
      </c>
      <c r="S67" s="86">
        <f t="shared" si="2"/>
        <v>105.45454545454544</v>
      </c>
      <c r="T67" s="127">
        <v>2502</v>
      </c>
      <c r="U67" s="131">
        <f t="shared" si="5"/>
        <v>112.2980251346499</v>
      </c>
      <c r="V67" s="127">
        <v>2082</v>
      </c>
      <c r="W67" s="131">
        <f t="shared" si="6"/>
        <v>116.90061763054464</v>
      </c>
      <c r="X67" s="127">
        <f t="shared" si="1"/>
        <v>-420</v>
      </c>
      <c r="Y67" s="131">
        <f t="shared" si="7"/>
        <v>93.959731543624159</v>
      </c>
      <c r="Z67" s="127">
        <f t="shared" si="0"/>
        <v>8802</v>
      </c>
      <c r="AA67" s="132">
        <f t="shared" si="8"/>
        <v>106.07375271149675</v>
      </c>
      <c r="AC67" s="37"/>
    </row>
    <row r="68" spans="2:29" ht="12" hidden="1" customHeight="1">
      <c r="B68" s="26" t="s">
        <v>109</v>
      </c>
      <c r="C68" s="45" t="s">
        <v>110</v>
      </c>
      <c r="D68" s="68">
        <v>9166</v>
      </c>
      <c r="E68" s="89">
        <f t="shared" si="3"/>
        <v>113.04884065120868</v>
      </c>
      <c r="F68" s="71">
        <v>561</v>
      </c>
      <c r="G68" s="71" t="s">
        <v>34</v>
      </c>
      <c r="H68" s="71"/>
      <c r="I68" s="89"/>
      <c r="J68" s="71">
        <v>769</v>
      </c>
      <c r="K68" s="89">
        <f t="shared" si="4"/>
        <v>99.870129870129873</v>
      </c>
      <c r="L68" s="71" t="s">
        <v>200</v>
      </c>
      <c r="M68" s="71" t="s">
        <v>34</v>
      </c>
      <c r="N68" s="150">
        <f t="shared" ref="N68:N99" si="9">J68</f>
        <v>769</v>
      </c>
      <c r="O68" s="71" t="s">
        <v>34</v>
      </c>
      <c r="P68" s="71" t="s">
        <v>34</v>
      </c>
      <c r="Q68" s="71" t="s">
        <v>34</v>
      </c>
      <c r="R68" s="71">
        <v>9935</v>
      </c>
      <c r="S68" s="89">
        <f t="shared" si="2"/>
        <v>111.90583464744313</v>
      </c>
      <c r="T68" s="128">
        <v>2722</v>
      </c>
      <c r="U68" s="129">
        <f t="shared" si="5"/>
        <v>102.4463680843056</v>
      </c>
      <c r="V68" s="128">
        <v>2219</v>
      </c>
      <c r="W68" s="129">
        <f t="shared" si="6"/>
        <v>103.64315740308268</v>
      </c>
      <c r="X68" s="128">
        <f t="shared" si="1"/>
        <v>-503</v>
      </c>
      <c r="Y68" s="129">
        <f t="shared" si="7"/>
        <v>97.48062015503875</v>
      </c>
      <c r="Z68" s="128">
        <f t="shared" si="0"/>
        <v>9432</v>
      </c>
      <c r="AA68" s="130">
        <f t="shared" si="8"/>
        <v>112.79598182253051</v>
      </c>
      <c r="AC68" s="37"/>
    </row>
    <row r="69" spans="2:29" ht="12" hidden="1" customHeight="1">
      <c r="B69" s="27" t="s">
        <v>72</v>
      </c>
      <c r="C69" s="44" t="s">
        <v>71</v>
      </c>
      <c r="D69" s="66">
        <v>9678</v>
      </c>
      <c r="E69" s="84">
        <f t="shared" si="3"/>
        <v>112.86297376093295</v>
      </c>
      <c r="F69" s="69">
        <v>475</v>
      </c>
      <c r="G69" s="69" t="s">
        <v>34</v>
      </c>
      <c r="H69" s="69"/>
      <c r="I69" s="84"/>
      <c r="J69" s="69">
        <v>806</v>
      </c>
      <c r="K69" s="84">
        <f t="shared" si="4"/>
        <v>90.460157126823788</v>
      </c>
      <c r="L69" s="69" t="s">
        <v>200</v>
      </c>
      <c r="M69" s="69" t="s">
        <v>34</v>
      </c>
      <c r="N69" s="151">
        <f t="shared" si="9"/>
        <v>806</v>
      </c>
      <c r="O69" s="69" t="s">
        <v>34</v>
      </c>
      <c r="P69" s="69" t="s">
        <v>34</v>
      </c>
      <c r="Q69" s="69" t="s">
        <v>34</v>
      </c>
      <c r="R69" s="69">
        <v>10484</v>
      </c>
      <c r="S69" s="84">
        <f t="shared" si="2"/>
        <v>110.7542784703148</v>
      </c>
      <c r="T69" s="107">
        <v>2848</v>
      </c>
      <c r="U69" s="101">
        <f t="shared" si="5"/>
        <v>110.00386249517189</v>
      </c>
      <c r="V69" s="107">
        <v>2515</v>
      </c>
      <c r="W69" s="101">
        <f t="shared" si="6"/>
        <v>111.77777777777777</v>
      </c>
      <c r="X69" s="107">
        <f t="shared" si="1"/>
        <v>-333</v>
      </c>
      <c r="Y69" s="101">
        <f t="shared" si="7"/>
        <v>98.230088495575217</v>
      </c>
      <c r="Z69" s="107">
        <f t="shared" si="0"/>
        <v>10151</v>
      </c>
      <c r="AA69" s="108">
        <f t="shared" si="8"/>
        <v>111.21945874876739</v>
      </c>
      <c r="AC69" s="37"/>
    </row>
    <row r="70" spans="2:29" ht="12" hidden="1" customHeight="1">
      <c r="B70" s="27" t="s">
        <v>63</v>
      </c>
      <c r="C70" s="44" t="s">
        <v>73</v>
      </c>
      <c r="D70" s="66">
        <v>9998</v>
      </c>
      <c r="E70" s="84">
        <f t="shared" si="3"/>
        <v>118.10986414648552</v>
      </c>
      <c r="F70" s="69">
        <v>456</v>
      </c>
      <c r="G70" s="69" t="s">
        <v>34</v>
      </c>
      <c r="H70" s="69"/>
      <c r="I70" s="84"/>
      <c r="J70" s="69">
        <v>859</v>
      </c>
      <c r="K70" s="84">
        <f t="shared" si="4"/>
        <v>104.37424058323208</v>
      </c>
      <c r="L70" s="69" t="s">
        <v>200</v>
      </c>
      <c r="M70" s="69" t="s">
        <v>34</v>
      </c>
      <c r="N70" s="151">
        <f t="shared" si="9"/>
        <v>859</v>
      </c>
      <c r="O70" s="69" t="s">
        <v>34</v>
      </c>
      <c r="P70" s="69" t="s">
        <v>34</v>
      </c>
      <c r="Q70" s="69" t="s">
        <v>34</v>
      </c>
      <c r="R70" s="69">
        <v>10857</v>
      </c>
      <c r="S70" s="84">
        <f t="shared" si="2"/>
        <v>116.89276485788113</v>
      </c>
      <c r="T70" s="107">
        <v>3187</v>
      </c>
      <c r="U70" s="101">
        <f t="shared" si="5"/>
        <v>137.42992669253988</v>
      </c>
      <c r="V70" s="107">
        <v>2432</v>
      </c>
      <c r="W70" s="101">
        <f t="shared" si="6"/>
        <v>110.59572532969533</v>
      </c>
      <c r="X70" s="107">
        <f t="shared" si="1"/>
        <v>-755</v>
      </c>
      <c r="Y70" s="101">
        <f>X70/X58*100</f>
        <v>629.16666666666674</v>
      </c>
      <c r="Z70" s="107">
        <f t="shared" si="0"/>
        <v>10102</v>
      </c>
      <c r="AA70" s="108">
        <f t="shared" si="8"/>
        <v>110.18760907504364</v>
      </c>
      <c r="AC70" s="37"/>
    </row>
    <row r="71" spans="2:29" ht="12" hidden="1" customHeight="1">
      <c r="B71" s="27" t="s">
        <v>65</v>
      </c>
      <c r="C71" s="44" t="s">
        <v>64</v>
      </c>
      <c r="D71" s="66">
        <v>9674</v>
      </c>
      <c r="E71" s="84">
        <f t="shared" si="3"/>
        <v>103.87630194351982</v>
      </c>
      <c r="F71" s="69">
        <v>451</v>
      </c>
      <c r="G71" s="69" t="s">
        <v>34</v>
      </c>
      <c r="H71" s="69"/>
      <c r="I71" s="84"/>
      <c r="J71" s="69">
        <v>857</v>
      </c>
      <c r="K71" s="84">
        <f t="shared" si="4"/>
        <v>86.478304742684159</v>
      </c>
      <c r="L71" s="69" t="s">
        <v>200</v>
      </c>
      <c r="M71" s="69" t="s">
        <v>34</v>
      </c>
      <c r="N71" s="151">
        <f t="shared" si="9"/>
        <v>857</v>
      </c>
      <c r="O71" s="69" t="s">
        <v>34</v>
      </c>
      <c r="P71" s="69" t="s">
        <v>34</v>
      </c>
      <c r="Q71" s="69" t="s">
        <v>34</v>
      </c>
      <c r="R71" s="69">
        <v>10531</v>
      </c>
      <c r="S71" s="84">
        <f t="shared" si="2"/>
        <v>102.20302795031056</v>
      </c>
      <c r="T71" s="107">
        <v>3089</v>
      </c>
      <c r="U71" s="101">
        <f t="shared" si="5"/>
        <v>115.26119402985076</v>
      </c>
      <c r="V71" s="107">
        <v>2324</v>
      </c>
      <c r="W71" s="101">
        <f t="shared" si="6"/>
        <v>105.49251021334544</v>
      </c>
      <c r="X71" s="107">
        <f t="shared" si="1"/>
        <v>-765</v>
      </c>
      <c r="Y71" s="101">
        <f t="shared" si="7"/>
        <v>160.37735849056605</v>
      </c>
      <c r="Z71" s="107">
        <f t="shared" si="0"/>
        <v>9766</v>
      </c>
      <c r="AA71" s="108">
        <f t="shared" si="8"/>
        <v>99.379261219090267</v>
      </c>
      <c r="AC71" s="37"/>
    </row>
    <row r="72" spans="2:29" ht="12" hidden="1" customHeight="1">
      <c r="B72" s="27" t="s">
        <v>67</v>
      </c>
      <c r="C72" s="44" t="s">
        <v>66</v>
      </c>
      <c r="D72" s="66">
        <v>9672</v>
      </c>
      <c r="E72" s="84">
        <f t="shared" si="3"/>
        <v>106.19235836627141</v>
      </c>
      <c r="F72" s="69">
        <v>446</v>
      </c>
      <c r="G72" s="69" t="s">
        <v>34</v>
      </c>
      <c r="H72" s="69"/>
      <c r="I72" s="84"/>
      <c r="J72" s="69">
        <v>856</v>
      </c>
      <c r="K72" s="84">
        <f t="shared" si="4"/>
        <v>112.18872870249017</v>
      </c>
      <c r="L72" s="69" t="s">
        <v>200</v>
      </c>
      <c r="M72" s="69" t="s">
        <v>34</v>
      </c>
      <c r="N72" s="151">
        <f t="shared" si="9"/>
        <v>856</v>
      </c>
      <c r="O72" s="69" t="s">
        <v>34</v>
      </c>
      <c r="P72" s="69" t="s">
        <v>34</v>
      </c>
      <c r="Q72" s="69" t="s">
        <v>34</v>
      </c>
      <c r="R72" s="69">
        <v>10528</v>
      </c>
      <c r="S72" s="84">
        <f t="shared" si="2"/>
        <v>106.65586060176273</v>
      </c>
      <c r="T72" s="107">
        <v>3037</v>
      </c>
      <c r="U72" s="101">
        <f t="shared" si="5"/>
        <v>111.73657100809417</v>
      </c>
      <c r="V72" s="107">
        <v>2240</v>
      </c>
      <c r="W72" s="101">
        <f t="shared" si="6"/>
        <v>109.53545232273838</v>
      </c>
      <c r="X72" s="107">
        <f t="shared" si="1"/>
        <v>-797</v>
      </c>
      <c r="Y72" s="101">
        <f t="shared" si="7"/>
        <v>118.42496285289748</v>
      </c>
      <c r="Z72" s="107">
        <f t="shared" ref="Z72:Z135" si="10">R72+X72</f>
        <v>9731</v>
      </c>
      <c r="AA72" s="108">
        <f t="shared" si="8"/>
        <v>105.79473798651881</v>
      </c>
      <c r="AC72" s="37"/>
    </row>
    <row r="73" spans="2:29" ht="12" hidden="1" customHeight="1">
      <c r="B73" s="27" t="s">
        <v>68</v>
      </c>
      <c r="C73" s="44" t="s">
        <v>74</v>
      </c>
      <c r="D73" s="66">
        <v>9545</v>
      </c>
      <c r="E73" s="84">
        <f t="shared" si="3"/>
        <v>105.703211517165</v>
      </c>
      <c r="F73" s="69">
        <v>401</v>
      </c>
      <c r="G73" s="69" t="s">
        <v>34</v>
      </c>
      <c r="H73" s="69"/>
      <c r="I73" s="84"/>
      <c r="J73" s="69">
        <v>904</v>
      </c>
      <c r="K73" s="84">
        <f t="shared" si="4"/>
        <v>80.284191829484911</v>
      </c>
      <c r="L73" s="69" t="s">
        <v>200</v>
      </c>
      <c r="M73" s="69" t="s">
        <v>34</v>
      </c>
      <c r="N73" s="151">
        <f t="shared" si="9"/>
        <v>904</v>
      </c>
      <c r="O73" s="69" t="s">
        <v>34</v>
      </c>
      <c r="P73" s="69" t="s">
        <v>34</v>
      </c>
      <c r="Q73" s="69" t="s">
        <v>34</v>
      </c>
      <c r="R73" s="69">
        <v>10449</v>
      </c>
      <c r="S73" s="84">
        <f t="shared" si="2"/>
        <v>102.88499409216227</v>
      </c>
      <c r="T73" s="107">
        <v>2991</v>
      </c>
      <c r="U73" s="101">
        <f t="shared" si="5"/>
        <v>109.88243938280675</v>
      </c>
      <c r="V73" s="107">
        <v>2370</v>
      </c>
      <c r="W73" s="101">
        <f t="shared" si="6"/>
        <v>104.31338028169014</v>
      </c>
      <c r="X73" s="107">
        <f t="shared" ref="X73:X136" si="11">V73-T73</f>
        <v>-621</v>
      </c>
      <c r="Y73" s="101">
        <f t="shared" si="7"/>
        <v>138</v>
      </c>
      <c r="Z73" s="107">
        <f t="shared" si="10"/>
        <v>9828</v>
      </c>
      <c r="AA73" s="108">
        <f t="shared" si="8"/>
        <v>101.25695446115806</v>
      </c>
      <c r="AC73" s="37"/>
    </row>
    <row r="74" spans="2:29" ht="12" hidden="1" customHeight="1">
      <c r="B74" s="27" t="s">
        <v>76</v>
      </c>
      <c r="C74" s="44" t="s">
        <v>75</v>
      </c>
      <c r="D74" s="66">
        <v>8415</v>
      </c>
      <c r="E74" s="84">
        <f t="shared" si="3"/>
        <v>90.698426384996765</v>
      </c>
      <c r="F74" s="69">
        <v>543</v>
      </c>
      <c r="G74" s="69" t="s">
        <v>34</v>
      </c>
      <c r="H74" s="69"/>
      <c r="I74" s="84"/>
      <c r="J74" s="69">
        <v>846</v>
      </c>
      <c r="K74" s="84">
        <f t="shared" si="4"/>
        <v>80.648236415633932</v>
      </c>
      <c r="L74" s="69" t="s">
        <v>200</v>
      </c>
      <c r="M74" s="69" t="s">
        <v>34</v>
      </c>
      <c r="N74" s="151">
        <f t="shared" si="9"/>
        <v>846</v>
      </c>
      <c r="O74" s="69" t="s">
        <v>34</v>
      </c>
      <c r="P74" s="69" t="s">
        <v>34</v>
      </c>
      <c r="Q74" s="69" t="s">
        <v>34</v>
      </c>
      <c r="R74" s="69">
        <v>9261</v>
      </c>
      <c r="S74" s="84">
        <f t="shared" si="2"/>
        <v>89.677544301345989</v>
      </c>
      <c r="T74" s="107">
        <v>2977</v>
      </c>
      <c r="U74" s="101">
        <f t="shared" si="5"/>
        <v>108.88807607900513</v>
      </c>
      <c r="V74" s="107">
        <v>2464</v>
      </c>
      <c r="W74" s="101">
        <f t="shared" si="6"/>
        <v>116.39111950873877</v>
      </c>
      <c r="X74" s="107">
        <f t="shared" si="11"/>
        <v>-513</v>
      </c>
      <c r="Y74" s="101">
        <f t="shared" si="7"/>
        <v>83.144246353322529</v>
      </c>
      <c r="Z74" s="107">
        <f t="shared" si="10"/>
        <v>8748</v>
      </c>
      <c r="AA74" s="108">
        <f t="shared" si="8"/>
        <v>90.092687950566429</v>
      </c>
      <c r="AC74" s="37"/>
    </row>
    <row r="75" spans="2:29" ht="12" hidden="1" customHeight="1">
      <c r="B75" s="27" t="s">
        <v>80</v>
      </c>
      <c r="C75" s="44" t="s">
        <v>77</v>
      </c>
      <c r="D75" s="66">
        <v>8252</v>
      </c>
      <c r="E75" s="84">
        <f t="shared" si="3"/>
        <v>95.222709439187625</v>
      </c>
      <c r="F75" s="69">
        <v>428</v>
      </c>
      <c r="G75" s="69" t="s">
        <v>34</v>
      </c>
      <c r="H75" s="69"/>
      <c r="I75" s="84"/>
      <c r="J75" s="69">
        <v>772</v>
      </c>
      <c r="K75" s="84">
        <f t="shared" si="4"/>
        <v>74.230769230769226</v>
      </c>
      <c r="L75" s="69" t="s">
        <v>200</v>
      </c>
      <c r="M75" s="69" t="s">
        <v>34</v>
      </c>
      <c r="N75" s="151">
        <f t="shared" si="9"/>
        <v>772</v>
      </c>
      <c r="O75" s="69" t="s">
        <v>34</v>
      </c>
      <c r="P75" s="69" t="s">
        <v>34</v>
      </c>
      <c r="Q75" s="69" t="s">
        <v>34</v>
      </c>
      <c r="R75" s="69">
        <v>9024</v>
      </c>
      <c r="S75" s="84">
        <f t="shared" si="2"/>
        <v>92.973418504018142</v>
      </c>
      <c r="T75" s="107">
        <v>2559</v>
      </c>
      <c r="U75" s="101">
        <f t="shared" si="5"/>
        <v>114.70192738682205</v>
      </c>
      <c r="V75" s="107">
        <v>2122</v>
      </c>
      <c r="W75" s="101">
        <f t="shared" si="6"/>
        <v>105.31017369727047</v>
      </c>
      <c r="X75" s="107">
        <f t="shared" si="11"/>
        <v>-437</v>
      </c>
      <c r="Y75" s="101">
        <f t="shared" si="7"/>
        <v>202.31481481481484</v>
      </c>
      <c r="Z75" s="107">
        <f t="shared" si="10"/>
        <v>8587</v>
      </c>
      <c r="AA75" s="108">
        <f t="shared" si="8"/>
        <v>90.484720758693356</v>
      </c>
      <c r="AC75" s="37"/>
    </row>
    <row r="76" spans="2:29" ht="12" hidden="1" customHeight="1">
      <c r="B76" s="27" t="s">
        <v>82</v>
      </c>
      <c r="C76" s="44" t="s">
        <v>81</v>
      </c>
      <c r="D76" s="66">
        <v>8327</v>
      </c>
      <c r="E76" s="84">
        <f t="shared" si="3"/>
        <v>97.391812865497073</v>
      </c>
      <c r="F76" s="69">
        <v>569</v>
      </c>
      <c r="G76" s="69" t="s">
        <v>34</v>
      </c>
      <c r="H76" s="69"/>
      <c r="I76" s="84"/>
      <c r="J76" s="69">
        <v>757</v>
      </c>
      <c r="K76" s="84">
        <f t="shared" si="4"/>
        <v>88.228438228438236</v>
      </c>
      <c r="L76" s="69" t="s">
        <v>200</v>
      </c>
      <c r="M76" s="69" t="s">
        <v>34</v>
      </c>
      <c r="N76" s="151">
        <f t="shared" si="9"/>
        <v>757</v>
      </c>
      <c r="O76" s="69" t="s">
        <v>34</v>
      </c>
      <c r="P76" s="69" t="s">
        <v>34</v>
      </c>
      <c r="Q76" s="69" t="s">
        <v>34</v>
      </c>
      <c r="R76" s="69">
        <v>9084</v>
      </c>
      <c r="S76" s="84">
        <f t="shared" si="2"/>
        <v>96.556122448979593</v>
      </c>
      <c r="T76" s="107">
        <v>2580</v>
      </c>
      <c r="U76" s="101">
        <f t="shared" si="5"/>
        <v>100.66328521264143</v>
      </c>
      <c r="V76" s="107">
        <v>2086</v>
      </c>
      <c r="W76" s="101">
        <f t="shared" si="6"/>
        <v>110.60445387062565</v>
      </c>
      <c r="X76" s="107">
        <f t="shared" si="11"/>
        <v>-494</v>
      </c>
      <c r="Y76" s="101">
        <f t="shared" si="7"/>
        <v>72.968980797636632</v>
      </c>
      <c r="Z76" s="107">
        <f t="shared" si="10"/>
        <v>8590</v>
      </c>
      <c r="AA76" s="108">
        <f t="shared" si="8"/>
        <v>98.38506471194593</v>
      </c>
      <c r="AC76" s="37"/>
    </row>
    <row r="77" spans="2:29" ht="12" hidden="1" customHeight="1">
      <c r="B77" s="27" t="s">
        <v>111</v>
      </c>
      <c r="C77" s="44" t="s">
        <v>112</v>
      </c>
      <c r="D77" s="66">
        <v>8108</v>
      </c>
      <c r="E77" s="84">
        <f t="shared" si="3"/>
        <v>97.334933973589429</v>
      </c>
      <c r="F77" s="69">
        <v>638</v>
      </c>
      <c r="G77" s="69" t="s">
        <v>34</v>
      </c>
      <c r="H77" s="69"/>
      <c r="I77" s="84"/>
      <c r="J77" s="69">
        <v>768</v>
      </c>
      <c r="K77" s="84">
        <f t="shared" si="4"/>
        <v>111.30434782608695</v>
      </c>
      <c r="L77" s="69" t="s">
        <v>200</v>
      </c>
      <c r="M77" s="69" t="s">
        <v>34</v>
      </c>
      <c r="N77" s="151">
        <f t="shared" si="9"/>
        <v>768</v>
      </c>
      <c r="O77" s="69" t="s">
        <v>34</v>
      </c>
      <c r="P77" s="69" t="s">
        <v>34</v>
      </c>
      <c r="Q77" s="69" t="s">
        <v>34</v>
      </c>
      <c r="R77" s="69">
        <v>8876</v>
      </c>
      <c r="S77" s="84">
        <f t="shared" si="2"/>
        <v>98.403547671840357</v>
      </c>
      <c r="T77" s="107">
        <v>2512</v>
      </c>
      <c r="U77" s="101">
        <f t="shared" si="5"/>
        <v>106.80272108843538</v>
      </c>
      <c r="V77" s="107">
        <v>2012</v>
      </c>
      <c r="W77" s="101">
        <f t="shared" si="6"/>
        <v>106.68080593849416</v>
      </c>
      <c r="X77" s="107">
        <f t="shared" si="11"/>
        <v>-500</v>
      </c>
      <c r="Y77" s="101">
        <f t="shared" si="7"/>
        <v>107.29613733905579</v>
      </c>
      <c r="Z77" s="107">
        <f t="shared" si="10"/>
        <v>8376</v>
      </c>
      <c r="AA77" s="108">
        <f t="shared" si="8"/>
        <v>97.919102174421326</v>
      </c>
      <c r="AC77" s="37"/>
    </row>
    <row r="78" spans="2:29" ht="12" hidden="1" customHeight="1">
      <c r="B78" s="27" t="s">
        <v>69</v>
      </c>
      <c r="C78" s="44" t="s">
        <v>78</v>
      </c>
      <c r="D78" s="66">
        <v>8650</v>
      </c>
      <c r="E78" s="84">
        <f t="shared" si="3"/>
        <v>108.17908954477238</v>
      </c>
      <c r="F78" s="69">
        <v>607</v>
      </c>
      <c r="G78" s="69" t="s">
        <v>34</v>
      </c>
      <c r="H78" s="69"/>
      <c r="I78" s="84"/>
      <c r="J78" s="69">
        <v>730</v>
      </c>
      <c r="K78" s="84">
        <f t="shared" si="4"/>
        <v>114.0625</v>
      </c>
      <c r="L78" s="69" t="s">
        <v>200</v>
      </c>
      <c r="M78" s="69" t="s">
        <v>34</v>
      </c>
      <c r="N78" s="151">
        <f t="shared" si="9"/>
        <v>730</v>
      </c>
      <c r="O78" s="69" t="s">
        <v>34</v>
      </c>
      <c r="P78" s="69" t="s">
        <v>34</v>
      </c>
      <c r="Q78" s="69" t="s">
        <v>34</v>
      </c>
      <c r="R78" s="69">
        <v>9380</v>
      </c>
      <c r="S78" s="84">
        <f t="shared" si="2"/>
        <v>108.61509958314035</v>
      </c>
      <c r="T78" s="107">
        <v>2613</v>
      </c>
      <c r="U78" s="101">
        <f t="shared" si="5"/>
        <v>114.85714285714286</v>
      </c>
      <c r="V78" s="107">
        <v>2104</v>
      </c>
      <c r="W78" s="101">
        <f t="shared" si="6"/>
        <v>103.33988212180746</v>
      </c>
      <c r="X78" s="107">
        <f t="shared" si="11"/>
        <v>-509</v>
      </c>
      <c r="Y78" s="101">
        <f t="shared" si="7"/>
        <v>212.97071129707112</v>
      </c>
      <c r="Z78" s="107">
        <f t="shared" si="10"/>
        <v>8871</v>
      </c>
      <c r="AA78" s="108">
        <f t="shared" si="8"/>
        <v>105.64487316898892</v>
      </c>
      <c r="AC78" s="37"/>
    </row>
    <row r="79" spans="2:29" ht="12" hidden="1" customHeight="1">
      <c r="B79" s="28" t="s">
        <v>79</v>
      </c>
      <c r="C79" s="46" t="s">
        <v>70</v>
      </c>
      <c r="D79" s="67">
        <v>8538</v>
      </c>
      <c r="E79" s="86">
        <f t="shared" si="3"/>
        <v>101.26912584509549</v>
      </c>
      <c r="F79" s="70">
        <v>550</v>
      </c>
      <c r="G79" s="69" t="s">
        <v>34</v>
      </c>
      <c r="H79" s="72"/>
      <c r="I79" s="86"/>
      <c r="J79" s="70">
        <v>829</v>
      </c>
      <c r="K79" s="86">
        <f t="shared" si="4"/>
        <v>104.80404551201012</v>
      </c>
      <c r="L79" s="85" t="s">
        <v>200</v>
      </c>
      <c r="M79" s="69" t="s">
        <v>34</v>
      </c>
      <c r="N79" s="152">
        <f t="shared" si="9"/>
        <v>829</v>
      </c>
      <c r="O79" s="69" t="s">
        <v>34</v>
      </c>
      <c r="P79" s="69" t="s">
        <v>34</v>
      </c>
      <c r="Q79" s="69" t="s">
        <v>34</v>
      </c>
      <c r="R79" s="70">
        <v>9367</v>
      </c>
      <c r="S79" s="86">
        <f t="shared" si="2"/>
        <v>101.57232704402517</v>
      </c>
      <c r="T79" s="127">
        <v>2783</v>
      </c>
      <c r="U79" s="131">
        <f t="shared" si="5"/>
        <v>111.23101518784972</v>
      </c>
      <c r="V79" s="127">
        <v>2276</v>
      </c>
      <c r="W79" s="131">
        <f t="shared" si="6"/>
        <v>109.31796349663784</v>
      </c>
      <c r="X79" s="127">
        <f t="shared" si="11"/>
        <v>-507</v>
      </c>
      <c r="Y79" s="131">
        <f t="shared" si="7"/>
        <v>120.71428571428571</v>
      </c>
      <c r="Z79" s="127">
        <f t="shared" si="10"/>
        <v>8860</v>
      </c>
      <c r="AA79" s="132">
        <f t="shared" si="8"/>
        <v>100.65894114973869</v>
      </c>
      <c r="AC79" s="37"/>
    </row>
    <row r="80" spans="2:29" ht="12" hidden="1" customHeight="1">
      <c r="B80" s="26" t="s">
        <v>113</v>
      </c>
      <c r="C80" s="44" t="s">
        <v>114</v>
      </c>
      <c r="D80" s="68">
        <v>8733</v>
      </c>
      <c r="E80" s="89">
        <f t="shared" si="3"/>
        <v>95.276020074187215</v>
      </c>
      <c r="F80" s="69">
        <v>519</v>
      </c>
      <c r="G80" s="89">
        <f>F80/F68*100</f>
        <v>92.513368983957221</v>
      </c>
      <c r="H80" s="71"/>
      <c r="I80" s="89"/>
      <c r="J80" s="71">
        <v>863</v>
      </c>
      <c r="K80" s="89">
        <f t="shared" si="4"/>
        <v>112.22366710013003</v>
      </c>
      <c r="L80" s="71" t="s">
        <v>200</v>
      </c>
      <c r="M80" s="71" t="s">
        <v>34</v>
      </c>
      <c r="N80" s="71">
        <f t="shared" si="9"/>
        <v>863</v>
      </c>
      <c r="O80" s="89">
        <f>N80/N68*100</f>
        <v>112.22366710013003</v>
      </c>
      <c r="P80" s="71" t="s">
        <v>34</v>
      </c>
      <c r="Q80" s="71" t="s">
        <v>34</v>
      </c>
      <c r="R80" s="71">
        <v>9596</v>
      </c>
      <c r="S80" s="89">
        <f t="shared" si="2"/>
        <v>96.587820835430293</v>
      </c>
      <c r="T80" s="128">
        <v>3095</v>
      </c>
      <c r="U80" s="129">
        <f t="shared" si="5"/>
        <v>113.70315944158706</v>
      </c>
      <c r="V80" s="128">
        <v>2449</v>
      </c>
      <c r="W80" s="129">
        <f t="shared" si="6"/>
        <v>110.36502929247409</v>
      </c>
      <c r="X80" s="128">
        <f t="shared" si="11"/>
        <v>-646</v>
      </c>
      <c r="Y80" s="129">
        <f t="shared" si="7"/>
        <v>128.42942345924453</v>
      </c>
      <c r="Z80" s="128">
        <f t="shared" si="10"/>
        <v>8950</v>
      </c>
      <c r="AA80" s="130">
        <f t="shared" si="8"/>
        <v>94.889737065309589</v>
      </c>
      <c r="AB80" s="36"/>
    </row>
    <row r="81" spans="1:45" ht="12" hidden="1" customHeight="1">
      <c r="B81" s="27" t="s">
        <v>72</v>
      </c>
      <c r="C81" s="44" t="s">
        <v>14</v>
      </c>
      <c r="D81" s="66">
        <v>9229</v>
      </c>
      <c r="E81" s="84">
        <f t="shared" si="3"/>
        <v>95.360611696631537</v>
      </c>
      <c r="F81" s="69">
        <v>550</v>
      </c>
      <c r="G81" s="84">
        <f t="shared" ref="G81:G91" si="12">F81/F69*100</f>
        <v>115.78947368421053</v>
      </c>
      <c r="H81" s="69"/>
      <c r="I81" s="84"/>
      <c r="J81" s="69">
        <v>938</v>
      </c>
      <c r="K81" s="84">
        <f t="shared" si="4"/>
        <v>116.37717121588089</v>
      </c>
      <c r="L81" s="69" t="s">
        <v>200</v>
      </c>
      <c r="M81" s="69" t="s">
        <v>34</v>
      </c>
      <c r="N81" s="69">
        <f t="shared" si="9"/>
        <v>938</v>
      </c>
      <c r="O81" s="84">
        <f t="shared" ref="O81:O91" si="13">N81/N69*100</f>
        <v>116.37717121588089</v>
      </c>
      <c r="P81" s="69" t="s">
        <v>34</v>
      </c>
      <c r="Q81" s="69" t="s">
        <v>34</v>
      </c>
      <c r="R81" s="69">
        <v>10167</v>
      </c>
      <c r="S81" s="84">
        <f t="shared" si="2"/>
        <v>96.976344906524218</v>
      </c>
      <c r="T81" s="107">
        <v>3231</v>
      </c>
      <c r="U81" s="101">
        <f t="shared" si="5"/>
        <v>113.44803370786516</v>
      </c>
      <c r="V81" s="107">
        <v>2460</v>
      </c>
      <c r="W81" s="101">
        <f t="shared" si="6"/>
        <v>97.813121272365805</v>
      </c>
      <c r="X81" s="107">
        <f t="shared" si="11"/>
        <v>-771</v>
      </c>
      <c r="Y81" s="101">
        <f t="shared" si="7"/>
        <v>231.53153153153153</v>
      </c>
      <c r="Z81" s="107">
        <f t="shared" si="10"/>
        <v>9396</v>
      </c>
      <c r="AA81" s="108">
        <f t="shared" si="8"/>
        <v>92.562309132105213</v>
      </c>
      <c r="AB81" s="36"/>
    </row>
    <row r="82" spans="1:45" ht="12" hidden="1" customHeight="1">
      <c r="B82" s="27" t="s">
        <v>63</v>
      </c>
      <c r="C82" s="44" t="s">
        <v>6</v>
      </c>
      <c r="D82" s="66">
        <v>9600</v>
      </c>
      <c r="E82" s="84">
        <f t="shared" si="3"/>
        <v>96.019203840768157</v>
      </c>
      <c r="F82" s="69">
        <v>491</v>
      </c>
      <c r="G82" s="84">
        <f t="shared" si="12"/>
        <v>107.67543859649122</v>
      </c>
      <c r="H82" s="69"/>
      <c r="I82" s="84"/>
      <c r="J82" s="69">
        <v>1012</v>
      </c>
      <c r="K82" s="84">
        <f t="shared" si="4"/>
        <v>117.81140861466821</v>
      </c>
      <c r="L82" s="69" t="s">
        <v>200</v>
      </c>
      <c r="M82" s="69" t="s">
        <v>34</v>
      </c>
      <c r="N82" s="69">
        <f t="shared" si="9"/>
        <v>1012</v>
      </c>
      <c r="O82" s="84">
        <f t="shared" si="13"/>
        <v>117.81140861466821</v>
      </c>
      <c r="P82" s="69" t="s">
        <v>34</v>
      </c>
      <c r="Q82" s="69" t="s">
        <v>34</v>
      </c>
      <c r="R82" s="69">
        <v>10612</v>
      </c>
      <c r="S82" s="84">
        <f t="shared" si="2"/>
        <v>97.74339136041263</v>
      </c>
      <c r="T82" s="107">
        <v>3154</v>
      </c>
      <c r="U82" s="101">
        <f t="shared" si="5"/>
        <v>98.964543457797305</v>
      </c>
      <c r="V82" s="107">
        <v>2473</v>
      </c>
      <c r="W82" s="101">
        <f t="shared" si="6"/>
        <v>101.6858552631579</v>
      </c>
      <c r="X82" s="107">
        <f t="shared" si="11"/>
        <v>-681</v>
      </c>
      <c r="Y82" s="101">
        <f t="shared" si="7"/>
        <v>90.198675496688736</v>
      </c>
      <c r="Z82" s="107">
        <f t="shared" si="10"/>
        <v>9931</v>
      </c>
      <c r="AA82" s="108">
        <f t="shared" si="8"/>
        <v>98.307265887942989</v>
      </c>
      <c r="AB82" s="36"/>
    </row>
    <row r="83" spans="1:45" ht="12" hidden="1" customHeight="1">
      <c r="B83" s="27" t="s">
        <v>65</v>
      </c>
      <c r="C83" s="44" t="s">
        <v>7</v>
      </c>
      <c r="D83" s="66">
        <v>9972</v>
      </c>
      <c r="E83" s="84">
        <f t="shared" si="3"/>
        <v>103.08042174901799</v>
      </c>
      <c r="F83" s="69">
        <v>495</v>
      </c>
      <c r="G83" s="84">
        <f t="shared" si="12"/>
        <v>109.75609756097562</v>
      </c>
      <c r="H83" s="69"/>
      <c r="I83" s="84"/>
      <c r="J83" s="69">
        <v>1061</v>
      </c>
      <c r="K83" s="84">
        <f t="shared" si="4"/>
        <v>123.80396732788799</v>
      </c>
      <c r="L83" s="69" t="s">
        <v>200</v>
      </c>
      <c r="M83" s="69" t="s">
        <v>34</v>
      </c>
      <c r="N83" s="69">
        <f t="shared" si="9"/>
        <v>1061</v>
      </c>
      <c r="O83" s="84">
        <f t="shared" si="13"/>
        <v>123.80396732788799</v>
      </c>
      <c r="P83" s="69" t="s">
        <v>34</v>
      </c>
      <c r="Q83" s="69" t="s">
        <v>34</v>
      </c>
      <c r="R83" s="69">
        <v>11033</v>
      </c>
      <c r="S83" s="84">
        <f t="shared" si="2"/>
        <v>104.76687873896115</v>
      </c>
      <c r="T83" s="107">
        <v>3462</v>
      </c>
      <c r="U83" s="101">
        <f t="shared" si="5"/>
        <v>112.07510521204273</v>
      </c>
      <c r="V83" s="107">
        <v>2482</v>
      </c>
      <c r="W83" s="101">
        <f t="shared" si="6"/>
        <v>106.79862306368331</v>
      </c>
      <c r="X83" s="107">
        <f t="shared" si="11"/>
        <v>-980</v>
      </c>
      <c r="Y83" s="101">
        <f t="shared" si="7"/>
        <v>128.10457516339869</v>
      </c>
      <c r="Z83" s="107">
        <f t="shared" si="10"/>
        <v>10053</v>
      </c>
      <c r="AA83" s="108">
        <f t="shared" si="8"/>
        <v>102.93876715134138</v>
      </c>
      <c r="AB83" s="36"/>
    </row>
    <row r="84" spans="1:45" ht="12" hidden="1" customHeight="1">
      <c r="B84" s="27" t="s">
        <v>67</v>
      </c>
      <c r="C84" s="44" t="s">
        <v>8</v>
      </c>
      <c r="D84" s="66">
        <v>9874</v>
      </c>
      <c r="E84" s="84">
        <f t="shared" si="3"/>
        <v>102.0885028949545</v>
      </c>
      <c r="F84" s="69">
        <v>539</v>
      </c>
      <c r="G84" s="84">
        <f t="shared" si="12"/>
        <v>120.85201793721974</v>
      </c>
      <c r="H84" s="69"/>
      <c r="I84" s="84"/>
      <c r="J84" s="69">
        <v>1017</v>
      </c>
      <c r="K84" s="84">
        <f t="shared" si="4"/>
        <v>118.80841121495327</v>
      </c>
      <c r="L84" s="69" t="s">
        <v>200</v>
      </c>
      <c r="M84" s="69" t="s">
        <v>34</v>
      </c>
      <c r="N84" s="69">
        <f t="shared" si="9"/>
        <v>1017</v>
      </c>
      <c r="O84" s="84">
        <f t="shared" si="13"/>
        <v>118.80841121495327</v>
      </c>
      <c r="P84" s="69" t="s">
        <v>34</v>
      </c>
      <c r="Q84" s="69" t="s">
        <v>34</v>
      </c>
      <c r="R84" s="69">
        <v>10891</v>
      </c>
      <c r="S84" s="84">
        <f t="shared" ref="S84:S147" si="14">R84/R72*100</f>
        <v>103.44794832826747</v>
      </c>
      <c r="T84" s="107">
        <v>3217</v>
      </c>
      <c r="U84" s="101">
        <f t="shared" si="5"/>
        <v>105.92690154757985</v>
      </c>
      <c r="V84" s="107">
        <v>2397</v>
      </c>
      <c r="W84" s="101">
        <f t="shared" si="6"/>
        <v>107.00892857142857</v>
      </c>
      <c r="X84" s="107">
        <f t="shared" si="11"/>
        <v>-820</v>
      </c>
      <c r="Y84" s="101">
        <f t="shared" si="7"/>
        <v>102.88582183186952</v>
      </c>
      <c r="Z84" s="107">
        <f t="shared" si="10"/>
        <v>10071</v>
      </c>
      <c r="AA84" s="108">
        <f t="shared" si="8"/>
        <v>103.49398828486281</v>
      </c>
      <c r="AB84" s="36"/>
    </row>
    <row r="85" spans="1:45" ht="12" hidden="1" customHeight="1">
      <c r="B85" s="27" t="s">
        <v>68</v>
      </c>
      <c r="C85" s="44" t="s">
        <v>9</v>
      </c>
      <c r="D85" s="66">
        <v>9966</v>
      </c>
      <c r="E85" s="84">
        <f t="shared" ref="E85:E100" si="15">D85/D73*100</f>
        <v>104.41068622315348</v>
      </c>
      <c r="F85" s="69">
        <v>543</v>
      </c>
      <c r="G85" s="84">
        <f t="shared" si="12"/>
        <v>135.41147132169576</v>
      </c>
      <c r="H85" s="69"/>
      <c r="I85" s="84"/>
      <c r="J85" s="69">
        <v>968</v>
      </c>
      <c r="K85" s="84">
        <f t="shared" ref="K85:K148" si="16">J85/J73*100</f>
        <v>107.07964601769913</v>
      </c>
      <c r="L85" s="69" t="s">
        <v>200</v>
      </c>
      <c r="M85" s="69" t="s">
        <v>34</v>
      </c>
      <c r="N85" s="69">
        <f t="shared" si="9"/>
        <v>968</v>
      </c>
      <c r="O85" s="84">
        <f t="shared" si="13"/>
        <v>107.07964601769913</v>
      </c>
      <c r="P85" s="69" t="s">
        <v>34</v>
      </c>
      <c r="Q85" s="69" t="s">
        <v>34</v>
      </c>
      <c r="R85" s="69">
        <v>10934</v>
      </c>
      <c r="S85" s="84">
        <f t="shared" si="14"/>
        <v>104.64159249688964</v>
      </c>
      <c r="T85" s="107">
        <v>3266</v>
      </c>
      <c r="U85" s="101">
        <f t="shared" ref="U85:U148" si="17">T85/T73*100</f>
        <v>109.19424941491141</v>
      </c>
      <c r="V85" s="107">
        <v>2599</v>
      </c>
      <c r="W85" s="101">
        <f t="shared" ref="W85:W148" si="18">V85/V73*100</f>
        <v>109.66244725738396</v>
      </c>
      <c r="X85" s="107">
        <f t="shared" si="11"/>
        <v>-667</v>
      </c>
      <c r="Y85" s="101">
        <f t="shared" ref="Y85:Y148" si="19">X85/X73*100</f>
        <v>107.40740740740742</v>
      </c>
      <c r="Z85" s="107">
        <f t="shared" si="10"/>
        <v>10267</v>
      </c>
      <c r="AA85" s="108">
        <f t="shared" ref="AA85:AA148" si="20">Z85/Z73*100</f>
        <v>104.46682946682945</v>
      </c>
      <c r="AB85" s="36"/>
    </row>
    <row r="86" spans="1:45" ht="12" hidden="1" customHeight="1">
      <c r="B86" s="27" t="s">
        <v>76</v>
      </c>
      <c r="C86" s="44" t="s">
        <v>10</v>
      </c>
      <c r="D86" s="66">
        <v>9452</v>
      </c>
      <c r="E86" s="84">
        <f t="shared" si="15"/>
        <v>112.32323232323232</v>
      </c>
      <c r="F86" s="69">
        <v>538</v>
      </c>
      <c r="G86" s="84">
        <f t="shared" si="12"/>
        <v>99.079189686924494</v>
      </c>
      <c r="H86" s="69"/>
      <c r="I86" s="84"/>
      <c r="J86" s="69">
        <v>935</v>
      </c>
      <c r="K86" s="84">
        <f t="shared" si="16"/>
        <v>110.52009456264776</v>
      </c>
      <c r="L86" s="69" t="s">
        <v>200</v>
      </c>
      <c r="M86" s="69" t="s">
        <v>34</v>
      </c>
      <c r="N86" s="69">
        <f t="shared" si="9"/>
        <v>935</v>
      </c>
      <c r="O86" s="84">
        <f t="shared" si="13"/>
        <v>110.52009456264776</v>
      </c>
      <c r="P86" s="69" t="s">
        <v>34</v>
      </c>
      <c r="Q86" s="69" t="s">
        <v>34</v>
      </c>
      <c r="R86" s="69">
        <v>10387</v>
      </c>
      <c r="S86" s="84">
        <f t="shared" si="14"/>
        <v>112.15851419933051</v>
      </c>
      <c r="T86" s="107">
        <v>3014</v>
      </c>
      <c r="U86" s="101">
        <f t="shared" si="17"/>
        <v>101.24286194155189</v>
      </c>
      <c r="V86" s="107">
        <v>2455</v>
      </c>
      <c r="W86" s="101">
        <f t="shared" si="18"/>
        <v>99.634740259740255</v>
      </c>
      <c r="X86" s="107">
        <f t="shared" si="11"/>
        <v>-559</v>
      </c>
      <c r="Y86" s="101">
        <f t="shared" si="19"/>
        <v>108.96686159844056</v>
      </c>
      <c r="Z86" s="107">
        <f t="shared" si="10"/>
        <v>9828</v>
      </c>
      <c r="AA86" s="108">
        <f t="shared" si="20"/>
        <v>112.34567901234568</v>
      </c>
      <c r="AB86" s="36"/>
    </row>
    <row r="87" spans="1:45" ht="12" hidden="1" customHeight="1">
      <c r="B87" s="27" t="s">
        <v>80</v>
      </c>
      <c r="C87" s="44" t="s">
        <v>11</v>
      </c>
      <c r="D87" s="66">
        <v>9105</v>
      </c>
      <c r="E87" s="84">
        <f t="shared" si="15"/>
        <v>110.33688802714494</v>
      </c>
      <c r="F87" s="69">
        <v>497</v>
      </c>
      <c r="G87" s="84">
        <f t="shared" si="12"/>
        <v>116.12149532710281</v>
      </c>
      <c r="H87" s="69"/>
      <c r="I87" s="84"/>
      <c r="J87" s="69">
        <v>956</v>
      </c>
      <c r="K87" s="84">
        <f t="shared" si="16"/>
        <v>123.83419689119171</v>
      </c>
      <c r="L87" s="69" t="s">
        <v>200</v>
      </c>
      <c r="M87" s="69" t="s">
        <v>34</v>
      </c>
      <c r="N87" s="69">
        <f t="shared" si="9"/>
        <v>956</v>
      </c>
      <c r="O87" s="84">
        <f t="shared" si="13"/>
        <v>123.83419689119171</v>
      </c>
      <c r="P87" s="69" t="s">
        <v>34</v>
      </c>
      <c r="Q87" s="69" t="s">
        <v>34</v>
      </c>
      <c r="R87" s="69">
        <v>10061</v>
      </c>
      <c r="S87" s="84">
        <f t="shared" si="14"/>
        <v>111.49157801418438</v>
      </c>
      <c r="T87" s="107">
        <v>2909</v>
      </c>
      <c r="U87" s="101">
        <f t="shared" si="17"/>
        <v>113.67721766314966</v>
      </c>
      <c r="V87" s="107">
        <v>2478</v>
      </c>
      <c r="W87" s="101">
        <f t="shared" si="18"/>
        <v>116.77662582469368</v>
      </c>
      <c r="X87" s="107">
        <f t="shared" si="11"/>
        <v>-431</v>
      </c>
      <c r="Y87" s="101">
        <f t="shared" si="19"/>
        <v>98.627002288329521</v>
      </c>
      <c r="Z87" s="107">
        <f t="shared" si="10"/>
        <v>9630</v>
      </c>
      <c r="AA87" s="108">
        <f t="shared" si="20"/>
        <v>112.14626761383487</v>
      </c>
      <c r="AB87" s="36"/>
    </row>
    <row r="88" spans="1:45" ht="12" hidden="1" customHeight="1">
      <c r="B88" s="27" t="s">
        <v>82</v>
      </c>
      <c r="C88" s="44" t="s">
        <v>12</v>
      </c>
      <c r="D88" s="66">
        <v>8907</v>
      </c>
      <c r="E88" s="84">
        <f t="shared" si="15"/>
        <v>106.96529362315358</v>
      </c>
      <c r="F88" s="69">
        <v>639</v>
      </c>
      <c r="G88" s="84">
        <f t="shared" si="12"/>
        <v>112.30228471001757</v>
      </c>
      <c r="H88" s="69"/>
      <c r="I88" s="84"/>
      <c r="J88" s="69">
        <v>868</v>
      </c>
      <c r="K88" s="84">
        <f t="shared" si="16"/>
        <v>114.66314398943196</v>
      </c>
      <c r="L88" s="69" t="s">
        <v>200</v>
      </c>
      <c r="M88" s="69" t="s">
        <v>34</v>
      </c>
      <c r="N88" s="69">
        <f t="shared" si="9"/>
        <v>868</v>
      </c>
      <c r="O88" s="84">
        <f t="shared" si="13"/>
        <v>114.66314398943196</v>
      </c>
      <c r="P88" s="69" t="s">
        <v>34</v>
      </c>
      <c r="Q88" s="69" t="s">
        <v>34</v>
      </c>
      <c r="R88" s="69">
        <v>9775</v>
      </c>
      <c r="S88" s="84">
        <f t="shared" si="14"/>
        <v>107.60678115367679</v>
      </c>
      <c r="T88" s="107">
        <v>2701</v>
      </c>
      <c r="U88" s="101">
        <f t="shared" si="17"/>
        <v>104.68992248062014</v>
      </c>
      <c r="V88" s="107">
        <v>2327</v>
      </c>
      <c r="W88" s="101">
        <f t="shared" si="18"/>
        <v>111.55321188878236</v>
      </c>
      <c r="X88" s="107">
        <f t="shared" si="11"/>
        <v>-374</v>
      </c>
      <c r="Y88" s="101">
        <f t="shared" si="19"/>
        <v>75.708502024291505</v>
      </c>
      <c r="Z88" s="107">
        <f t="shared" si="10"/>
        <v>9401</v>
      </c>
      <c r="AA88" s="108">
        <f t="shared" si="20"/>
        <v>109.44121071012805</v>
      </c>
      <c r="AB88" s="36"/>
    </row>
    <row r="89" spans="1:45" ht="12" hidden="1" customHeight="1">
      <c r="B89" s="27" t="s">
        <v>115</v>
      </c>
      <c r="C89" s="44" t="s">
        <v>116</v>
      </c>
      <c r="D89" s="66">
        <v>8784</v>
      </c>
      <c r="E89" s="84">
        <f t="shared" si="15"/>
        <v>108.33744449925999</v>
      </c>
      <c r="F89" s="69">
        <v>651</v>
      </c>
      <c r="G89" s="84">
        <f t="shared" si="12"/>
        <v>102.03761755485894</v>
      </c>
      <c r="H89" s="69"/>
      <c r="I89" s="84"/>
      <c r="J89" s="69">
        <v>930</v>
      </c>
      <c r="K89" s="84">
        <f t="shared" si="16"/>
        <v>121.09375</v>
      </c>
      <c r="L89" s="69" t="s">
        <v>200</v>
      </c>
      <c r="M89" s="69" t="s">
        <v>34</v>
      </c>
      <c r="N89" s="69">
        <f t="shared" si="9"/>
        <v>930</v>
      </c>
      <c r="O89" s="84">
        <f t="shared" si="13"/>
        <v>121.09375</v>
      </c>
      <c r="P89" s="69" t="s">
        <v>34</v>
      </c>
      <c r="Q89" s="69" t="s">
        <v>34</v>
      </c>
      <c r="R89" s="69">
        <v>9714</v>
      </c>
      <c r="S89" s="84">
        <f t="shared" si="14"/>
        <v>109.4411897251014</v>
      </c>
      <c r="T89" s="107">
        <v>2812</v>
      </c>
      <c r="U89" s="101">
        <f t="shared" si="17"/>
        <v>111.94267515923566</v>
      </c>
      <c r="V89" s="107">
        <v>2174</v>
      </c>
      <c r="W89" s="101">
        <f t="shared" si="18"/>
        <v>108.051689860835</v>
      </c>
      <c r="X89" s="107">
        <f t="shared" si="11"/>
        <v>-638</v>
      </c>
      <c r="Y89" s="101">
        <f t="shared" si="19"/>
        <v>127.60000000000001</v>
      </c>
      <c r="Z89" s="107">
        <f t="shared" si="10"/>
        <v>9076</v>
      </c>
      <c r="AA89" s="108">
        <f t="shared" si="20"/>
        <v>108.35721107927412</v>
      </c>
      <c r="AB89" s="36"/>
    </row>
    <row r="90" spans="1:45" ht="12" hidden="1" customHeight="1">
      <c r="B90" s="27" t="s">
        <v>69</v>
      </c>
      <c r="C90" s="44" t="s">
        <v>15</v>
      </c>
      <c r="D90" s="66">
        <v>8468</v>
      </c>
      <c r="E90" s="84">
        <f t="shared" si="15"/>
        <v>97.895953757225428</v>
      </c>
      <c r="F90" s="73">
        <v>604</v>
      </c>
      <c r="G90" s="84">
        <f t="shared" si="12"/>
        <v>99.505766062602959</v>
      </c>
      <c r="H90" s="69"/>
      <c r="I90" s="84"/>
      <c r="J90" s="69">
        <v>933</v>
      </c>
      <c r="K90" s="84">
        <f t="shared" si="16"/>
        <v>127.80821917808218</v>
      </c>
      <c r="L90" s="69" t="s">
        <v>200</v>
      </c>
      <c r="M90" s="69" t="s">
        <v>34</v>
      </c>
      <c r="N90" s="69">
        <f t="shared" si="9"/>
        <v>933</v>
      </c>
      <c r="O90" s="84">
        <f t="shared" si="13"/>
        <v>127.80821917808218</v>
      </c>
      <c r="P90" s="69" t="s">
        <v>34</v>
      </c>
      <c r="Q90" s="69" t="s">
        <v>34</v>
      </c>
      <c r="R90" s="69">
        <v>9401</v>
      </c>
      <c r="S90" s="84">
        <f t="shared" si="14"/>
        <v>100.22388059701493</v>
      </c>
      <c r="T90" s="107">
        <v>2773</v>
      </c>
      <c r="U90" s="101">
        <f t="shared" si="17"/>
        <v>106.12323000382702</v>
      </c>
      <c r="V90" s="107">
        <v>2042</v>
      </c>
      <c r="W90" s="101">
        <f t="shared" si="18"/>
        <v>97.053231939163496</v>
      </c>
      <c r="X90" s="107">
        <f t="shared" si="11"/>
        <v>-731</v>
      </c>
      <c r="Y90" s="101">
        <f t="shared" si="19"/>
        <v>143.61493123772101</v>
      </c>
      <c r="Z90" s="107">
        <f t="shared" si="10"/>
        <v>8670</v>
      </c>
      <c r="AA90" s="108">
        <f t="shared" si="20"/>
        <v>97.734190057490693</v>
      </c>
      <c r="AB90" s="36"/>
    </row>
    <row r="91" spans="1:45" ht="12" hidden="1" customHeight="1">
      <c r="B91" s="28" t="s">
        <v>79</v>
      </c>
      <c r="C91" s="44" t="s">
        <v>16</v>
      </c>
      <c r="D91" s="67">
        <v>9017</v>
      </c>
      <c r="E91" s="86">
        <f t="shared" si="15"/>
        <v>105.61021316467556</v>
      </c>
      <c r="F91" s="69">
        <v>749</v>
      </c>
      <c r="G91" s="86">
        <f t="shared" si="12"/>
        <v>136.18181818181819</v>
      </c>
      <c r="H91" s="72"/>
      <c r="I91" s="86"/>
      <c r="J91" s="74">
        <v>1218</v>
      </c>
      <c r="K91" s="86">
        <f t="shared" si="16"/>
        <v>146.92400482509046</v>
      </c>
      <c r="L91" s="85" t="s">
        <v>200</v>
      </c>
      <c r="M91" s="69" t="s">
        <v>34</v>
      </c>
      <c r="N91" s="69">
        <f t="shared" si="9"/>
        <v>1218</v>
      </c>
      <c r="O91" s="86">
        <f t="shared" si="13"/>
        <v>146.92400482509046</v>
      </c>
      <c r="P91" s="69" t="s">
        <v>34</v>
      </c>
      <c r="Q91" s="69" t="s">
        <v>34</v>
      </c>
      <c r="R91" s="75">
        <v>10235</v>
      </c>
      <c r="S91" s="86">
        <f t="shared" si="14"/>
        <v>109.26657414326893</v>
      </c>
      <c r="T91" s="127">
        <v>2889</v>
      </c>
      <c r="U91" s="131">
        <f t="shared" si="17"/>
        <v>103.8088393819619</v>
      </c>
      <c r="V91" s="127">
        <v>2408</v>
      </c>
      <c r="W91" s="131">
        <f t="shared" si="18"/>
        <v>105.79964850615113</v>
      </c>
      <c r="X91" s="127">
        <f t="shared" si="11"/>
        <v>-481</v>
      </c>
      <c r="Y91" s="131">
        <f t="shared" si="19"/>
        <v>94.871794871794862</v>
      </c>
      <c r="Z91" s="127">
        <f t="shared" si="10"/>
        <v>9754</v>
      </c>
      <c r="AA91" s="132">
        <f t="shared" si="20"/>
        <v>110.09029345372461</v>
      </c>
      <c r="AB91" s="36"/>
      <c r="AC91" s="36"/>
      <c r="AD91" s="36"/>
      <c r="AE91" s="36"/>
      <c r="AF91" s="36"/>
      <c r="AG91" s="36"/>
      <c r="AH91" s="36"/>
      <c r="AI91" s="36"/>
      <c r="AJ91" s="36"/>
      <c r="AK91" s="36"/>
      <c r="AL91" s="36"/>
      <c r="AM91" s="36"/>
      <c r="AN91" s="36"/>
      <c r="AO91" s="36"/>
      <c r="AP91" s="36"/>
      <c r="AQ91" s="36"/>
      <c r="AR91" s="36"/>
      <c r="AS91" s="36"/>
    </row>
    <row r="92" spans="1:45" ht="12" hidden="1" customHeight="1">
      <c r="B92" s="26" t="s">
        <v>117</v>
      </c>
      <c r="C92" s="45" t="s">
        <v>118</v>
      </c>
      <c r="D92" s="68">
        <v>8796</v>
      </c>
      <c r="E92" s="89">
        <f t="shared" si="15"/>
        <v>100.72140158021298</v>
      </c>
      <c r="F92" s="71">
        <v>447</v>
      </c>
      <c r="G92" s="89">
        <f>F92/F80*100</f>
        <v>86.127167630057798</v>
      </c>
      <c r="H92" s="71"/>
      <c r="I92" s="89"/>
      <c r="J92" s="71">
        <v>1272</v>
      </c>
      <c r="K92" s="89">
        <f t="shared" si="16"/>
        <v>147.3928157589803</v>
      </c>
      <c r="L92" s="71" t="s">
        <v>200</v>
      </c>
      <c r="M92" s="71" t="s">
        <v>5</v>
      </c>
      <c r="N92" s="71">
        <f t="shared" si="9"/>
        <v>1272</v>
      </c>
      <c r="O92" s="89">
        <f>N92/N80*100</f>
        <v>147.3928157589803</v>
      </c>
      <c r="P92" s="71" t="s">
        <v>5</v>
      </c>
      <c r="Q92" s="71" t="s">
        <v>5</v>
      </c>
      <c r="R92" s="71">
        <v>10068</v>
      </c>
      <c r="S92" s="89">
        <f t="shared" si="14"/>
        <v>104.91871613172154</v>
      </c>
      <c r="T92" s="128">
        <v>3005</v>
      </c>
      <c r="U92" s="129">
        <f t="shared" si="17"/>
        <v>97.092084006462031</v>
      </c>
      <c r="V92" s="128">
        <v>2442</v>
      </c>
      <c r="W92" s="129">
        <f t="shared" si="18"/>
        <v>99.714169048591259</v>
      </c>
      <c r="X92" s="128">
        <f t="shared" si="11"/>
        <v>-563</v>
      </c>
      <c r="Y92" s="129">
        <f t="shared" si="19"/>
        <v>87.151702786377712</v>
      </c>
      <c r="Z92" s="128">
        <f t="shared" si="10"/>
        <v>9505</v>
      </c>
      <c r="AA92" s="130">
        <f t="shared" si="20"/>
        <v>106.20111731843576</v>
      </c>
      <c r="AB92" s="36"/>
      <c r="AC92" s="37"/>
    </row>
    <row r="93" spans="1:45" ht="12" hidden="1" customHeight="1">
      <c r="B93" s="27" t="s">
        <v>72</v>
      </c>
      <c r="C93" s="44" t="s">
        <v>14</v>
      </c>
      <c r="D93" s="66">
        <v>9087</v>
      </c>
      <c r="E93" s="84">
        <f t="shared" si="15"/>
        <v>98.461371762921218</v>
      </c>
      <c r="F93" s="69">
        <v>243</v>
      </c>
      <c r="G93" s="84">
        <f t="shared" ref="G93" si="21">F93/F81*100</f>
        <v>44.18181818181818</v>
      </c>
      <c r="H93" s="69"/>
      <c r="I93" s="84"/>
      <c r="J93" s="69">
        <v>1389</v>
      </c>
      <c r="K93" s="84">
        <f t="shared" si="16"/>
        <v>148.08102345415779</v>
      </c>
      <c r="L93" s="69" t="s">
        <v>200</v>
      </c>
      <c r="M93" s="69" t="s">
        <v>5</v>
      </c>
      <c r="N93" s="69">
        <f t="shared" si="9"/>
        <v>1389</v>
      </c>
      <c r="O93" s="84">
        <f t="shared" ref="O93:O103" si="22">N93/N81*100</f>
        <v>148.08102345415779</v>
      </c>
      <c r="P93" s="69" t="s">
        <v>5</v>
      </c>
      <c r="Q93" s="69" t="s">
        <v>5</v>
      </c>
      <c r="R93" s="69">
        <v>10476</v>
      </c>
      <c r="S93" s="84">
        <f t="shared" si="14"/>
        <v>103.03924461493065</v>
      </c>
      <c r="T93" s="107">
        <v>3129</v>
      </c>
      <c r="U93" s="101">
        <f t="shared" si="17"/>
        <v>96.843082636954506</v>
      </c>
      <c r="V93" s="107">
        <v>2407</v>
      </c>
      <c r="W93" s="101">
        <f t="shared" si="18"/>
        <v>97.845528455284551</v>
      </c>
      <c r="X93" s="107">
        <f t="shared" si="11"/>
        <v>-722</v>
      </c>
      <c r="Y93" s="101">
        <f t="shared" si="19"/>
        <v>93.644617380025934</v>
      </c>
      <c r="Z93" s="107">
        <f t="shared" si="10"/>
        <v>9754</v>
      </c>
      <c r="AA93" s="108">
        <f t="shared" si="20"/>
        <v>103.8101319710515</v>
      </c>
      <c r="AB93" s="36"/>
      <c r="AC93" s="37"/>
    </row>
    <row r="94" spans="1:45" ht="12" hidden="1" customHeight="1">
      <c r="B94" s="27" t="s">
        <v>63</v>
      </c>
      <c r="C94" s="44" t="s">
        <v>6</v>
      </c>
      <c r="D94" s="66">
        <v>9423</v>
      </c>
      <c r="E94" s="84">
        <f t="shared" si="15"/>
        <v>98.15625</v>
      </c>
      <c r="F94" s="69">
        <v>388</v>
      </c>
      <c r="G94" s="84">
        <f t="shared" ref="G94" si="23">F94/F82*100</f>
        <v>79.0224032586558</v>
      </c>
      <c r="H94" s="69"/>
      <c r="I94" s="84"/>
      <c r="J94" s="69">
        <v>1502</v>
      </c>
      <c r="K94" s="84">
        <f t="shared" si="16"/>
        <v>148.41897233201581</v>
      </c>
      <c r="L94" s="69" t="s">
        <v>200</v>
      </c>
      <c r="M94" s="69" t="s">
        <v>5</v>
      </c>
      <c r="N94" s="69">
        <f t="shared" si="9"/>
        <v>1502</v>
      </c>
      <c r="O94" s="84">
        <f t="shared" si="22"/>
        <v>148.41897233201581</v>
      </c>
      <c r="P94" s="69" t="s">
        <v>5</v>
      </c>
      <c r="Q94" s="69" t="s">
        <v>5</v>
      </c>
      <c r="R94" s="69">
        <v>10925</v>
      </c>
      <c r="S94" s="84">
        <f t="shared" si="14"/>
        <v>102.94949114210328</v>
      </c>
      <c r="T94" s="107">
        <v>3199</v>
      </c>
      <c r="U94" s="101">
        <f t="shared" si="17"/>
        <v>101.42675967025998</v>
      </c>
      <c r="V94" s="107">
        <v>2450</v>
      </c>
      <c r="W94" s="101">
        <f t="shared" si="18"/>
        <v>99.06995551961181</v>
      </c>
      <c r="X94" s="107">
        <f t="shared" si="11"/>
        <v>-749</v>
      </c>
      <c r="Y94" s="101">
        <f t="shared" si="19"/>
        <v>109.98531571218797</v>
      </c>
      <c r="Z94" s="107">
        <f t="shared" si="10"/>
        <v>10176</v>
      </c>
      <c r="AA94" s="108">
        <f t="shared" si="20"/>
        <v>102.46702245493908</v>
      </c>
      <c r="AB94" s="36"/>
      <c r="AC94" s="37"/>
    </row>
    <row r="95" spans="1:45" ht="12" hidden="1" customHeight="1">
      <c r="B95" s="27" t="s">
        <v>65</v>
      </c>
      <c r="C95" s="44" t="s">
        <v>7</v>
      </c>
      <c r="D95" s="66">
        <v>9283</v>
      </c>
      <c r="E95" s="84">
        <f t="shared" si="15"/>
        <v>93.09065383072604</v>
      </c>
      <c r="F95" s="69">
        <v>331</v>
      </c>
      <c r="G95" s="84">
        <f t="shared" ref="G95" si="24">F95/F83*100</f>
        <v>66.868686868686865</v>
      </c>
      <c r="H95" s="69"/>
      <c r="I95" s="84"/>
      <c r="J95" s="69">
        <v>1561</v>
      </c>
      <c r="K95" s="84">
        <f t="shared" si="16"/>
        <v>147.1253534401508</v>
      </c>
      <c r="L95" s="69" t="s">
        <v>200</v>
      </c>
      <c r="M95" s="69" t="s">
        <v>5</v>
      </c>
      <c r="N95" s="69">
        <f t="shared" si="9"/>
        <v>1561</v>
      </c>
      <c r="O95" s="84">
        <f t="shared" si="22"/>
        <v>147.1253534401508</v>
      </c>
      <c r="P95" s="69" t="s">
        <v>5</v>
      </c>
      <c r="Q95" s="69" t="s">
        <v>5</v>
      </c>
      <c r="R95" s="69">
        <v>10844</v>
      </c>
      <c r="S95" s="84">
        <f t="shared" si="14"/>
        <v>98.286957309888507</v>
      </c>
      <c r="T95" s="107">
        <v>3341</v>
      </c>
      <c r="U95" s="101">
        <f t="shared" si="17"/>
        <v>96.504910456383598</v>
      </c>
      <c r="V95" s="107">
        <v>2420</v>
      </c>
      <c r="W95" s="101">
        <f t="shared" si="18"/>
        <v>97.502014504431912</v>
      </c>
      <c r="X95" s="107">
        <f t="shared" si="11"/>
        <v>-921</v>
      </c>
      <c r="Y95" s="101">
        <f t="shared" si="19"/>
        <v>93.979591836734699</v>
      </c>
      <c r="Z95" s="107">
        <f t="shared" si="10"/>
        <v>9923</v>
      </c>
      <c r="AA95" s="108">
        <f t="shared" si="20"/>
        <v>98.706853675519739</v>
      </c>
      <c r="AB95" s="36"/>
      <c r="AC95" s="37"/>
    </row>
    <row r="96" spans="1:45" s="11" customFormat="1" ht="12" hidden="1" customHeight="1">
      <c r="A96" s="3"/>
      <c r="B96" s="27" t="s">
        <v>67</v>
      </c>
      <c r="C96" s="44" t="s">
        <v>8</v>
      </c>
      <c r="D96" s="66">
        <v>9397</v>
      </c>
      <c r="E96" s="84">
        <f t="shared" si="15"/>
        <v>95.169131051245699</v>
      </c>
      <c r="F96" s="69">
        <v>457</v>
      </c>
      <c r="G96" s="84">
        <f t="shared" ref="G96" si="25">F96/F84*100</f>
        <v>84.786641929499069</v>
      </c>
      <c r="H96" s="69"/>
      <c r="I96" s="84"/>
      <c r="J96" s="69">
        <v>1637</v>
      </c>
      <c r="K96" s="84">
        <f t="shared" si="16"/>
        <v>160.96361848574239</v>
      </c>
      <c r="L96" s="69" t="s">
        <v>200</v>
      </c>
      <c r="M96" s="69" t="s">
        <v>5</v>
      </c>
      <c r="N96" s="69">
        <f t="shared" si="9"/>
        <v>1637</v>
      </c>
      <c r="O96" s="84">
        <f t="shared" si="22"/>
        <v>160.96361848574239</v>
      </c>
      <c r="P96" s="69" t="s">
        <v>5</v>
      </c>
      <c r="Q96" s="69" t="s">
        <v>5</v>
      </c>
      <c r="R96" s="69">
        <v>11034</v>
      </c>
      <c r="S96" s="84">
        <f t="shared" si="14"/>
        <v>101.31301074281518</v>
      </c>
      <c r="T96" s="107">
        <v>3421</v>
      </c>
      <c r="U96" s="101">
        <f t="shared" si="17"/>
        <v>106.34131178116257</v>
      </c>
      <c r="V96" s="107">
        <v>2601</v>
      </c>
      <c r="W96" s="101">
        <f t="shared" si="18"/>
        <v>108.51063829787233</v>
      </c>
      <c r="X96" s="107">
        <f t="shared" si="11"/>
        <v>-820</v>
      </c>
      <c r="Y96" s="101">
        <f t="shared" si="19"/>
        <v>100</v>
      </c>
      <c r="Z96" s="107">
        <f t="shared" si="10"/>
        <v>10214</v>
      </c>
      <c r="AA96" s="108">
        <f t="shared" si="20"/>
        <v>101.41991857809552</v>
      </c>
      <c r="AB96" s="36"/>
      <c r="AC96" s="37"/>
    </row>
    <row r="97" spans="1:45" s="11" customFormat="1" ht="12" hidden="1" customHeight="1">
      <c r="A97" s="3"/>
      <c r="B97" s="27" t="s">
        <v>68</v>
      </c>
      <c r="C97" s="44" t="s">
        <v>9</v>
      </c>
      <c r="D97" s="66">
        <v>9726</v>
      </c>
      <c r="E97" s="84">
        <f t="shared" si="15"/>
        <v>97.591812161348585</v>
      </c>
      <c r="F97" s="69">
        <v>500</v>
      </c>
      <c r="G97" s="84">
        <f t="shared" ref="G97" si="26">F97/F85*100</f>
        <v>92.081031307550646</v>
      </c>
      <c r="H97" s="69"/>
      <c r="I97" s="84"/>
      <c r="J97" s="69">
        <v>1555</v>
      </c>
      <c r="K97" s="84">
        <f t="shared" si="16"/>
        <v>160.64049586776858</v>
      </c>
      <c r="L97" s="69" t="s">
        <v>200</v>
      </c>
      <c r="M97" s="69" t="s">
        <v>5</v>
      </c>
      <c r="N97" s="69">
        <f t="shared" si="9"/>
        <v>1555</v>
      </c>
      <c r="O97" s="84">
        <f t="shared" si="22"/>
        <v>160.64049586776858</v>
      </c>
      <c r="P97" s="69" t="s">
        <v>5</v>
      </c>
      <c r="Q97" s="69" t="s">
        <v>5</v>
      </c>
      <c r="R97" s="69">
        <v>11281</v>
      </c>
      <c r="S97" s="84">
        <f t="shared" si="14"/>
        <v>103.17358697640388</v>
      </c>
      <c r="T97" s="107">
        <v>3352</v>
      </c>
      <c r="U97" s="101">
        <f t="shared" si="17"/>
        <v>102.63319044703</v>
      </c>
      <c r="V97" s="107">
        <v>2456</v>
      </c>
      <c r="W97" s="101">
        <f t="shared" si="18"/>
        <v>94.497883801462095</v>
      </c>
      <c r="X97" s="107">
        <f t="shared" si="11"/>
        <v>-896</v>
      </c>
      <c r="Y97" s="101">
        <f t="shared" si="19"/>
        <v>134.33283358320841</v>
      </c>
      <c r="Z97" s="107">
        <f t="shared" si="10"/>
        <v>10385</v>
      </c>
      <c r="AA97" s="108">
        <f t="shared" si="20"/>
        <v>101.14931333398268</v>
      </c>
      <c r="AB97" s="36"/>
    </row>
    <row r="98" spans="1:45" s="11" customFormat="1" ht="12" hidden="1" customHeight="1">
      <c r="A98" s="3"/>
      <c r="B98" s="27" t="s">
        <v>76</v>
      </c>
      <c r="C98" s="44" t="s">
        <v>10</v>
      </c>
      <c r="D98" s="66">
        <v>9712</v>
      </c>
      <c r="E98" s="84">
        <f t="shared" si="15"/>
        <v>102.75074058400338</v>
      </c>
      <c r="F98" s="69">
        <v>693</v>
      </c>
      <c r="G98" s="84">
        <f t="shared" ref="G98" si="27">F98/F86*100</f>
        <v>128.81040892193309</v>
      </c>
      <c r="H98" s="69"/>
      <c r="I98" s="84"/>
      <c r="J98" s="69">
        <v>1587</v>
      </c>
      <c r="K98" s="84">
        <f t="shared" si="16"/>
        <v>169.7326203208556</v>
      </c>
      <c r="L98" s="69" t="s">
        <v>200</v>
      </c>
      <c r="M98" s="69" t="s">
        <v>5</v>
      </c>
      <c r="N98" s="69">
        <f t="shared" si="9"/>
        <v>1587</v>
      </c>
      <c r="O98" s="84">
        <f t="shared" si="22"/>
        <v>169.7326203208556</v>
      </c>
      <c r="P98" s="69" t="s">
        <v>5</v>
      </c>
      <c r="Q98" s="69" t="s">
        <v>5</v>
      </c>
      <c r="R98" s="69">
        <v>11299</v>
      </c>
      <c r="S98" s="84">
        <f t="shared" si="14"/>
        <v>108.78020602676422</v>
      </c>
      <c r="T98" s="107">
        <v>3146</v>
      </c>
      <c r="U98" s="101">
        <f t="shared" si="17"/>
        <v>104.37956204379562</v>
      </c>
      <c r="V98" s="107">
        <v>2458</v>
      </c>
      <c r="W98" s="101">
        <f t="shared" si="18"/>
        <v>100.12219959266801</v>
      </c>
      <c r="X98" s="107">
        <f t="shared" si="11"/>
        <v>-688</v>
      </c>
      <c r="Y98" s="101">
        <f t="shared" si="19"/>
        <v>123.07692307692308</v>
      </c>
      <c r="Z98" s="107">
        <f t="shared" si="10"/>
        <v>10611</v>
      </c>
      <c r="AA98" s="108">
        <f t="shared" si="20"/>
        <v>107.96703296703296</v>
      </c>
      <c r="AB98" s="36"/>
    </row>
    <row r="99" spans="1:45" s="11" customFormat="1" ht="12" hidden="1" customHeight="1">
      <c r="A99" s="3"/>
      <c r="B99" s="27" t="s">
        <v>80</v>
      </c>
      <c r="C99" s="44" t="s">
        <v>11</v>
      </c>
      <c r="D99" s="66">
        <v>8828</v>
      </c>
      <c r="E99" s="84">
        <f t="shared" si="15"/>
        <v>96.957715540911579</v>
      </c>
      <c r="F99" s="69">
        <v>484</v>
      </c>
      <c r="G99" s="84">
        <f t="shared" ref="G99" si="28">F99/F87*100</f>
        <v>97.384305835010068</v>
      </c>
      <c r="H99" s="69"/>
      <c r="I99" s="84"/>
      <c r="J99" s="69">
        <v>1413</v>
      </c>
      <c r="K99" s="84">
        <f t="shared" si="16"/>
        <v>147.80334728033472</v>
      </c>
      <c r="L99" s="69" t="s">
        <v>200</v>
      </c>
      <c r="M99" s="69" t="s">
        <v>5</v>
      </c>
      <c r="N99" s="69">
        <f t="shared" si="9"/>
        <v>1413</v>
      </c>
      <c r="O99" s="84">
        <f t="shared" si="22"/>
        <v>147.80334728033472</v>
      </c>
      <c r="P99" s="69" t="s">
        <v>5</v>
      </c>
      <c r="Q99" s="69" t="s">
        <v>5</v>
      </c>
      <c r="R99" s="69">
        <v>10241</v>
      </c>
      <c r="S99" s="84">
        <f t="shared" si="14"/>
        <v>101.78908657191134</v>
      </c>
      <c r="T99" s="107">
        <v>2890</v>
      </c>
      <c r="U99" s="101">
        <f t="shared" si="17"/>
        <v>99.346854589205918</v>
      </c>
      <c r="V99" s="107">
        <v>2210</v>
      </c>
      <c r="W99" s="101">
        <f t="shared" si="18"/>
        <v>89.184826472962058</v>
      </c>
      <c r="X99" s="107">
        <f t="shared" si="11"/>
        <v>-680</v>
      </c>
      <c r="Y99" s="101">
        <f t="shared" si="19"/>
        <v>157.77262180974478</v>
      </c>
      <c r="Z99" s="107">
        <f t="shared" si="10"/>
        <v>9561</v>
      </c>
      <c r="AA99" s="108">
        <f t="shared" si="20"/>
        <v>99.283489096573206</v>
      </c>
      <c r="AB99" s="36"/>
    </row>
    <row r="100" spans="1:45" s="11" customFormat="1" ht="12" hidden="1" customHeight="1">
      <c r="A100" s="3"/>
      <c r="B100" s="27" t="s">
        <v>82</v>
      </c>
      <c r="C100" s="44" t="s">
        <v>12</v>
      </c>
      <c r="D100" s="66">
        <v>8782</v>
      </c>
      <c r="E100" s="84">
        <f t="shared" si="15"/>
        <v>98.596609408330522</v>
      </c>
      <c r="F100" s="69">
        <v>603</v>
      </c>
      <c r="G100" s="84">
        <f t="shared" ref="G100" si="29">F100/F88*100</f>
        <v>94.366197183098592</v>
      </c>
      <c r="H100" s="69"/>
      <c r="I100" s="84"/>
      <c r="J100" s="69">
        <v>1315</v>
      </c>
      <c r="K100" s="84">
        <f t="shared" si="16"/>
        <v>151.49769585253458</v>
      </c>
      <c r="L100" s="69" t="s">
        <v>200</v>
      </c>
      <c r="M100" s="69" t="s">
        <v>5</v>
      </c>
      <c r="N100" s="69">
        <f t="shared" ref="N100:N131" si="30">J100</f>
        <v>1315</v>
      </c>
      <c r="O100" s="84">
        <f t="shared" si="22"/>
        <v>151.49769585253458</v>
      </c>
      <c r="P100" s="69" t="s">
        <v>5</v>
      </c>
      <c r="Q100" s="69" t="s">
        <v>5</v>
      </c>
      <c r="R100" s="69">
        <v>10097</v>
      </c>
      <c r="S100" s="84">
        <f t="shared" si="14"/>
        <v>103.29411764705883</v>
      </c>
      <c r="T100" s="107">
        <v>2712</v>
      </c>
      <c r="U100" s="101">
        <f t="shared" si="17"/>
        <v>100.40725657164013</v>
      </c>
      <c r="V100" s="107">
        <v>1934</v>
      </c>
      <c r="W100" s="101">
        <f t="shared" si="18"/>
        <v>83.111302105715509</v>
      </c>
      <c r="X100" s="107">
        <f t="shared" si="11"/>
        <v>-778</v>
      </c>
      <c r="Y100" s="101">
        <f t="shared" si="19"/>
        <v>208.02139037433153</v>
      </c>
      <c r="Z100" s="107">
        <f t="shared" si="10"/>
        <v>9319</v>
      </c>
      <c r="AA100" s="108">
        <f t="shared" si="20"/>
        <v>99.127752366769499</v>
      </c>
      <c r="AB100" s="36"/>
    </row>
    <row r="101" spans="1:45" s="11" customFormat="1" ht="12" hidden="1" customHeight="1">
      <c r="A101" s="3"/>
      <c r="B101" s="27" t="s">
        <v>119</v>
      </c>
      <c r="C101" s="44" t="s">
        <v>120</v>
      </c>
      <c r="D101" s="66">
        <v>8768</v>
      </c>
      <c r="E101" s="84">
        <f t="shared" ref="E101:E116" si="31">D101/D89*100</f>
        <v>99.817850637522767</v>
      </c>
      <c r="F101" s="69">
        <v>589</v>
      </c>
      <c r="G101" s="84">
        <f t="shared" ref="G101" si="32">F101/F89*100</f>
        <v>90.476190476190482</v>
      </c>
      <c r="H101" s="69"/>
      <c r="I101" s="84"/>
      <c r="J101" s="69">
        <v>1336</v>
      </c>
      <c r="K101" s="84">
        <f t="shared" si="16"/>
        <v>143.65591397849462</v>
      </c>
      <c r="L101" s="69" t="s">
        <v>200</v>
      </c>
      <c r="M101" s="69" t="s">
        <v>5</v>
      </c>
      <c r="N101" s="69">
        <f t="shared" si="30"/>
        <v>1336</v>
      </c>
      <c r="O101" s="84">
        <f t="shared" si="22"/>
        <v>143.65591397849462</v>
      </c>
      <c r="P101" s="69" t="s">
        <v>5</v>
      </c>
      <c r="Q101" s="69" t="s">
        <v>5</v>
      </c>
      <c r="R101" s="69">
        <v>10104</v>
      </c>
      <c r="S101" s="84">
        <f t="shared" si="14"/>
        <v>104.01482396541076</v>
      </c>
      <c r="T101" s="107">
        <v>2933</v>
      </c>
      <c r="U101" s="101">
        <f t="shared" si="17"/>
        <v>104.30298719772404</v>
      </c>
      <c r="V101" s="107">
        <v>2090</v>
      </c>
      <c r="W101" s="101">
        <f t="shared" si="18"/>
        <v>96.136154553817846</v>
      </c>
      <c r="X101" s="107">
        <f t="shared" si="11"/>
        <v>-843</v>
      </c>
      <c r="Y101" s="101">
        <f t="shared" si="19"/>
        <v>132.13166144200628</v>
      </c>
      <c r="Z101" s="107">
        <f t="shared" si="10"/>
        <v>9261</v>
      </c>
      <c r="AA101" s="108">
        <f t="shared" si="20"/>
        <v>102.03834288232703</v>
      </c>
      <c r="AB101" s="36"/>
    </row>
    <row r="102" spans="1:45" s="11" customFormat="1" ht="12" hidden="1" customHeight="1">
      <c r="A102" s="3"/>
      <c r="B102" s="27" t="s">
        <v>69</v>
      </c>
      <c r="C102" s="44" t="s">
        <v>78</v>
      </c>
      <c r="D102" s="66">
        <v>8416</v>
      </c>
      <c r="E102" s="84">
        <f t="shared" si="31"/>
        <v>99.385923476617847</v>
      </c>
      <c r="F102" s="73">
        <v>565</v>
      </c>
      <c r="G102" s="84">
        <f t="shared" ref="G102" si="33">F102/F90*100</f>
        <v>93.543046357615893</v>
      </c>
      <c r="H102" s="69"/>
      <c r="I102" s="84"/>
      <c r="J102" s="69">
        <v>1255</v>
      </c>
      <c r="K102" s="84">
        <f t="shared" si="16"/>
        <v>134.51232583065379</v>
      </c>
      <c r="L102" s="69" t="s">
        <v>200</v>
      </c>
      <c r="M102" s="69" t="s">
        <v>5</v>
      </c>
      <c r="N102" s="69">
        <f t="shared" si="30"/>
        <v>1255</v>
      </c>
      <c r="O102" s="84">
        <f t="shared" si="22"/>
        <v>134.51232583065379</v>
      </c>
      <c r="P102" s="69" t="s">
        <v>5</v>
      </c>
      <c r="Q102" s="69" t="s">
        <v>5</v>
      </c>
      <c r="R102" s="69">
        <v>9671</v>
      </c>
      <c r="S102" s="84">
        <f t="shared" si="14"/>
        <v>102.87203488990532</v>
      </c>
      <c r="T102" s="107">
        <v>2944</v>
      </c>
      <c r="U102" s="101">
        <f t="shared" si="17"/>
        <v>106.16660656328887</v>
      </c>
      <c r="V102" s="107">
        <v>1992</v>
      </c>
      <c r="W102" s="101">
        <f t="shared" si="18"/>
        <v>97.551420176297739</v>
      </c>
      <c r="X102" s="107">
        <f t="shared" si="11"/>
        <v>-952</v>
      </c>
      <c r="Y102" s="101">
        <f t="shared" si="19"/>
        <v>130.23255813953489</v>
      </c>
      <c r="Z102" s="107">
        <f t="shared" si="10"/>
        <v>8719</v>
      </c>
      <c r="AA102" s="108">
        <f t="shared" si="20"/>
        <v>100.56516724336792</v>
      </c>
      <c r="AB102" s="36"/>
    </row>
    <row r="103" spans="1:45" s="11" customFormat="1" ht="12" hidden="1" customHeight="1">
      <c r="A103" s="3"/>
      <c r="B103" s="28" t="s">
        <v>79</v>
      </c>
      <c r="C103" s="46" t="s">
        <v>16</v>
      </c>
      <c r="D103" s="67">
        <v>8867</v>
      </c>
      <c r="E103" s="86">
        <f t="shared" si="31"/>
        <v>98.336475546190528</v>
      </c>
      <c r="F103" s="74">
        <v>718</v>
      </c>
      <c r="G103" s="86">
        <f t="shared" ref="G103" si="34">F103/F91*100</f>
        <v>95.861148197596791</v>
      </c>
      <c r="H103" s="72"/>
      <c r="I103" s="86"/>
      <c r="J103" s="74">
        <v>1418</v>
      </c>
      <c r="K103" s="86">
        <f t="shared" si="16"/>
        <v>116.42036124794745</v>
      </c>
      <c r="L103" s="85" t="s">
        <v>200</v>
      </c>
      <c r="M103" s="69" t="s">
        <v>5</v>
      </c>
      <c r="N103" s="70">
        <f t="shared" si="30"/>
        <v>1418</v>
      </c>
      <c r="O103" s="86">
        <f t="shared" si="22"/>
        <v>116.42036124794745</v>
      </c>
      <c r="P103" s="69" t="s">
        <v>5</v>
      </c>
      <c r="Q103" s="69" t="s">
        <v>5</v>
      </c>
      <c r="R103" s="75">
        <v>10285</v>
      </c>
      <c r="S103" s="86">
        <f t="shared" si="14"/>
        <v>100.4885197850513</v>
      </c>
      <c r="T103" s="127">
        <v>2998</v>
      </c>
      <c r="U103" s="131">
        <f t="shared" si="17"/>
        <v>103.772931810315</v>
      </c>
      <c r="V103" s="127">
        <v>2185</v>
      </c>
      <c r="W103" s="131">
        <f t="shared" si="18"/>
        <v>90.739202657807311</v>
      </c>
      <c r="X103" s="127">
        <f t="shared" si="11"/>
        <v>-813</v>
      </c>
      <c r="Y103" s="131">
        <f t="shared" si="19"/>
        <v>169.02286902286903</v>
      </c>
      <c r="Z103" s="127">
        <f t="shared" si="10"/>
        <v>9472</v>
      </c>
      <c r="AA103" s="132">
        <f t="shared" si="20"/>
        <v>97.108878408857905</v>
      </c>
      <c r="AB103" s="36"/>
      <c r="AC103" s="36"/>
      <c r="AD103" s="36"/>
      <c r="AE103" s="36"/>
      <c r="AF103" s="36"/>
      <c r="AG103" s="36"/>
      <c r="AH103" s="36"/>
      <c r="AI103" s="36"/>
      <c r="AJ103" s="36"/>
      <c r="AK103" s="36"/>
      <c r="AL103" s="36"/>
      <c r="AM103" s="36"/>
      <c r="AN103" s="36"/>
      <c r="AO103" s="36"/>
      <c r="AP103" s="36"/>
      <c r="AQ103" s="36"/>
      <c r="AR103" s="36"/>
      <c r="AS103" s="36"/>
    </row>
    <row r="104" spans="1:45" s="11" customFormat="1" ht="12" hidden="1" customHeight="1">
      <c r="A104" s="3"/>
      <c r="B104" s="26" t="s">
        <v>121</v>
      </c>
      <c r="C104" s="44" t="s">
        <v>122</v>
      </c>
      <c r="D104" s="68">
        <v>9107</v>
      </c>
      <c r="E104" s="89">
        <f t="shared" si="31"/>
        <v>103.53569804456571</v>
      </c>
      <c r="F104" s="71">
        <v>700</v>
      </c>
      <c r="G104" s="89">
        <f t="shared" ref="G104" si="35">F104/F92*100</f>
        <v>156.59955257270695</v>
      </c>
      <c r="H104" s="71"/>
      <c r="I104" s="89"/>
      <c r="J104" s="71">
        <v>1496</v>
      </c>
      <c r="K104" s="89">
        <f t="shared" si="16"/>
        <v>117.61006289308176</v>
      </c>
      <c r="L104" s="71" t="s">
        <v>200</v>
      </c>
      <c r="M104" s="71" t="s">
        <v>5</v>
      </c>
      <c r="N104" s="69">
        <f t="shared" si="30"/>
        <v>1496</v>
      </c>
      <c r="O104" s="89">
        <f>N104/N92*100</f>
        <v>117.61006289308176</v>
      </c>
      <c r="P104" s="71" t="s">
        <v>5</v>
      </c>
      <c r="Q104" s="71" t="s">
        <v>5</v>
      </c>
      <c r="R104" s="71">
        <v>10603</v>
      </c>
      <c r="S104" s="89">
        <f t="shared" si="14"/>
        <v>105.31386571315058</v>
      </c>
      <c r="T104" s="128">
        <v>3219</v>
      </c>
      <c r="U104" s="129">
        <f t="shared" si="17"/>
        <v>107.12146422628952</v>
      </c>
      <c r="V104" s="128">
        <v>1740</v>
      </c>
      <c r="W104" s="129">
        <f t="shared" si="18"/>
        <v>71.253071253071255</v>
      </c>
      <c r="X104" s="128">
        <f t="shared" si="11"/>
        <v>-1479</v>
      </c>
      <c r="Y104" s="129">
        <f t="shared" si="19"/>
        <v>262.69982238010658</v>
      </c>
      <c r="Z104" s="128">
        <f t="shared" si="10"/>
        <v>9124</v>
      </c>
      <c r="AA104" s="130">
        <f t="shared" si="20"/>
        <v>95.991583377169903</v>
      </c>
      <c r="AB104" s="36"/>
    </row>
    <row r="105" spans="1:45" s="11" customFormat="1" ht="12" hidden="1" customHeight="1">
      <c r="A105" s="3"/>
      <c r="B105" s="27" t="s">
        <v>72</v>
      </c>
      <c r="C105" s="44" t="s">
        <v>14</v>
      </c>
      <c r="D105" s="66">
        <v>9323</v>
      </c>
      <c r="E105" s="84">
        <f t="shared" si="31"/>
        <v>102.59711676020689</v>
      </c>
      <c r="F105" s="69">
        <v>566</v>
      </c>
      <c r="G105" s="84">
        <f t="shared" ref="G105" si="36">F105/F93*100</f>
        <v>232.92181069958846</v>
      </c>
      <c r="H105" s="69"/>
      <c r="I105" s="84"/>
      <c r="J105" s="69">
        <v>1612</v>
      </c>
      <c r="K105" s="84">
        <f t="shared" si="16"/>
        <v>116.05471562275018</v>
      </c>
      <c r="L105" s="69" t="s">
        <v>200</v>
      </c>
      <c r="M105" s="69" t="s">
        <v>5</v>
      </c>
      <c r="N105" s="69">
        <f t="shared" si="30"/>
        <v>1612</v>
      </c>
      <c r="O105" s="84">
        <f t="shared" ref="O105:O115" si="37">N105/N93*100</f>
        <v>116.05471562275018</v>
      </c>
      <c r="P105" s="69" t="s">
        <v>5</v>
      </c>
      <c r="Q105" s="69" t="s">
        <v>5</v>
      </c>
      <c r="R105" s="69">
        <v>10935</v>
      </c>
      <c r="S105" s="84">
        <f t="shared" si="14"/>
        <v>104.38144329896907</v>
      </c>
      <c r="T105" s="107">
        <v>3373</v>
      </c>
      <c r="U105" s="101">
        <f t="shared" si="17"/>
        <v>107.79801853627357</v>
      </c>
      <c r="V105" s="107">
        <v>1941</v>
      </c>
      <c r="W105" s="101">
        <f t="shared" si="18"/>
        <v>80.639800581636891</v>
      </c>
      <c r="X105" s="107">
        <f t="shared" si="11"/>
        <v>-1432</v>
      </c>
      <c r="Y105" s="101">
        <f t="shared" si="19"/>
        <v>198.33795013850414</v>
      </c>
      <c r="Z105" s="107">
        <f t="shared" si="10"/>
        <v>9503</v>
      </c>
      <c r="AA105" s="108">
        <f t="shared" si="20"/>
        <v>97.426696739799056</v>
      </c>
      <c r="AB105" s="36"/>
    </row>
    <row r="106" spans="1:45" s="11" customFormat="1" ht="12" hidden="1" customHeight="1">
      <c r="A106" s="3"/>
      <c r="B106" s="27" t="s">
        <v>63</v>
      </c>
      <c r="C106" s="44" t="s">
        <v>6</v>
      </c>
      <c r="D106" s="66">
        <v>9491</v>
      </c>
      <c r="E106" s="84">
        <f t="shared" si="31"/>
        <v>100.72163854398812</v>
      </c>
      <c r="F106" s="69">
        <v>527</v>
      </c>
      <c r="G106" s="84">
        <f t="shared" ref="G106" si="38">F106/F94*100</f>
        <v>135.82474226804123</v>
      </c>
      <c r="H106" s="69"/>
      <c r="I106" s="84"/>
      <c r="J106" s="69">
        <v>1601</v>
      </c>
      <c r="K106" s="84">
        <f t="shared" si="16"/>
        <v>106.59121171770971</v>
      </c>
      <c r="L106" s="69" t="s">
        <v>200</v>
      </c>
      <c r="M106" s="69" t="s">
        <v>5</v>
      </c>
      <c r="N106" s="69">
        <f t="shared" si="30"/>
        <v>1601</v>
      </c>
      <c r="O106" s="84">
        <f t="shared" si="37"/>
        <v>106.59121171770971</v>
      </c>
      <c r="P106" s="69" t="s">
        <v>5</v>
      </c>
      <c r="Q106" s="69" t="s">
        <v>5</v>
      </c>
      <c r="R106" s="69">
        <v>11092</v>
      </c>
      <c r="S106" s="84">
        <f t="shared" si="14"/>
        <v>101.52860411899314</v>
      </c>
      <c r="T106" s="107">
        <v>3446</v>
      </c>
      <c r="U106" s="101">
        <f t="shared" si="17"/>
        <v>107.72116286339481</v>
      </c>
      <c r="V106" s="107">
        <v>2495</v>
      </c>
      <c r="W106" s="101">
        <f t="shared" si="18"/>
        <v>101.83673469387755</v>
      </c>
      <c r="X106" s="107">
        <f t="shared" si="11"/>
        <v>-951</v>
      </c>
      <c r="Y106" s="101">
        <f t="shared" si="19"/>
        <v>126.96929238985312</v>
      </c>
      <c r="Z106" s="107">
        <f t="shared" si="10"/>
        <v>10141</v>
      </c>
      <c r="AA106" s="108">
        <f t="shared" si="20"/>
        <v>99.656053459119505</v>
      </c>
      <c r="AB106" s="36"/>
    </row>
    <row r="107" spans="1:45" s="11" customFormat="1" ht="12" hidden="1" customHeight="1">
      <c r="A107" s="3"/>
      <c r="B107" s="27" t="s">
        <v>65</v>
      </c>
      <c r="C107" s="44" t="s">
        <v>64</v>
      </c>
      <c r="D107" s="66">
        <v>9377</v>
      </c>
      <c r="E107" s="84">
        <f t="shared" si="31"/>
        <v>101.01260368415383</v>
      </c>
      <c r="F107" s="69">
        <v>566</v>
      </c>
      <c r="G107" s="84">
        <f t="shared" ref="G107" si="39">F107/F95*100</f>
        <v>170.99697885196375</v>
      </c>
      <c r="H107" s="76"/>
      <c r="I107" s="84"/>
      <c r="J107" s="69">
        <v>1771</v>
      </c>
      <c r="K107" s="84">
        <f t="shared" si="16"/>
        <v>113.45291479820628</v>
      </c>
      <c r="L107" s="69" t="s">
        <v>200</v>
      </c>
      <c r="M107" s="69" t="s">
        <v>5</v>
      </c>
      <c r="N107" s="69">
        <f t="shared" si="30"/>
        <v>1771</v>
      </c>
      <c r="O107" s="84">
        <f t="shared" si="37"/>
        <v>113.45291479820628</v>
      </c>
      <c r="P107" s="69" t="s">
        <v>5</v>
      </c>
      <c r="Q107" s="69" t="s">
        <v>5</v>
      </c>
      <c r="R107" s="69">
        <v>11148</v>
      </c>
      <c r="S107" s="84">
        <f t="shared" si="14"/>
        <v>102.80339358170416</v>
      </c>
      <c r="T107" s="107">
        <v>3301</v>
      </c>
      <c r="U107" s="101">
        <f t="shared" si="17"/>
        <v>98.8027536665669</v>
      </c>
      <c r="V107" s="107">
        <v>2207</v>
      </c>
      <c r="W107" s="101">
        <f t="shared" si="18"/>
        <v>91.198347107438011</v>
      </c>
      <c r="X107" s="107">
        <f t="shared" si="11"/>
        <v>-1094</v>
      </c>
      <c r="Y107" s="101">
        <f t="shared" si="19"/>
        <v>118.78393051031489</v>
      </c>
      <c r="Z107" s="107">
        <f t="shared" si="10"/>
        <v>10054</v>
      </c>
      <c r="AA107" s="108">
        <f t="shared" si="20"/>
        <v>101.32016527259901</v>
      </c>
      <c r="AB107" s="36"/>
    </row>
    <row r="108" spans="1:45" s="11" customFormat="1" ht="12" hidden="1" customHeight="1">
      <c r="A108" s="3"/>
      <c r="B108" s="27" t="s">
        <v>67</v>
      </c>
      <c r="C108" s="44" t="s">
        <v>66</v>
      </c>
      <c r="D108" s="66">
        <v>9689</v>
      </c>
      <c r="E108" s="84">
        <f t="shared" si="31"/>
        <v>103.10737469405129</v>
      </c>
      <c r="F108" s="69">
        <v>776</v>
      </c>
      <c r="G108" s="84">
        <f t="shared" ref="G108" si="40">F108/F96*100</f>
        <v>169.80306345733041</v>
      </c>
      <c r="H108" s="76"/>
      <c r="I108" s="84"/>
      <c r="J108" s="69">
        <v>1815</v>
      </c>
      <c r="K108" s="84">
        <f t="shared" si="16"/>
        <v>110.8735491753207</v>
      </c>
      <c r="L108" s="69" t="s">
        <v>200</v>
      </c>
      <c r="M108" s="69" t="s">
        <v>5</v>
      </c>
      <c r="N108" s="69">
        <f t="shared" si="30"/>
        <v>1815</v>
      </c>
      <c r="O108" s="84">
        <f t="shared" si="37"/>
        <v>110.8735491753207</v>
      </c>
      <c r="P108" s="69" t="s">
        <v>5</v>
      </c>
      <c r="Q108" s="69" t="s">
        <v>5</v>
      </c>
      <c r="R108" s="69">
        <v>11504</v>
      </c>
      <c r="S108" s="84">
        <f t="shared" si="14"/>
        <v>104.25956135580931</v>
      </c>
      <c r="T108" s="107">
        <v>3357</v>
      </c>
      <c r="U108" s="101">
        <f t="shared" si="17"/>
        <v>98.129201987722894</v>
      </c>
      <c r="V108" s="107">
        <v>2277</v>
      </c>
      <c r="W108" s="101">
        <f t="shared" si="18"/>
        <v>87.543252595155707</v>
      </c>
      <c r="X108" s="107">
        <f t="shared" si="11"/>
        <v>-1080</v>
      </c>
      <c r="Y108" s="101">
        <f t="shared" si="19"/>
        <v>131.70731707317074</v>
      </c>
      <c r="Z108" s="107">
        <f t="shared" si="10"/>
        <v>10424</v>
      </c>
      <c r="AA108" s="108">
        <f t="shared" si="20"/>
        <v>102.05600156647738</v>
      </c>
      <c r="AB108" s="36"/>
    </row>
    <row r="109" spans="1:45" s="11" customFormat="1" ht="12" hidden="1" customHeight="1">
      <c r="A109" s="3"/>
      <c r="B109" s="27" t="s">
        <v>68</v>
      </c>
      <c r="C109" s="44" t="s">
        <v>9</v>
      </c>
      <c r="D109" s="66">
        <v>9901</v>
      </c>
      <c r="E109" s="84">
        <f t="shared" si="31"/>
        <v>101.79930084310097</v>
      </c>
      <c r="F109" s="69">
        <v>596</v>
      </c>
      <c r="G109" s="84">
        <f t="shared" ref="G109" si="41">F109/F97*100</f>
        <v>119.19999999999999</v>
      </c>
      <c r="H109" s="76"/>
      <c r="I109" s="84"/>
      <c r="J109" s="69">
        <v>1767</v>
      </c>
      <c r="K109" s="84">
        <f t="shared" si="16"/>
        <v>113.63344051446947</v>
      </c>
      <c r="L109" s="69" t="s">
        <v>200</v>
      </c>
      <c r="M109" s="69" t="s">
        <v>5</v>
      </c>
      <c r="N109" s="69">
        <f t="shared" si="30"/>
        <v>1767</v>
      </c>
      <c r="O109" s="84">
        <f t="shared" si="37"/>
        <v>113.63344051446947</v>
      </c>
      <c r="P109" s="69" t="s">
        <v>5</v>
      </c>
      <c r="Q109" s="69" t="s">
        <v>5</v>
      </c>
      <c r="R109" s="69">
        <v>11668</v>
      </c>
      <c r="S109" s="84">
        <f t="shared" si="14"/>
        <v>103.43054693732824</v>
      </c>
      <c r="T109" s="107">
        <v>3390</v>
      </c>
      <c r="U109" s="101">
        <f t="shared" si="17"/>
        <v>101.13365155131264</v>
      </c>
      <c r="V109" s="107">
        <v>2258</v>
      </c>
      <c r="W109" s="101">
        <f t="shared" si="18"/>
        <v>91.938110749185668</v>
      </c>
      <c r="X109" s="107">
        <f t="shared" si="11"/>
        <v>-1132</v>
      </c>
      <c r="Y109" s="101">
        <f t="shared" si="19"/>
        <v>126.33928571428572</v>
      </c>
      <c r="Z109" s="107">
        <f t="shared" si="10"/>
        <v>10536</v>
      </c>
      <c r="AA109" s="108">
        <f t="shared" si="20"/>
        <v>101.45402022147327</v>
      </c>
      <c r="AB109" s="36"/>
    </row>
    <row r="110" spans="1:45" s="11" customFormat="1" ht="12" hidden="1" customHeight="1">
      <c r="A110" s="3"/>
      <c r="B110" s="27" t="s">
        <v>76</v>
      </c>
      <c r="C110" s="44" t="s">
        <v>10</v>
      </c>
      <c r="D110" s="66">
        <v>9628</v>
      </c>
      <c r="E110" s="84">
        <f t="shared" si="31"/>
        <v>99.135090609555192</v>
      </c>
      <c r="F110" s="69">
        <v>632</v>
      </c>
      <c r="G110" s="84">
        <f t="shared" ref="G110" si="42">F110/F98*100</f>
        <v>91.197691197691199</v>
      </c>
      <c r="H110" s="76"/>
      <c r="I110" s="84"/>
      <c r="J110" s="69">
        <v>1780</v>
      </c>
      <c r="K110" s="84">
        <f t="shared" si="16"/>
        <v>112.16131064902331</v>
      </c>
      <c r="L110" s="69" t="s">
        <v>200</v>
      </c>
      <c r="M110" s="69" t="s">
        <v>5</v>
      </c>
      <c r="N110" s="69">
        <f t="shared" si="30"/>
        <v>1780</v>
      </c>
      <c r="O110" s="84">
        <f t="shared" si="37"/>
        <v>112.16131064902331</v>
      </c>
      <c r="P110" s="69" t="s">
        <v>5</v>
      </c>
      <c r="Q110" s="69" t="s">
        <v>5</v>
      </c>
      <c r="R110" s="69">
        <v>11408</v>
      </c>
      <c r="S110" s="84">
        <f t="shared" si="14"/>
        <v>100.9646871404549</v>
      </c>
      <c r="T110" s="107">
        <v>3379</v>
      </c>
      <c r="U110" s="101">
        <f t="shared" si="17"/>
        <v>107.40623013350286</v>
      </c>
      <c r="V110" s="107">
        <v>2150</v>
      </c>
      <c r="W110" s="101">
        <f t="shared" si="18"/>
        <v>87.469487388120427</v>
      </c>
      <c r="X110" s="107">
        <f t="shared" si="11"/>
        <v>-1229</v>
      </c>
      <c r="Y110" s="101">
        <f t="shared" si="19"/>
        <v>178.63372093023256</v>
      </c>
      <c r="Z110" s="107">
        <f t="shared" si="10"/>
        <v>10179</v>
      </c>
      <c r="AA110" s="108">
        <f t="shared" si="20"/>
        <v>95.928753180661573</v>
      </c>
      <c r="AB110" s="36"/>
    </row>
    <row r="111" spans="1:45" s="11" customFormat="1" ht="12" hidden="1" customHeight="1">
      <c r="A111" s="3"/>
      <c r="B111" s="27" t="s">
        <v>80</v>
      </c>
      <c r="C111" s="44" t="s">
        <v>11</v>
      </c>
      <c r="D111" s="66">
        <v>9194</v>
      </c>
      <c r="E111" s="84">
        <f t="shared" si="31"/>
        <v>104.1458994109651</v>
      </c>
      <c r="F111" s="69">
        <v>681</v>
      </c>
      <c r="G111" s="84">
        <f t="shared" ref="G111" si="43">F111/F99*100</f>
        <v>140.70247933884298</v>
      </c>
      <c r="H111" s="76"/>
      <c r="I111" s="84"/>
      <c r="J111" s="69">
        <v>1606</v>
      </c>
      <c r="K111" s="84">
        <f t="shared" si="16"/>
        <v>113.65888181174806</v>
      </c>
      <c r="L111" s="69" t="s">
        <v>200</v>
      </c>
      <c r="M111" s="69" t="s">
        <v>5</v>
      </c>
      <c r="N111" s="69">
        <f t="shared" si="30"/>
        <v>1606</v>
      </c>
      <c r="O111" s="84">
        <f t="shared" si="37"/>
        <v>113.65888181174806</v>
      </c>
      <c r="P111" s="69" t="s">
        <v>5</v>
      </c>
      <c r="Q111" s="69" t="s">
        <v>5</v>
      </c>
      <c r="R111" s="69">
        <v>10800</v>
      </c>
      <c r="S111" s="84">
        <f t="shared" si="14"/>
        <v>105.45845132311298</v>
      </c>
      <c r="T111" s="107">
        <v>3013</v>
      </c>
      <c r="U111" s="101">
        <f t="shared" si="17"/>
        <v>104.25605536332181</v>
      </c>
      <c r="V111" s="107">
        <v>2036</v>
      </c>
      <c r="W111" s="101">
        <f t="shared" si="18"/>
        <v>92.126696832579185</v>
      </c>
      <c r="X111" s="107">
        <f t="shared" si="11"/>
        <v>-977</v>
      </c>
      <c r="Y111" s="101">
        <f t="shared" si="19"/>
        <v>143.6764705882353</v>
      </c>
      <c r="Z111" s="107">
        <f t="shared" si="10"/>
        <v>9823</v>
      </c>
      <c r="AA111" s="108">
        <f t="shared" si="20"/>
        <v>102.74029913188998</v>
      </c>
      <c r="AB111" s="36"/>
    </row>
    <row r="112" spans="1:45" s="2" customFormat="1" ht="12" hidden="1" customHeight="1">
      <c r="A112" s="3"/>
      <c r="B112" s="27" t="s">
        <v>82</v>
      </c>
      <c r="C112" s="44" t="s">
        <v>12</v>
      </c>
      <c r="D112" s="66">
        <v>9007</v>
      </c>
      <c r="E112" s="84">
        <f t="shared" si="31"/>
        <v>102.56205875654749</v>
      </c>
      <c r="F112" s="69">
        <v>719</v>
      </c>
      <c r="G112" s="84">
        <f t="shared" ref="G112" si="44">F112/F100*100</f>
        <v>119.23714759535655</v>
      </c>
      <c r="H112" s="76"/>
      <c r="I112" s="84"/>
      <c r="J112" s="69">
        <v>1468</v>
      </c>
      <c r="K112" s="84">
        <f t="shared" si="16"/>
        <v>111.63498098859314</v>
      </c>
      <c r="L112" s="69" t="s">
        <v>200</v>
      </c>
      <c r="M112" s="69" t="s">
        <v>5</v>
      </c>
      <c r="N112" s="69">
        <f t="shared" si="30"/>
        <v>1468</v>
      </c>
      <c r="O112" s="84">
        <f t="shared" si="37"/>
        <v>111.63498098859314</v>
      </c>
      <c r="P112" s="69" t="s">
        <v>5</v>
      </c>
      <c r="Q112" s="69" t="s">
        <v>5</v>
      </c>
      <c r="R112" s="69">
        <v>10475</v>
      </c>
      <c r="S112" s="84">
        <f t="shared" si="14"/>
        <v>103.74368624343863</v>
      </c>
      <c r="T112" s="107">
        <v>3044</v>
      </c>
      <c r="U112" s="101">
        <f t="shared" si="17"/>
        <v>112.24188790560473</v>
      </c>
      <c r="V112" s="107">
        <v>1944</v>
      </c>
      <c r="W112" s="101">
        <f t="shared" si="18"/>
        <v>100.51706308169597</v>
      </c>
      <c r="X112" s="107">
        <f t="shared" si="11"/>
        <v>-1100</v>
      </c>
      <c r="Y112" s="101">
        <f t="shared" si="19"/>
        <v>141.38817480719794</v>
      </c>
      <c r="Z112" s="107">
        <f t="shared" si="10"/>
        <v>9375</v>
      </c>
      <c r="AA112" s="108">
        <f t="shared" si="20"/>
        <v>100.60092284579892</v>
      </c>
      <c r="AB112" s="36"/>
    </row>
    <row r="113" spans="1:45" s="2" customFormat="1" ht="12" hidden="1" customHeight="1">
      <c r="A113" s="3"/>
      <c r="B113" s="27" t="s">
        <v>123</v>
      </c>
      <c r="C113" s="44" t="s">
        <v>124</v>
      </c>
      <c r="D113" s="66">
        <v>8444</v>
      </c>
      <c r="E113" s="84">
        <f t="shared" si="31"/>
        <v>96.304744525547449</v>
      </c>
      <c r="F113" s="69">
        <v>476</v>
      </c>
      <c r="G113" s="84">
        <f t="shared" ref="G113" si="45">F113/F101*100</f>
        <v>80.814940577249573</v>
      </c>
      <c r="H113" s="76">
        <v>730</v>
      </c>
      <c r="I113" s="69" t="s">
        <v>34</v>
      </c>
      <c r="J113" s="69">
        <v>1583</v>
      </c>
      <c r="K113" s="84">
        <f t="shared" si="16"/>
        <v>118.48802395209582</v>
      </c>
      <c r="L113" s="69" t="s">
        <v>200</v>
      </c>
      <c r="M113" s="69" t="s">
        <v>5</v>
      </c>
      <c r="N113" s="69">
        <f t="shared" si="30"/>
        <v>1583</v>
      </c>
      <c r="O113" s="84">
        <f t="shared" si="37"/>
        <v>118.48802395209582</v>
      </c>
      <c r="P113" s="69" t="s">
        <v>5</v>
      </c>
      <c r="Q113" s="69" t="s">
        <v>5</v>
      </c>
      <c r="R113" s="69">
        <v>10027</v>
      </c>
      <c r="S113" s="84">
        <f t="shared" si="14"/>
        <v>99.237925574030086</v>
      </c>
      <c r="T113" s="107">
        <v>3178</v>
      </c>
      <c r="U113" s="101">
        <f t="shared" si="17"/>
        <v>108.35322195704057</v>
      </c>
      <c r="V113" s="107">
        <v>2201</v>
      </c>
      <c r="W113" s="101">
        <f t="shared" si="18"/>
        <v>105.311004784689</v>
      </c>
      <c r="X113" s="107">
        <f t="shared" si="11"/>
        <v>-977</v>
      </c>
      <c r="Y113" s="101">
        <f t="shared" si="19"/>
        <v>115.8956109134045</v>
      </c>
      <c r="Z113" s="107">
        <f t="shared" si="10"/>
        <v>9050</v>
      </c>
      <c r="AA113" s="108">
        <f t="shared" si="20"/>
        <v>97.721628333873241</v>
      </c>
      <c r="AB113" s="36"/>
    </row>
    <row r="114" spans="1:45" s="2" customFormat="1" ht="12" hidden="1" customHeight="1">
      <c r="A114" s="3"/>
      <c r="B114" s="27" t="s">
        <v>69</v>
      </c>
      <c r="C114" s="44" t="s">
        <v>78</v>
      </c>
      <c r="D114" s="66">
        <v>8219</v>
      </c>
      <c r="E114" s="84">
        <f t="shared" si="31"/>
        <v>97.659220532319395</v>
      </c>
      <c r="F114" s="69">
        <v>422</v>
      </c>
      <c r="G114" s="84">
        <f t="shared" ref="G114" si="46">F114/F102*100</f>
        <v>74.690265486725664</v>
      </c>
      <c r="H114" s="76">
        <v>895</v>
      </c>
      <c r="I114" s="69" t="s">
        <v>34</v>
      </c>
      <c r="J114" s="69">
        <v>1478</v>
      </c>
      <c r="K114" s="84">
        <f t="shared" si="16"/>
        <v>117.76892430278885</v>
      </c>
      <c r="L114" s="69" t="s">
        <v>200</v>
      </c>
      <c r="M114" s="69" t="s">
        <v>5</v>
      </c>
      <c r="N114" s="69">
        <f t="shared" si="30"/>
        <v>1478</v>
      </c>
      <c r="O114" s="84">
        <f t="shared" si="37"/>
        <v>117.76892430278885</v>
      </c>
      <c r="P114" s="69" t="s">
        <v>5</v>
      </c>
      <c r="Q114" s="69" t="s">
        <v>5</v>
      </c>
      <c r="R114" s="69">
        <v>9697</v>
      </c>
      <c r="S114" s="84">
        <f t="shared" si="14"/>
        <v>100.268845000517</v>
      </c>
      <c r="T114" s="107">
        <v>2900</v>
      </c>
      <c r="U114" s="101">
        <f t="shared" si="17"/>
        <v>98.505434782608688</v>
      </c>
      <c r="V114" s="107">
        <v>2272</v>
      </c>
      <c r="W114" s="101">
        <f t="shared" si="18"/>
        <v>114.05622489959839</v>
      </c>
      <c r="X114" s="107">
        <f t="shared" si="11"/>
        <v>-628</v>
      </c>
      <c r="Y114" s="101">
        <f t="shared" si="19"/>
        <v>65.966386554621849</v>
      </c>
      <c r="Z114" s="107">
        <f t="shared" si="10"/>
        <v>9069</v>
      </c>
      <c r="AA114" s="108">
        <f t="shared" si="20"/>
        <v>104.01422181442825</v>
      </c>
      <c r="AB114" s="36"/>
    </row>
    <row r="115" spans="1:45" s="2" customFormat="1" ht="12" hidden="1" customHeight="1">
      <c r="A115" s="3"/>
      <c r="B115" s="28" t="s">
        <v>79</v>
      </c>
      <c r="C115" s="44" t="s">
        <v>16</v>
      </c>
      <c r="D115" s="67">
        <v>8781</v>
      </c>
      <c r="E115" s="86">
        <f t="shared" si="31"/>
        <v>99.030111649937965</v>
      </c>
      <c r="F115" s="74">
        <v>586</v>
      </c>
      <c r="G115" s="86">
        <f t="shared" ref="G115" si="47">F115/F103*100</f>
        <v>81.615598885793872</v>
      </c>
      <c r="H115" s="74">
        <v>541</v>
      </c>
      <c r="I115" s="70" t="s">
        <v>34</v>
      </c>
      <c r="J115" s="75">
        <v>1628</v>
      </c>
      <c r="K115" s="86">
        <f t="shared" si="16"/>
        <v>114.80959097320169</v>
      </c>
      <c r="L115" s="148" t="s">
        <v>200</v>
      </c>
      <c r="M115" s="69" t="s">
        <v>5</v>
      </c>
      <c r="N115" s="69">
        <f t="shared" si="30"/>
        <v>1628</v>
      </c>
      <c r="O115" s="86">
        <f t="shared" si="37"/>
        <v>114.80959097320169</v>
      </c>
      <c r="P115" s="69" t="s">
        <v>5</v>
      </c>
      <c r="Q115" s="69" t="s">
        <v>5</v>
      </c>
      <c r="R115" s="75">
        <v>10409</v>
      </c>
      <c r="S115" s="86">
        <f t="shared" si="14"/>
        <v>101.20563928050559</v>
      </c>
      <c r="T115" s="127">
        <v>3470</v>
      </c>
      <c r="U115" s="131">
        <f t="shared" si="17"/>
        <v>115.74382921947965</v>
      </c>
      <c r="V115" s="127">
        <v>2463</v>
      </c>
      <c r="W115" s="131">
        <f t="shared" si="18"/>
        <v>112.72311212814645</v>
      </c>
      <c r="X115" s="127">
        <f t="shared" si="11"/>
        <v>-1007</v>
      </c>
      <c r="Y115" s="131">
        <f t="shared" si="19"/>
        <v>123.86223862238623</v>
      </c>
      <c r="Z115" s="127">
        <f t="shared" si="10"/>
        <v>9402</v>
      </c>
      <c r="AA115" s="132">
        <f t="shared" si="20"/>
        <v>99.260979729729726</v>
      </c>
      <c r="AB115" s="36"/>
      <c r="AC115" s="36"/>
      <c r="AD115" s="36"/>
      <c r="AE115" s="36"/>
      <c r="AF115" s="36"/>
      <c r="AG115" s="36"/>
      <c r="AH115" s="36"/>
      <c r="AI115" s="36"/>
      <c r="AJ115" s="36"/>
      <c r="AK115" s="36"/>
      <c r="AL115" s="36"/>
      <c r="AM115" s="36"/>
      <c r="AN115" s="36"/>
      <c r="AO115" s="36"/>
      <c r="AP115" s="36"/>
      <c r="AQ115" s="36"/>
      <c r="AR115" s="36"/>
      <c r="AS115" s="36"/>
    </row>
    <row r="116" spans="1:45" s="2" customFormat="1" ht="12" hidden="1" customHeight="1">
      <c r="A116" s="3"/>
      <c r="B116" s="26" t="s">
        <v>125</v>
      </c>
      <c r="C116" s="45" t="s">
        <v>126</v>
      </c>
      <c r="D116" s="68">
        <v>9416</v>
      </c>
      <c r="E116" s="89">
        <f t="shared" si="31"/>
        <v>103.39299439991217</v>
      </c>
      <c r="F116" s="71">
        <v>476</v>
      </c>
      <c r="G116" s="89">
        <f t="shared" ref="G116" si="48">F116/F104*100</f>
        <v>68</v>
      </c>
      <c r="H116" s="77">
        <v>729</v>
      </c>
      <c r="I116" s="69" t="s">
        <v>34</v>
      </c>
      <c r="J116" s="71">
        <v>1672</v>
      </c>
      <c r="K116" s="89">
        <f t="shared" si="16"/>
        <v>111.76470588235294</v>
      </c>
      <c r="L116" s="71" t="s">
        <v>200</v>
      </c>
      <c r="M116" s="71" t="s">
        <v>5</v>
      </c>
      <c r="N116" s="71">
        <f t="shared" si="30"/>
        <v>1672</v>
      </c>
      <c r="O116" s="89">
        <f>N116/N104*100</f>
        <v>111.76470588235294</v>
      </c>
      <c r="P116" s="71" t="s">
        <v>5</v>
      </c>
      <c r="Q116" s="71" t="s">
        <v>5</v>
      </c>
      <c r="R116" s="71">
        <v>11088</v>
      </c>
      <c r="S116" s="89">
        <f t="shared" si="14"/>
        <v>104.57417711968311</v>
      </c>
      <c r="T116" s="128">
        <v>3808</v>
      </c>
      <c r="U116" s="129">
        <f t="shared" si="17"/>
        <v>118.29760795278037</v>
      </c>
      <c r="V116" s="128">
        <v>2522</v>
      </c>
      <c r="W116" s="129">
        <f t="shared" si="18"/>
        <v>144.94252873563218</v>
      </c>
      <c r="X116" s="128">
        <f t="shared" si="11"/>
        <v>-1286</v>
      </c>
      <c r="Y116" s="129">
        <f t="shared" si="19"/>
        <v>86.95064232589587</v>
      </c>
      <c r="Z116" s="128">
        <f t="shared" si="10"/>
        <v>9802</v>
      </c>
      <c r="AA116" s="130">
        <f t="shared" si="20"/>
        <v>107.43095133713283</v>
      </c>
      <c r="AB116" s="36"/>
    </row>
    <row r="117" spans="1:45" s="2" customFormat="1" ht="12" hidden="1" customHeight="1">
      <c r="A117" s="3"/>
      <c r="B117" s="27" t="s">
        <v>72</v>
      </c>
      <c r="C117" s="44" t="s">
        <v>14</v>
      </c>
      <c r="D117" s="66">
        <v>10163</v>
      </c>
      <c r="E117" s="84">
        <f t="shared" ref="E117:E132" si="49">D117/D105*100</f>
        <v>109.00997532982946</v>
      </c>
      <c r="F117" s="69">
        <v>628</v>
      </c>
      <c r="G117" s="84">
        <f t="shared" ref="G117" si="50">F117/F105*100</f>
        <v>110.95406360424028</v>
      </c>
      <c r="H117" s="76">
        <v>945</v>
      </c>
      <c r="I117" s="69" t="s">
        <v>34</v>
      </c>
      <c r="J117" s="69">
        <v>1867</v>
      </c>
      <c r="K117" s="84">
        <f t="shared" si="16"/>
        <v>115.81885856079404</v>
      </c>
      <c r="L117" s="69" t="s">
        <v>200</v>
      </c>
      <c r="M117" s="69" t="s">
        <v>5</v>
      </c>
      <c r="N117" s="69">
        <f t="shared" si="30"/>
        <v>1867</v>
      </c>
      <c r="O117" s="84">
        <f t="shared" ref="O117:O127" si="51">N117/N105*100</f>
        <v>115.81885856079404</v>
      </c>
      <c r="P117" s="69" t="s">
        <v>5</v>
      </c>
      <c r="Q117" s="69" t="s">
        <v>5</v>
      </c>
      <c r="R117" s="69">
        <v>12030</v>
      </c>
      <c r="S117" s="84">
        <f t="shared" si="14"/>
        <v>110.01371742112482</v>
      </c>
      <c r="T117" s="107">
        <v>4560</v>
      </c>
      <c r="U117" s="101">
        <f t="shared" si="17"/>
        <v>135.19122442929142</v>
      </c>
      <c r="V117" s="107">
        <v>2715</v>
      </c>
      <c r="W117" s="101">
        <f t="shared" si="18"/>
        <v>139.87635239567234</v>
      </c>
      <c r="X117" s="107">
        <f t="shared" si="11"/>
        <v>-1845</v>
      </c>
      <c r="Y117" s="101">
        <f t="shared" si="19"/>
        <v>128.84078212290501</v>
      </c>
      <c r="Z117" s="107">
        <f t="shared" si="10"/>
        <v>10185</v>
      </c>
      <c r="AA117" s="108">
        <f t="shared" si="20"/>
        <v>107.17668104809009</v>
      </c>
      <c r="AB117" s="36"/>
    </row>
    <row r="118" spans="1:45" s="2" customFormat="1" ht="12" hidden="1" customHeight="1">
      <c r="A118" s="3"/>
      <c r="B118" s="27" t="s">
        <v>63</v>
      </c>
      <c r="C118" s="44" t="s">
        <v>6</v>
      </c>
      <c r="D118" s="66">
        <v>9679</v>
      </c>
      <c r="E118" s="84">
        <f t="shared" si="49"/>
        <v>101.98082393846801</v>
      </c>
      <c r="F118" s="69">
        <v>518</v>
      </c>
      <c r="G118" s="84">
        <f t="shared" ref="G118" si="52">F118/F106*100</f>
        <v>98.292220113851997</v>
      </c>
      <c r="H118" s="76">
        <v>1003</v>
      </c>
      <c r="I118" s="69" t="s">
        <v>34</v>
      </c>
      <c r="J118" s="69">
        <v>1652</v>
      </c>
      <c r="K118" s="84">
        <f t="shared" si="16"/>
        <v>103.18550905683948</v>
      </c>
      <c r="L118" s="69" t="s">
        <v>200</v>
      </c>
      <c r="M118" s="69" t="s">
        <v>5</v>
      </c>
      <c r="N118" s="69">
        <f t="shared" si="30"/>
        <v>1652</v>
      </c>
      <c r="O118" s="84">
        <f t="shared" si="51"/>
        <v>103.18550905683948</v>
      </c>
      <c r="P118" s="69" t="s">
        <v>5</v>
      </c>
      <c r="Q118" s="69" t="s">
        <v>5</v>
      </c>
      <c r="R118" s="69">
        <v>11331</v>
      </c>
      <c r="S118" s="84">
        <f t="shared" si="14"/>
        <v>102.15470609448252</v>
      </c>
      <c r="T118" s="107">
        <v>4335</v>
      </c>
      <c r="U118" s="101">
        <f t="shared" si="17"/>
        <v>125.79802669762043</v>
      </c>
      <c r="V118" s="107">
        <v>2779</v>
      </c>
      <c r="W118" s="101">
        <f t="shared" si="18"/>
        <v>111.38276553106212</v>
      </c>
      <c r="X118" s="107">
        <f t="shared" si="11"/>
        <v>-1556</v>
      </c>
      <c r="Y118" s="101">
        <f t="shared" si="19"/>
        <v>163.61724500525762</v>
      </c>
      <c r="Z118" s="107">
        <f t="shared" si="10"/>
        <v>9775</v>
      </c>
      <c r="AA118" s="108">
        <f t="shared" si="20"/>
        <v>96.390888472537227</v>
      </c>
      <c r="AB118" s="36"/>
    </row>
    <row r="119" spans="1:45" s="2" customFormat="1" ht="12" hidden="1" customHeight="1">
      <c r="A119" s="3"/>
      <c r="B119" s="27" t="s">
        <v>65</v>
      </c>
      <c r="C119" s="44" t="s">
        <v>64</v>
      </c>
      <c r="D119" s="66">
        <v>9833</v>
      </c>
      <c r="E119" s="84">
        <f t="shared" si="49"/>
        <v>104.86296256798551</v>
      </c>
      <c r="F119" s="69">
        <v>570</v>
      </c>
      <c r="G119" s="84">
        <f t="shared" ref="G119" si="53">F119/F107*100</f>
        <v>100.70671378091873</v>
      </c>
      <c r="H119" s="76">
        <v>754</v>
      </c>
      <c r="I119" s="69" t="s">
        <v>34</v>
      </c>
      <c r="J119" s="69">
        <v>1807</v>
      </c>
      <c r="K119" s="84">
        <f t="shared" si="16"/>
        <v>102.03274985883681</v>
      </c>
      <c r="L119" s="69" t="s">
        <v>200</v>
      </c>
      <c r="M119" s="69" t="s">
        <v>5</v>
      </c>
      <c r="N119" s="69">
        <f t="shared" si="30"/>
        <v>1807</v>
      </c>
      <c r="O119" s="84">
        <f t="shared" si="51"/>
        <v>102.03274985883681</v>
      </c>
      <c r="P119" s="69" t="s">
        <v>5</v>
      </c>
      <c r="Q119" s="69" t="s">
        <v>5</v>
      </c>
      <c r="R119" s="69">
        <v>11640</v>
      </c>
      <c r="S119" s="84">
        <f t="shared" si="14"/>
        <v>104.41334768568353</v>
      </c>
      <c r="T119" s="107">
        <v>4481</v>
      </c>
      <c r="U119" s="101">
        <f t="shared" si="17"/>
        <v>135.74674341108755</v>
      </c>
      <c r="V119" s="107">
        <v>2714</v>
      </c>
      <c r="W119" s="101">
        <f t="shared" si="18"/>
        <v>122.97236067059356</v>
      </c>
      <c r="X119" s="107">
        <f t="shared" si="11"/>
        <v>-1767</v>
      </c>
      <c r="Y119" s="101">
        <f t="shared" si="19"/>
        <v>161.51736745886654</v>
      </c>
      <c r="Z119" s="107">
        <f t="shared" si="10"/>
        <v>9873</v>
      </c>
      <c r="AA119" s="108">
        <f t="shared" si="20"/>
        <v>98.199721503879061</v>
      </c>
      <c r="AB119" s="36"/>
    </row>
    <row r="120" spans="1:45" s="2" customFormat="1" ht="12" hidden="1" customHeight="1">
      <c r="A120" s="3"/>
      <c r="B120" s="27" t="s">
        <v>67</v>
      </c>
      <c r="C120" s="44" t="s">
        <v>66</v>
      </c>
      <c r="D120" s="66">
        <v>10275</v>
      </c>
      <c r="E120" s="84">
        <f t="shared" si="49"/>
        <v>106.04809577871815</v>
      </c>
      <c r="F120" s="69">
        <v>649</v>
      </c>
      <c r="G120" s="84">
        <f>F120/F108*100</f>
        <v>83.634020618556704</v>
      </c>
      <c r="H120" s="76">
        <v>381</v>
      </c>
      <c r="I120" s="69" t="s">
        <v>34</v>
      </c>
      <c r="J120" s="69">
        <v>1886</v>
      </c>
      <c r="K120" s="84">
        <f t="shared" si="16"/>
        <v>103.91184573002754</v>
      </c>
      <c r="L120" s="69" t="s">
        <v>200</v>
      </c>
      <c r="M120" s="69" t="s">
        <v>5</v>
      </c>
      <c r="N120" s="69">
        <f t="shared" si="30"/>
        <v>1886</v>
      </c>
      <c r="O120" s="84">
        <f t="shared" si="51"/>
        <v>103.91184573002754</v>
      </c>
      <c r="P120" s="69" t="s">
        <v>5</v>
      </c>
      <c r="Q120" s="69" t="s">
        <v>5</v>
      </c>
      <c r="R120" s="69">
        <v>12161</v>
      </c>
      <c r="S120" s="84">
        <f t="shared" si="14"/>
        <v>105.71105702364395</v>
      </c>
      <c r="T120" s="107">
        <v>4133</v>
      </c>
      <c r="U120" s="101">
        <f t="shared" si="17"/>
        <v>123.11587727137325</v>
      </c>
      <c r="V120" s="107">
        <v>2831</v>
      </c>
      <c r="W120" s="101">
        <f t="shared" si="18"/>
        <v>124.33025911286781</v>
      </c>
      <c r="X120" s="107">
        <f t="shared" si="11"/>
        <v>-1302</v>
      </c>
      <c r="Y120" s="101">
        <f t="shared" si="19"/>
        <v>120.55555555555554</v>
      </c>
      <c r="Z120" s="107">
        <f t="shared" si="10"/>
        <v>10859</v>
      </c>
      <c r="AA120" s="108">
        <f t="shared" si="20"/>
        <v>104.17306216423638</v>
      </c>
      <c r="AB120" s="36"/>
    </row>
    <row r="121" spans="1:45" s="2" customFormat="1" ht="12" hidden="1" customHeight="1">
      <c r="A121" s="3"/>
      <c r="B121" s="27" t="s">
        <v>68</v>
      </c>
      <c r="C121" s="44" t="s">
        <v>9</v>
      </c>
      <c r="D121" s="66">
        <v>10281</v>
      </c>
      <c r="E121" s="84">
        <f t="shared" si="49"/>
        <v>103.83799616200385</v>
      </c>
      <c r="F121" s="69">
        <v>594</v>
      </c>
      <c r="G121" s="84">
        <f t="shared" ref="G121" si="54">F121/F109*100</f>
        <v>99.664429530201332</v>
      </c>
      <c r="H121" s="76">
        <v>703</v>
      </c>
      <c r="I121" s="69" t="s">
        <v>34</v>
      </c>
      <c r="J121" s="69">
        <v>1811</v>
      </c>
      <c r="K121" s="84">
        <f t="shared" si="16"/>
        <v>102.4900962082626</v>
      </c>
      <c r="L121" s="69" t="s">
        <v>200</v>
      </c>
      <c r="M121" s="69" t="s">
        <v>5</v>
      </c>
      <c r="N121" s="69">
        <f t="shared" si="30"/>
        <v>1811</v>
      </c>
      <c r="O121" s="84">
        <f t="shared" si="51"/>
        <v>102.4900962082626</v>
      </c>
      <c r="P121" s="69" t="s">
        <v>5</v>
      </c>
      <c r="Q121" s="69" t="s">
        <v>5</v>
      </c>
      <c r="R121" s="69">
        <v>12092</v>
      </c>
      <c r="S121" s="84">
        <f t="shared" si="14"/>
        <v>103.63387041480973</v>
      </c>
      <c r="T121" s="107">
        <v>3947</v>
      </c>
      <c r="U121" s="101">
        <f t="shared" si="17"/>
        <v>116.43067846607669</v>
      </c>
      <c r="V121" s="107">
        <v>2426</v>
      </c>
      <c r="W121" s="101">
        <f t="shared" si="18"/>
        <v>107.44021257750222</v>
      </c>
      <c r="X121" s="107">
        <f t="shared" si="11"/>
        <v>-1521</v>
      </c>
      <c r="Y121" s="101">
        <f t="shared" si="19"/>
        <v>134.36395759717314</v>
      </c>
      <c r="Z121" s="107">
        <f t="shared" si="10"/>
        <v>10571</v>
      </c>
      <c r="AA121" s="108">
        <f t="shared" si="20"/>
        <v>100.33219438116932</v>
      </c>
      <c r="AB121" s="36"/>
    </row>
    <row r="122" spans="1:45" s="2" customFormat="1" ht="12" hidden="1" customHeight="1">
      <c r="A122" s="3"/>
      <c r="B122" s="27" t="s">
        <v>76</v>
      </c>
      <c r="C122" s="44" t="s">
        <v>10</v>
      </c>
      <c r="D122" s="66">
        <v>10264</v>
      </c>
      <c r="E122" s="84">
        <f t="shared" si="49"/>
        <v>106.60573327793934</v>
      </c>
      <c r="F122" s="69">
        <v>701</v>
      </c>
      <c r="G122" s="84">
        <f t="shared" ref="G122" si="55">F122/F110*100</f>
        <v>110.91772151898734</v>
      </c>
      <c r="H122" s="76">
        <v>811</v>
      </c>
      <c r="I122" s="69" t="s">
        <v>34</v>
      </c>
      <c r="J122" s="69">
        <v>1776</v>
      </c>
      <c r="K122" s="84">
        <f t="shared" si="16"/>
        <v>99.775280898876403</v>
      </c>
      <c r="L122" s="69" t="s">
        <v>200</v>
      </c>
      <c r="M122" s="69" t="s">
        <v>5</v>
      </c>
      <c r="N122" s="69">
        <f t="shared" si="30"/>
        <v>1776</v>
      </c>
      <c r="O122" s="84">
        <f t="shared" si="51"/>
        <v>99.775280898876403</v>
      </c>
      <c r="P122" s="69" t="s">
        <v>5</v>
      </c>
      <c r="Q122" s="69" t="s">
        <v>5</v>
      </c>
      <c r="R122" s="69">
        <v>12040</v>
      </c>
      <c r="S122" s="84">
        <f t="shared" si="14"/>
        <v>105.53997194950912</v>
      </c>
      <c r="T122" s="107">
        <v>3904</v>
      </c>
      <c r="U122" s="101">
        <f t="shared" si="17"/>
        <v>115.53714116602545</v>
      </c>
      <c r="V122" s="107">
        <v>2447</v>
      </c>
      <c r="W122" s="101">
        <f t="shared" si="18"/>
        <v>113.81395348837209</v>
      </c>
      <c r="X122" s="107">
        <f t="shared" si="11"/>
        <v>-1457</v>
      </c>
      <c r="Y122" s="101">
        <f t="shared" si="19"/>
        <v>118.55166802278274</v>
      </c>
      <c r="Z122" s="107">
        <f t="shared" si="10"/>
        <v>10583</v>
      </c>
      <c r="AA122" s="108">
        <f t="shared" si="20"/>
        <v>103.96895569309363</v>
      </c>
      <c r="AB122" s="36"/>
    </row>
    <row r="123" spans="1:45" s="2" customFormat="1" ht="12" hidden="1" customHeight="1">
      <c r="A123" s="3"/>
      <c r="B123" s="27" t="s">
        <v>80</v>
      </c>
      <c r="C123" s="44" t="s">
        <v>11</v>
      </c>
      <c r="D123" s="66">
        <v>9553</v>
      </c>
      <c r="E123" s="84">
        <f t="shared" si="49"/>
        <v>103.90472046987165</v>
      </c>
      <c r="F123" s="69">
        <v>375</v>
      </c>
      <c r="G123" s="84">
        <f t="shared" ref="G123" si="56">F123/F111*100</f>
        <v>55.066079295154182</v>
      </c>
      <c r="H123" s="76">
        <v>843</v>
      </c>
      <c r="I123" s="69" t="s">
        <v>34</v>
      </c>
      <c r="J123" s="69">
        <v>1608</v>
      </c>
      <c r="K123" s="84">
        <f t="shared" si="16"/>
        <v>100.12453300124533</v>
      </c>
      <c r="L123" s="69" t="s">
        <v>200</v>
      </c>
      <c r="M123" s="69" t="s">
        <v>5</v>
      </c>
      <c r="N123" s="69">
        <f t="shared" si="30"/>
        <v>1608</v>
      </c>
      <c r="O123" s="84">
        <f t="shared" si="51"/>
        <v>100.12453300124533</v>
      </c>
      <c r="P123" s="69" t="s">
        <v>5</v>
      </c>
      <c r="Q123" s="69" t="s">
        <v>5</v>
      </c>
      <c r="R123" s="69">
        <v>11161</v>
      </c>
      <c r="S123" s="84">
        <f t="shared" si="14"/>
        <v>103.3425925925926</v>
      </c>
      <c r="T123" s="107">
        <v>3606</v>
      </c>
      <c r="U123" s="101">
        <f t="shared" si="17"/>
        <v>119.68138068370395</v>
      </c>
      <c r="V123" s="107">
        <v>2381</v>
      </c>
      <c r="W123" s="101">
        <f t="shared" si="18"/>
        <v>116.9449901768173</v>
      </c>
      <c r="X123" s="107">
        <f t="shared" si="11"/>
        <v>-1225</v>
      </c>
      <c r="Y123" s="101">
        <f t="shared" si="19"/>
        <v>125.38382804503583</v>
      </c>
      <c r="Z123" s="107">
        <f t="shared" si="10"/>
        <v>9936</v>
      </c>
      <c r="AA123" s="108">
        <f t="shared" si="20"/>
        <v>101.15036139672198</v>
      </c>
      <c r="AB123" s="36"/>
    </row>
    <row r="124" spans="1:45" s="2" customFormat="1" ht="12" hidden="1" customHeight="1">
      <c r="A124" s="3"/>
      <c r="B124" s="27" t="s">
        <v>82</v>
      </c>
      <c r="C124" s="44" t="s">
        <v>12</v>
      </c>
      <c r="D124" s="66">
        <v>9602</v>
      </c>
      <c r="E124" s="84">
        <f t="shared" si="49"/>
        <v>106.60597313200843</v>
      </c>
      <c r="F124" s="69">
        <v>613</v>
      </c>
      <c r="G124" s="84">
        <f t="shared" ref="G124" si="57">F124/F112*100</f>
        <v>85.257301808066757</v>
      </c>
      <c r="H124" s="76">
        <v>724</v>
      </c>
      <c r="I124" s="69" t="s">
        <v>34</v>
      </c>
      <c r="J124" s="69">
        <v>1558</v>
      </c>
      <c r="K124" s="84">
        <f t="shared" si="16"/>
        <v>106.13079019073569</v>
      </c>
      <c r="L124" s="69" t="s">
        <v>200</v>
      </c>
      <c r="M124" s="69" t="s">
        <v>5</v>
      </c>
      <c r="N124" s="69">
        <f t="shared" si="30"/>
        <v>1558</v>
      </c>
      <c r="O124" s="84">
        <f t="shared" si="51"/>
        <v>106.13079019073569</v>
      </c>
      <c r="P124" s="69" t="s">
        <v>5</v>
      </c>
      <c r="Q124" s="69" t="s">
        <v>5</v>
      </c>
      <c r="R124" s="69">
        <v>11160</v>
      </c>
      <c r="S124" s="84">
        <f t="shared" si="14"/>
        <v>106.53937947494035</v>
      </c>
      <c r="T124" s="107">
        <v>3486</v>
      </c>
      <c r="U124" s="101">
        <f t="shared" si="17"/>
        <v>114.52036793692511</v>
      </c>
      <c r="V124" s="107">
        <v>2192</v>
      </c>
      <c r="W124" s="101">
        <f t="shared" si="18"/>
        <v>112.75720164609054</v>
      </c>
      <c r="X124" s="107">
        <f t="shared" si="11"/>
        <v>-1294</v>
      </c>
      <c r="Y124" s="101">
        <f t="shared" si="19"/>
        <v>117.63636363636363</v>
      </c>
      <c r="Z124" s="107">
        <f t="shared" si="10"/>
        <v>9866</v>
      </c>
      <c r="AA124" s="108">
        <f t="shared" si="20"/>
        <v>105.23733333333334</v>
      </c>
      <c r="AB124" s="36"/>
    </row>
    <row r="125" spans="1:45" s="2" customFormat="1" ht="12" hidden="1" customHeight="1">
      <c r="A125" s="3"/>
      <c r="B125" s="27" t="s">
        <v>127</v>
      </c>
      <c r="C125" s="44" t="s">
        <v>128</v>
      </c>
      <c r="D125" s="66">
        <v>9010</v>
      </c>
      <c r="E125" s="84">
        <f t="shared" si="49"/>
        <v>106.70298436759829</v>
      </c>
      <c r="F125" s="69">
        <v>540</v>
      </c>
      <c r="G125" s="84">
        <f t="shared" ref="G125" si="58">F125/F113*100</f>
        <v>113.4453781512605</v>
      </c>
      <c r="H125" s="76">
        <v>683</v>
      </c>
      <c r="I125" s="84">
        <f t="shared" ref="I125:I188" si="59">H125/H113*100</f>
        <v>93.561643835616437</v>
      </c>
      <c r="J125" s="69">
        <v>1576</v>
      </c>
      <c r="K125" s="84">
        <f t="shared" si="16"/>
        <v>99.557801642451039</v>
      </c>
      <c r="L125" s="69" t="s">
        <v>200</v>
      </c>
      <c r="M125" s="69" t="s">
        <v>5</v>
      </c>
      <c r="N125" s="69">
        <f t="shared" si="30"/>
        <v>1576</v>
      </c>
      <c r="O125" s="84">
        <f t="shared" si="51"/>
        <v>99.557801642451039</v>
      </c>
      <c r="P125" s="69" t="s">
        <v>5</v>
      </c>
      <c r="Q125" s="69" t="s">
        <v>5</v>
      </c>
      <c r="R125" s="69">
        <v>10586</v>
      </c>
      <c r="S125" s="84">
        <f t="shared" si="14"/>
        <v>105.5749476413683</v>
      </c>
      <c r="T125" s="107">
        <v>3401</v>
      </c>
      <c r="U125" s="101">
        <f t="shared" si="17"/>
        <v>107.01699181875392</v>
      </c>
      <c r="V125" s="107">
        <v>2123</v>
      </c>
      <c r="W125" s="101">
        <f t="shared" si="18"/>
        <v>96.456156292594272</v>
      </c>
      <c r="X125" s="107">
        <f t="shared" si="11"/>
        <v>-1278</v>
      </c>
      <c r="Y125" s="101">
        <f t="shared" si="19"/>
        <v>130.8085977482088</v>
      </c>
      <c r="Z125" s="107">
        <f t="shared" si="10"/>
        <v>9308</v>
      </c>
      <c r="AA125" s="108">
        <f t="shared" si="20"/>
        <v>102.85082872928177</v>
      </c>
      <c r="AB125" s="36"/>
    </row>
    <row r="126" spans="1:45" s="2" customFormat="1" ht="12" hidden="1" customHeight="1">
      <c r="A126" s="3"/>
      <c r="B126" s="27" t="s">
        <v>69</v>
      </c>
      <c r="C126" s="44" t="s">
        <v>78</v>
      </c>
      <c r="D126" s="66">
        <v>9533</v>
      </c>
      <c r="E126" s="84">
        <f t="shared" si="49"/>
        <v>115.98734639250516</v>
      </c>
      <c r="F126" s="69">
        <v>565</v>
      </c>
      <c r="G126" s="84">
        <f t="shared" ref="G126" si="60">F126/F114*100</f>
        <v>133.8862559241706</v>
      </c>
      <c r="H126" s="76">
        <v>789</v>
      </c>
      <c r="I126" s="84">
        <f t="shared" si="59"/>
        <v>88.156424581005581</v>
      </c>
      <c r="J126" s="69">
        <v>1444</v>
      </c>
      <c r="K126" s="84">
        <f t="shared" si="16"/>
        <v>97.699594046008116</v>
      </c>
      <c r="L126" s="69" t="s">
        <v>200</v>
      </c>
      <c r="M126" s="69" t="s">
        <v>5</v>
      </c>
      <c r="N126" s="69">
        <f t="shared" si="30"/>
        <v>1444</v>
      </c>
      <c r="O126" s="84">
        <f t="shared" si="51"/>
        <v>97.699594046008116</v>
      </c>
      <c r="P126" s="69" t="s">
        <v>5</v>
      </c>
      <c r="Q126" s="69" t="s">
        <v>5</v>
      </c>
      <c r="R126" s="69">
        <v>10977</v>
      </c>
      <c r="S126" s="84">
        <f t="shared" si="14"/>
        <v>113.19995875012891</v>
      </c>
      <c r="T126" s="107">
        <v>3597</v>
      </c>
      <c r="U126" s="101">
        <f t="shared" si="17"/>
        <v>124.03448275862068</v>
      </c>
      <c r="V126" s="107">
        <v>2104</v>
      </c>
      <c r="W126" s="101">
        <f t="shared" si="18"/>
        <v>92.605633802816897</v>
      </c>
      <c r="X126" s="107">
        <f t="shared" si="11"/>
        <v>-1493</v>
      </c>
      <c r="Y126" s="101">
        <f t="shared" si="19"/>
        <v>237.73885350318471</v>
      </c>
      <c r="Z126" s="107">
        <f t="shared" si="10"/>
        <v>9484</v>
      </c>
      <c r="AA126" s="108">
        <f t="shared" si="20"/>
        <v>104.57602822802956</v>
      </c>
      <c r="AB126" s="36"/>
    </row>
    <row r="127" spans="1:45" s="2" customFormat="1" ht="12" hidden="1" customHeight="1">
      <c r="A127" s="3"/>
      <c r="B127" s="28" t="s">
        <v>79</v>
      </c>
      <c r="C127" s="46" t="s">
        <v>16</v>
      </c>
      <c r="D127" s="67">
        <v>9364</v>
      </c>
      <c r="E127" s="86">
        <f t="shared" si="49"/>
        <v>106.63933492768479</v>
      </c>
      <c r="F127" s="74">
        <v>556</v>
      </c>
      <c r="G127" s="86">
        <f t="shared" ref="G127" si="61">F127/F115*100</f>
        <v>94.88054607508532</v>
      </c>
      <c r="H127" s="74">
        <v>511</v>
      </c>
      <c r="I127" s="86">
        <f t="shared" si="59"/>
        <v>94.454713493530491</v>
      </c>
      <c r="J127" s="75">
        <v>1490</v>
      </c>
      <c r="K127" s="86">
        <f t="shared" si="16"/>
        <v>91.523341523341529</v>
      </c>
      <c r="L127" s="148" t="s">
        <v>200</v>
      </c>
      <c r="M127" s="69" t="s">
        <v>5</v>
      </c>
      <c r="N127" s="70">
        <f t="shared" si="30"/>
        <v>1490</v>
      </c>
      <c r="O127" s="84">
        <f t="shared" si="51"/>
        <v>91.523341523341529</v>
      </c>
      <c r="P127" s="69" t="s">
        <v>5</v>
      </c>
      <c r="Q127" s="69" t="s">
        <v>5</v>
      </c>
      <c r="R127" s="75">
        <v>10854</v>
      </c>
      <c r="S127" s="86">
        <f t="shared" si="14"/>
        <v>104.27514650782976</v>
      </c>
      <c r="T127" s="127">
        <v>3730</v>
      </c>
      <c r="U127" s="131">
        <f t="shared" si="17"/>
        <v>107.49279538904899</v>
      </c>
      <c r="V127" s="127">
        <v>2027</v>
      </c>
      <c r="W127" s="131">
        <f t="shared" si="18"/>
        <v>82.298010556232242</v>
      </c>
      <c r="X127" s="127">
        <f t="shared" si="11"/>
        <v>-1703</v>
      </c>
      <c r="Y127" s="131">
        <f t="shared" si="19"/>
        <v>169.11618669314797</v>
      </c>
      <c r="Z127" s="127">
        <f t="shared" si="10"/>
        <v>9151</v>
      </c>
      <c r="AA127" s="132">
        <f t="shared" si="20"/>
        <v>97.330355243565208</v>
      </c>
      <c r="AB127" s="36"/>
      <c r="AC127" s="36"/>
      <c r="AD127" s="36"/>
      <c r="AE127" s="36"/>
      <c r="AF127" s="36"/>
      <c r="AG127" s="36"/>
      <c r="AH127" s="36"/>
      <c r="AI127" s="36"/>
      <c r="AJ127" s="36"/>
      <c r="AK127" s="36"/>
      <c r="AL127" s="36"/>
      <c r="AM127" s="36"/>
      <c r="AN127" s="36"/>
      <c r="AO127" s="36"/>
      <c r="AP127" s="36"/>
      <c r="AQ127" s="36"/>
      <c r="AR127" s="36"/>
      <c r="AS127" s="36"/>
    </row>
    <row r="128" spans="1:45" s="2" customFormat="1" ht="12" hidden="1" customHeight="1">
      <c r="A128" s="3"/>
      <c r="B128" s="26" t="s">
        <v>129</v>
      </c>
      <c r="C128" s="44" t="s">
        <v>130</v>
      </c>
      <c r="D128" s="68">
        <v>10243</v>
      </c>
      <c r="E128" s="89">
        <f t="shared" si="49"/>
        <v>108.78292268479184</v>
      </c>
      <c r="F128" s="71">
        <v>571</v>
      </c>
      <c r="G128" s="89">
        <f t="shared" ref="G128" si="62">F128/F116*100</f>
        <v>119.9579831932773</v>
      </c>
      <c r="H128" s="77">
        <v>700</v>
      </c>
      <c r="I128" s="89">
        <f t="shared" si="59"/>
        <v>96.021947873799732</v>
      </c>
      <c r="J128" s="71">
        <v>1488</v>
      </c>
      <c r="K128" s="89">
        <f t="shared" si="16"/>
        <v>88.995215311004785</v>
      </c>
      <c r="L128" s="71" t="s">
        <v>200</v>
      </c>
      <c r="M128" s="71" t="s">
        <v>34</v>
      </c>
      <c r="N128" s="69">
        <f t="shared" si="30"/>
        <v>1488</v>
      </c>
      <c r="O128" s="89">
        <f>N128/N116*100</f>
        <v>88.995215311004785</v>
      </c>
      <c r="P128" s="71" t="s">
        <v>5</v>
      </c>
      <c r="Q128" s="71" t="s">
        <v>5</v>
      </c>
      <c r="R128" s="71">
        <v>11731</v>
      </c>
      <c r="S128" s="89">
        <f t="shared" si="14"/>
        <v>105.79906204906204</v>
      </c>
      <c r="T128" s="128">
        <v>4286</v>
      </c>
      <c r="U128" s="129">
        <f t="shared" si="17"/>
        <v>112.55252100840336</v>
      </c>
      <c r="V128" s="128">
        <v>2038</v>
      </c>
      <c r="W128" s="129">
        <f t="shared" si="18"/>
        <v>80.808881839809672</v>
      </c>
      <c r="X128" s="128">
        <f t="shared" si="11"/>
        <v>-2248</v>
      </c>
      <c r="Y128" s="129">
        <f t="shared" si="19"/>
        <v>174.80559875583202</v>
      </c>
      <c r="Z128" s="128">
        <f t="shared" si="10"/>
        <v>9483</v>
      </c>
      <c r="AA128" s="130">
        <f t="shared" si="20"/>
        <v>96.745562130177504</v>
      </c>
      <c r="AB128" s="36"/>
    </row>
    <row r="129" spans="1:45" s="2" customFormat="1" ht="12" hidden="1" customHeight="1">
      <c r="A129" s="3"/>
      <c r="B129" s="27" t="s">
        <v>72</v>
      </c>
      <c r="C129" s="44" t="s">
        <v>14</v>
      </c>
      <c r="D129" s="66">
        <v>10147</v>
      </c>
      <c r="E129" s="84">
        <f t="shared" si="49"/>
        <v>99.842566171406077</v>
      </c>
      <c r="F129" s="69">
        <v>368</v>
      </c>
      <c r="G129" s="84">
        <f t="shared" ref="G129" si="63">F129/F117*100</f>
        <v>58.598726114649679</v>
      </c>
      <c r="H129" s="76">
        <v>809</v>
      </c>
      <c r="I129" s="84">
        <f t="shared" si="59"/>
        <v>85.608465608465607</v>
      </c>
      <c r="J129" s="69">
        <v>1464</v>
      </c>
      <c r="K129" s="84">
        <f t="shared" si="16"/>
        <v>78.414568826995179</v>
      </c>
      <c r="L129" s="69" t="s">
        <v>200</v>
      </c>
      <c r="M129" s="69" t="s">
        <v>34</v>
      </c>
      <c r="N129" s="69">
        <f t="shared" si="30"/>
        <v>1464</v>
      </c>
      <c r="O129" s="84">
        <f t="shared" ref="O129:O139" si="64">N129/N117*100</f>
        <v>78.414568826995179</v>
      </c>
      <c r="P129" s="69" t="s">
        <v>5</v>
      </c>
      <c r="Q129" s="69" t="s">
        <v>5</v>
      </c>
      <c r="R129" s="69">
        <v>11611</v>
      </c>
      <c r="S129" s="84">
        <f t="shared" si="14"/>
        <v>96.517040731504565</v>
      </c>
      <c r="T129" s="107">
        <v>4239</v>
      </c>
      <c r="U129" s="101">
        <f t="shared" si="17"/>
        <v>92.960526315789465</v>
      </c>
      <c r="V129" s="107">
        <v>1996</v>
      </c>
      <c r="W129" s="101">
        <f t="shared" si="18"/>
        <v>73.517495395948444</v>
      </c>
      <c r="X129" s="107">
        <f t="shared" si="11"/>
        <v>-2243</v>
      </c>
      <c r="Y129" s="101">
        <f t="shared" si="19"/>
        <v>121.57181571815718</v>
      </c>
      <c r="Z129" s="107">
        <f t="shared" si="10"/>
        <v>9368</v>
      </c>
      <c r="AA129" s="108">
        <f t="shared" si="20"/>
        <v>91.978399607265587</v>
      </c>
      <c r="AB129" s="36"/>
    </row>
    <row r="130" spans="1:45" s="2" customFormat="1" ht="12" hidden="1" customHeight="1">
      <c r="A130" s="3"/>
      <c r="B130" s="27" t="s">
        <v>63</v>
      </c>
      <c r="C130" s="44" t="s">
        <v>6</v>
      </c>
      <c r="D130" s="66">
        <v>10998</v>
      </c>
      <c r="E130" s="84">
        <f t="shared" si="49"/>
        <v>113.62744085132761</v>
      </c>
      <c r="F130" s="69">
        <v>662</v>
      </c>
      <c r="G130" s="84">
        <f t="shared" ref="G130" si="65">F130/F118*100</f>
        <v>127.79922779922781</v>
      </c>
      <c r="H130" s="76">
        <v>959</v>
      </c>
      <c r="I130" s="84">
        <f t="shared" si="59"/>
        <v>95.613160518444658</v>
      </c>
      <c r="J130" s="69">
        <v>1631</v>
      </c>
      <c r="K130" s="84">
        <f t="shared" si="16"/>
        <v>98.728813559322035</v>
      </c>
      <c r="L130" s="69" t="s">
        <v>200</v>
      </c>
      <c r="M130" s="69" t="s">
        <v>34</v>
      </c>
      <c r="N130" s="69">
        <f t="shared" si="30"/>
        <v>1631</v>
      </c>
      <c r="O130" s="84">
        <f t="shared" si="64"/>
        <v>98.728813559322035</v>
      </c>
      <c r="P130" s="69" t="s">
        <v>5</v>
      </c>
      <c r="Q130" s="69" t="s">
        <v>5</v>
      </c>
      <c r="R130" s="69">
        <v>12629</v>
      </c>
      <c r="S130" s="84">
        <f t="shared" si="14"/>
        <v>111.4552996205101</v>
      </c>
      <c r="T130" s="107">
        <v>4481</v>
      </c>
      <c r="U130" s="101">
        <f t="shared" si="17"/>
        <v>103.3679354094579</v>
      </c>
      <c r="V130" s="107">
        <v>2149</v>
      </c>
      <c r="W130" s="101">
        <f t="shared" si="18"/>
        <v>77.329974811083119</v>
      </c>
      <c r="X130" s="107">
        <f t="shared" si="11"/>
        <v>-2332</v>
      </c>
      <c r="Y130" s="101">
        <f t="shared" si="19"/>
        <v>149.87146529562983</v>
      </c>
      <c r="Z130" s="107">
        <f t="shared" si="10"/>
        <v>10297</v>
      </c>
      <c r="AA130" s="108">
        <f t="shared" si="20"/>
        <v>105.34015345268541</v>
      </c>
      <c r="AB130" s="36"/>
    </row>
    <row r="131" spans="1:45" s="2" customFormat="1" ht="12" hidden="1" customHeight="1">
      <c r="A131" s="3"/>
      <c r="B131" s="27" t="s">
        <v>65</v>
      </c>
      <c r="C131" s="44" t="s">
        <v>64</v>
      </c>
      <c r="D131" s="66">
        <v>10400</v>
      </c>
      <c r="E131" s="84">
        <f t="shared" si="49"/>
        <v>105.76629716261567</v>
      </c>
      <c r="F131" s="69">
        <v>436</v>
      </c>
      <c r="G131" s="84">
        <f t="shared" ref="G131" si="66">F131/F119*100</f>
        <v>76.491228070175438</v>
      </c>
      <c r="H131" s="76">
        <v>689</v>
      </c>
      <c r="I131" s="84">
        <f t="shared" si="59"/>
        <v>91.379310344827587</v>
      </c>
      <c r="J131" s="69">
        <v>1981</v>
      </c>
      <c r="K131" s="84">
        <f t="shared" si="16"/>
        <v>109.62921970116216</v>
      </c>
      <c r="L131" s="69" t="s">
        <v>200</v>
      </c>
      <c r="M131" s="69" t="s">
        <v>34</v>
      </c>
      <c r="N131" s="69">
        <f t="shared" si="30"/>
        <v>1981</v>
      </c>
      <c r="O131" s="84">
        <f t="shared" si="64"/>
        <v>109.62921970116216</v>
      </c>
      <c r="P131" s="69" t="s">
        <v>5</v>
      </c>
      <c r="Q131" s="69" t="s">
        <v>5</v>
      </c>
      <c r="R131" s="69">
        <v>12381</v>
      </c>
      <c r="S131" s="84">
        <f t="shared" si="14"/>
        <v>106.3659793814433</v>
      </c>
      <c r="T131" s="107">
        <v>4501</v>
      </c>
      <c r="U131" s="101">
        <f t="shared" si="17"/>
        <v>100.44632894443204</v>
      </c>
      <c r="V131" s="107">
        <v>2246</v>
      </c>
      <c r="W131" s="101">
        <f t="shared" si="18"/>
        <v>82.756079587324976</v>
      </c>
      <c r="X131" s="107">
        <f t="shared" si="11"/>
        <v>-2255</v>
      </c>
      <c r="Y131" s="101">
        <f t="shared" si="19"/>
        <v>127.61743067345783</v>
      </c>
      <c r="Z131" s="107">
        <f t="shared" si="10"/>
        <v>10126</v>
      </c>
      <c r="AA131" s="108">
        <f t="shared" si="20"/>
        <v>102.5625443127722</v>
      </c>
      <c r="AB131" s="36"/>
    </row>
    <row r="132" spans="1:45" s="2" customFormat="1" ht="12" hidden="1" customHeight="1">
      <c r="A132" s="3"/>
      <c r="B132" s="27" t="s">
        <v>67</v>
      </c>
      <c r="C132" s="44" t="s">
        <v>66</v>
      </c>
      <c r="D132" s="66">
        <v>9584</v>
      </c>
      <c r="E132" s="84">
        <f t="shared" si="49"/>
        <v>93.274939172749399</v>
      </c>
      <c r="F132" s="69">
        <v>568</v>
      </c>
      <c r="G132" s="84">
        <f t="shared" ref="G132" si="67">F132/F120*100</f>
        <v>87.519260400616332</v>
      </c>
      <c r="H132" s="76">
        <v>345</v>
      </c>
      <c r="I132" s="84">
        <f t="shared" si="59"/>
        <v>90.551181102362193</v>
      </c>
      <c r="J132" s="69">
        <v>1941</v>
      </c>
      <c r="K132" s="84">
        <f t="shared" si="16"/>
        <v>102.91622481442207</v>
      </c>
      <c r="L132" s="69" t="s">
        <v>200</v>
      </c>
      <c r="M132" s="69" t="s">
        <v>34</v>
      </c>
      <c r="N132" s="69">
        <f t="shared" ref="N132:N163" si="68">J132</f>
        <v>1941</v>
      </c>
      <c r="O132" s="84">
        <f t="shared" si="64"/>
        <v>102.91622481442207</v>
      </c>
      <c r="P132" s="69" t="s">
        <v>5</v>
      </c>
      <c r="Q132" s="69" t="s">
        <v>5</v>
      </c>
      <c r="R132" s="69">
        <v>11525</v>
      </c>
      <c r="S132" s="84">
        <f t="shared" si="14"/>
        <v>94.770166927061922</v>
      </c>
      <c r="T132" s="107">
        <v>4138</v>
      </c>
      <c r="U132" s="101">
        <f t="shared" si="17"/>
        <v>100.12097749818534</v>
      </c>
      <c r="V132" s="107">
        <v>2605</v>
      </c>
      <c r="W132" s="101">
        <f t="shared" si="18"/>
        <v>92.016955139526672</v>
      </c>
      <c r="X132" s="107">
        <f t="shared" si="11"/>
        <v>-1533</v>
      </c>
      <c r="Y132" s="101">
        <f t="shared" si="19"/>
        <v>117.74193548387098</v>
      </c>
      <c r="Z132" s="107">
        <f t="shared" si="10"/>
        <v>9992</v>
      </c>
      <c r="AA132" s="108">
        <f t="shared" si="20"/>
        <v>92.015839395892812</v>
      </c>
      <c r="AB132" s="36"/>
    </row>
    <row r="133" spans="1:45" s="2" customFormat="1" ht="12" hidden="1" customHeight="1">
      <c r="A133" s="3"/>
      <c r="B133" s="27" t="s">
        <v>68</v>
      </c>
      <c r="C133" s="44" t="s">
        <v>9</v>
      </c>
      <c r="D133" s="66">
        <v>9966</v>
      </c>
      <c r="E133" s="84">
        <f t="shared" ref="E133:E148" si="69">D133/D121*100</f>
        <v>96.936095710534005</v>
      </c>
      <c r="F133" s="69">
        <v>527</v>
      </c>
      <c r="G133" s="84">
        <f t="shared" ref="G133" si="70">F133/F121*100</f>
        <v>88.720538720538727</v>
      </c>
      <c r="H133" s="76">
        <v>868</v>
      </c>
      <c r="I133" s="84">
        <f t="shared" si="59"/>
        <v>123.47083926031294</v>
      </c>
      <c r="J133" s="69">
        <v>1911</v>
      </c>
      <c r="K133" s="84">
        <f t="shared" si="16"/>
        <v>105.52181115405853</v>
      </c>
      <c r="L133" s="69" t="s">
        <v>200</v>
      </c>
      <c r="M133" s="69" t="s">
        <v>34</v>
      </c>
      <c r="N133" s="69">
        <f t="shared" si="68"/>
        <v>1911</v>
      </c>
      <c r="O133" s="84">
        <f t="shared" si="64"/>
        <v>105.52181115405853</v>
      </c>
      <c r="P133" s="69" t="s">
        <v>5</v>
      </c>
      <c r="Q133" s="69" t="s">
        <v>5</v>
      </c>
      <c r="R133" s="69">
        <v>11877</v>
      </c>
      <c r="S133" s="84">
        <f t="shared" si="14"/>
        <v>98.22196493549454</v>
      </c>
      <c r="T133" s="107">
        <v>4308</v>
      </c>
      <c r="U133" s="101">
        <f t="shared" si="17"/>
        <v>109.14618697745122</v>
      </c>
      <c r="V133" s="107">
        <v>2663</v>
      </c>
      <c r="W133" s="101">
        <f t="shared" si="18"/>
        <v>109.76916735366859</v>
      </c>
      <c r="X133" s="107">
        <f t="shared" si="11"/>
        <v>-1645</v>
      </c>
      <c r="Y133" s="101">
        <f t="shared" si="19"/>
        <v>108.1525312294543</v>
      </c>
      <c r="Z133" s="107">
        <f t="shared" si="10"/>
        <v>10232</v>
      </c>
      <c r="AA133" s="108">
        <f t="shared" si="20"/>
        <v>96.793113234320302</v>
      </c>
      <c r="AB133" s="36"/>
    </row>
    <row r="134" spans="1:45" s="2" customFormat="1" ht="12" hidden="1" customHeight="1">
      <c r="A134" s="3"/>
      <c r="B134" s="27" t="s">
        <v>76</v>
      </c>
      <c r="C134" s="44" t="s">
        <v>10</v>
      </c>
      <c r="D134" s="66">
        <v>10321</v>
      </c>
      <c r="E134" s="84">
        <f t="shared" si="69"/>
        <v>100.55533904910365</v>
      </c>
      <c r="F134" s="69">
        <v>788</v>
      </c>
      <c r="G134" s="84">
        <f t="shared" ref="G134" si="71">F134/F122*100</f>
        <v>112.41084165477888</v>
      </c>
      <c r="H134" s="76">
        <v>961</v>
      </c>
      <c r="I134" s="84">
        <f t="shared" si="59"/>
        <v>118.49568434032058</v>
      </c>
      <c r="J134" s="69">
        <v>1802</v>
      </c>
      <c r="K134" s="84">
        <f t="shared" si="16"/>
        <v>101.46396396396395</v>
      </c>
      <c r="L134" s="69" t="s">
        <v>200</v>
      </c>
      <c r="M134" s="69" t="s">
        <v>34</v>
      </c>
      <c r="N134" s="69">
        <f t="shared" si="68"/>
        <v>1802</v>
      </c>
      <c r="O134" s="84">
        <f t="shared" si="64"/>
        <v>101.46396396396395</v>
      </c>
      <c r="P134" s="69" t="s">
        <v>5</v>
      </c>
      <c r="Q134" s="69" t="s">
        <v>5</v>
      </c>
      <c r="R134" s="69">
        <v>12123</v>
      </c>
      <c r="S134" s="84">
        <f t="shared" si="14"/>
        <v>100.6893687707641</v>
      </c>
      <c r="T134" s="107">
        <v>4395</v>
      </c>
      <c r="U134" s="101">
        <f t="shared" si="17"/>
        <v>112.57684426229508</v>
      </c>
      <c r="V134" s="107">
        <v>2609</v>
      </c>
      <c r="W134" s="101">
        <f t="shared" si="18"/>
        <v>106.62035145075603</v>
      </c>
      <c r="X134" s="107">
        <f t="shared" si="11"/>
        <v>-1786</v>
      </c>
      <c r="Y134" s="101">
        <f t="shared" si="19"/>
        <v>122.58064516129032</v>
      </c>
      <c r="Z134" s="107">
        <f t="shared" si="10"/>
        <v>10337</v>
      </c>
      <c r="AA134" s="108">
        <f t="shared" si="20"/>
        <v>97.675517339128788</v>
      </c>
      <c r="AB134" s="36"/>
    </row>
    <row r="135" spans="1:45" s="2" customFormat="1" ht="12" hidden="1" customHeight="1">
      <c r="A135" s="3"/>
      <c r="B135" s="27" t="s">
        <v>131</v>
      </c>
      <c r="C135" s="44" t="s">
        <v>11</v>
      </c>
      <c r="D135" s="66">
        <v>9683</v>
      </c>
      <c r="E135" s="84">
        <f t="shared" si="69"/>
        <v>101.36082905893437</v>
      </c>
      <c r="F135" s="69">
        <v>609</v>
      </c>
      <c r="G135" s="84">
        <f t="shared" ref="G135" si="72">F135/F123*100</f>
        <v>162.4</v>
      </c>
      <c r="H135" s="76">
        <v>835</v>
      </c>
      <c r="I135" s="84">
        <f t="shared" si="59"/>
        <v>99.051008303677349</v>
      </c>
      <c r="J135" s="69">
        <v>1711</v>
      </c>
      <c r="K135" s="84">
        <f t="shared" si="16"/>
        <v>106.40547263681593</v>
      </c>
      <c r="L135" s="69" t="s">
        <v>200</v>
      </c>
      <c r="M135" s="69" t="s">
        <v>34</v>
      </c>
      <c r="N135" s="69">
        <f t="shared" si="68"/>
        <v>1711</v>
      </c>
      <c r="O135" s="84">
        <f t="shared" si="64"/>
        <v>106.40547263681593</v>
      </c>
      <c r="P135" s="69" t="s">
        <v>5</v>
      </c>
      <c r="Q135" s="69" t="s">
        <v>5</v>
      </c>
      <c r="R135" s="69">
        <v>11394</v>
      </c>
      <c r="S135" s="84">
        <f t="shared" si="14"/>
        <v>102.08762655676014</v>
      </c>
      <c r="T135" s="107">
        <v>4275</v>
      </c>
      <c r="U135" s="101">
        <f t="shared" si="17"/>
        <v>118.55241264559069</v>
      </c>
      <c r="V135" s="107">
        <v>2403</v>
      </c>
      <c r="W135" s="101">
        <f t="shared" si="18"/>
        <v>100.92398152036959</v>
      </c>
      <c r="X135" s="107">
        <f t="shared" si="11"/>
        <v>-1872</v>
      </c>
      <c r="Y135" s="101">
        <f t="shared" si="19"/>
        <v>152.81632653061223</v>
      </c>
      <c r="Z135" s="107">
        <f t="shared" si="10"/>
        <v>9522</v>
      </c>
      <c r="AA135" s="108">
        <f t="shared" si="20"/>
        <v>95.833333333333343</v>
      </c>
      <c r="AB135" s="36"/>
    </row>
    <row r="136" spans="1:45" s="2" customFormat="1" ht="12" hidden="1" customHeight="1">
      <c r="A136" s="3"/>
      <c r="B136" s="27" t="s">
        <v>132</v>
      </c>
      <c r="C136" s="44" t="s">
        <v>12</v>
      </c>
      <c r="D136" s="66">
        <v>9674</v>
      </c>
      <c r="E136" s="84">
        <f t="shared" si="69"/>
        <v>100.7498437825453</v>
      </c>
      <c r="F136" s="69">
        <v>759</v>
      </c>
      <c r="G136" s="84">
        <f t="shared" ref="G136" si="73">F136/F124*100</f>
        <v>123.81729200652529</v>
      </c>
      <c r="H136" s="76">
        <v>866</v>
      </c>
      <c r="I136" s="84">
        <f t="shared" si="59"/>
        <v>119.61325966850829</v>
      </c>
      <c r="J136" s="69">
        <v>1728</v>
      </c>
      <c r="K136" s="84">
        <f t="shared" si="16"/>
        <v>110.91142490372272</v>
      </c>
      <c r="L136" s="69" t="s">
        <v>200</v>
      </c>
      <c r="M136" s="69" t="s">
        <v>34</v>
      </c>
      <c r="N136" s="69">
        <f t="shared" si="68"/>
        <v>1728</v>
      </c>
      <c r="O136" s="84">
        <f t="shared" si="64"/>
        <v>110.91142490372272</v>
      </c>
      <c r="P136" s="69" t="s">
        <v>5</v>
      </c>
      <c r="Q136" s="69" t="s">
        <v>5</v>
      </c>
      <c r="R136" s="69">
        <v>11402</v>
      </c>
      <c r="S136" s="84">
        <f t="shared" si="14"/>
        <v>102.16845878136201</v>
      </c>
      <c r="T136" s="107">
        <v>4188</v>
      </c>
      <c r="U136" s="101">
        <f t="shared" si="17"/>
        <v>120.13769363166953</v>
      </c>
      <c r="V136" s="107">
        <v>2334</v>
      </c>
      <c r="W136" s="101">
        <f t="shared" si="18"/>
        <v>106.47810218978103</v>
      </c>
      <c r="X136" s="107">
        <f t="shared" si="11"/>
        <v>-1854</v>
      </c>
      <c r="Y136" s="101">
        <f t="shared" si="19"/>
        <v>143.27666151468316</v>
      </c>
      <c r="Z136" s="107">
        <f t="shared" ref="Z136:Z199" si="74">R136+X136</f>
        <v>9548</v>
      </c>
      <c r="AA136" s="108">
        <f t="shared" si="20"/>
        <v>96.776809243867831</v>
      </c>
      <c r="AB136" s="36"/>
    </row>
    <row r="137" spans="1:45" s="2" customFormat="1" ht="12" hidden="1" customHeight="1">
      <c r="A137" s="3"/>
      <c r="B137" s="27" t="s">
        <v>133</v>
      </c>
      <c r="C137" s="44" t="s">
        <v>134</v>
      </c>
      <c r="D137" s="66">
        <v>9211</v>
      </c>
      <c r="E137" s="84">
        <f t="shared" si="69"/>
        <v>102.23085460599334</v>
      </c>
      <c r="F137" s="69">
        <v>540</v>
      </c>
      <c r="G137" s="84">
        <f t="shared" ref="G137" si="75">F137/F125*100</f>
        <v>100</v>
      </c>
      <c r="H137" s="76">
        <v>742</v>
      </c>
      <c r="I137" s="84">
        <f t="shared" si="59"/>
        <v>108.63836017569545</v>
      </c>
      <c r="J137" s="69">
        <v>1719</v>
      </c>
      <c r="K137" s="84">
        <f t="shared" si="16"/>
        <v>109.07360406091371</v>
      </c>
      <c r="L137" s="69" t="s">
        <v>200</v>
      </c>
      <c r="M137" s="69" t="s">
        <v>34</v>
      </c>
      <c r="N137" s="69">
        <f t="shared" si="68"/>
        <v>1719</v>
      </c>
      <c r="O137" s="84">
        <f t="shared" si="64"/>
        <v>109.07360406091371</v>
      </c>
      <c r="P137" s="69" t="s">
        <v>5</v>
      </c>
      <c r="Q137" s="69" t="s">
        <v>5</v>
      </c>
      <c r="R137" s="69">
        <v>10930</v>
      </c>
      <c r="S137" s="84">
        <f t="shared" si="14"/>
        <v>103.24957491025883</v>
      </c>
      <c r="T137" s="107">
        <v>4020</v>
      </c>
      <c r="U137" s="101">
        <f t="shared" si="17"/>
        <v>118.20052925610113</v>
      </c>
      <c r="V137" s="107">
        <v>2428</v>
      </c>
      <c r="W137" s="101">
        <f t="shared" si="18"/>
        <v>114.36646255299105</v>
      </c>
      <c r="X137" s="107">
        <f t="shared" ref="X137:X196" si="76">V137-T137</f>
        <v>-1592</v>
      </c>
      <c r="Y137" s="101">
        <f t="shared" si="19"/>
        <v>124.56964006259781</v>
      </c>
      <c r="Z137" s="107">
        <f t="shared" si="74"/>
        <v>9338</v>
      </c>
      <c r="AA137" s="108">
        <f t="shared" si="20"/>
        <v>100.32230339492909</v>
      </c>
      <c r="AB137" s="36"/>
    </row>
    <row r="138" spans="1:45" s="2" customFormat="1" ht="12" hidden="1" customHeight="1">
      <c r="A138" s="3"/>
      <c r="B138" s="27" t="s">
        <v>135</v>
      </c>
      <c r="C138" s="44" t="s">
        <v>136</v>
      </c>
      <c r="D138" s="66">
        <v>9378</v>
      </c>
      <c r="E138" s="84">
        <f t="shared" si="69"/>
        <v>98.374069023392423</v>
      </c>
      <c r="F138" s="69">
        <v>724</v>
      </c>
      <c r="G138" s="84">
        <f t="shared" ref="G138" si="77">F138/F126*100</f>
        <v>128.14159292035399</v>
      </c>
      <c r="H138" s="76">
        <v>869</v>
      </c>
      <c r="I138" s="84">
        <f t="shared" si="59"/>
        <v>110.13941698352345</v>
      </c>
      <c r="J138" s="69">
        <v>1611</v>
      </c>
      <c r="K138" s="84">
        <f t="shared" si="16"/>
        <v>111.56509695290859</v>
      </c>
      <c r="L138" s="69" t="s">
        <v>200</v>
      </c>
      <c r="M138" s="69" t="s">
        <v>34</v>
      </c>
      <c r="N138" s="69">
        <f t="shared" si="68"/>
        <v>1611</v>
      </c>
      <c r="O138" s="84">
        <f t="shared" si="64"/>
        <v>111.56509695290859</v>
      </c>
      <c r="P138" s="69" t="s">
        <v>5</v>
      </c>
      <c r="Q138" s="69" t="s">
        <v>5</v>
      </c>
      <c r="R138" s="69">
        <v>10989</v>
      </c>
      <c r="S138" s="84">
        <f t="shared" si="14"/>
        <v>100.10931948619842</v>
      </c>
      <c r="T138" s="107">
        <v>3993</v>
      </c>
      <c r="U138" s="101">
        <f t="shared" si="17"/>
        <v>111.0091743119266</v>
      </c>
      <c r="V138" s="107">
        <v>2447</v>
      </c>
      <c r="W138" s="101">
        <f t="shared" si="18"/>
        <v>116.3022813688213</v>
      </c>
      <c r="X138" s="107">
        <f t="shared" si="76"/>
        <v>-1546</v>
      </c>
      <c r="Y138" s="101">
        <f t="shared" si="19"/>
        <v>103.54989953114536</v>
      </c>
      <c r="Z138" s="107">
        <f t="shared" si="74"/>
        <v>9443</v>
      </c>
      <c r="AA138" s="108">
        <f t="shared" si="20"/>
        <v>99.567692956558417</v>
      </c>
      <c r="AB138" s="36"/>
    </row>
    <row r="139" spans="1:45" s="2" customFormat="1" ht="12" hidden="1" customHeight="1">
      <c r="A139" s="3"/>
      <c r="B139" s="28" t="s">
        <v>137</v>
      </c>
      <c r="C139" s="44" t="s">
        <v>16</v>
      </c>
      <c r="D139" s="67">
        <v>9163</v>
      </c>
      <c r="E139" s="86">
        <f t="shared" si="69"/>
        <v>97.853481418197347</v>
      </c>
      <c r="F139" s="74">
        <v>589</v>
      </c>
      <c r="G139" s="86">
        <f t="shared" ref="G139" si="78">F139/F127*100</f>
        <v>105.93525179856115</v>
      </c>
      <c r="H139" s="74">
        <v>584</v>
      </c>
      <c r="I139" s="86">
        <f t="shared" si="59"/>
        <v>114.28571428571428</v>
      </c>
      <c r="J139" s="75">
        <v>1675</v>
      </c>
      <c r="K139" s="86">
        <f t="shared" si="16"/>
        <v>112.41610738255035</v>
      </c>
      <c r="L139" s="148" t="s">
        <v>200</v>
      </c>
      <c r="M139" s="69" t="s">
        <v>34</v>
      </c>
      <c r="N139" s="69">
        <f t="shared" si="68"/>
        <v>1675</v>
      </c>
      <c r="O139" s="84">
        <f t="shared" si="64"/>
        <v>112.41610738255035</v>
      </c>
      <c r="P139" s="69" t="s">
        <v>5</v>
      </c>
      <c r="Q139" s="69" t="s">
        <v>5</v>
      </c>
      <c r="R139" s="75">
        <v>10838</v>
      </c>
      <c r="S139" s="86">
        <f t="shared" si="14"/>
        <v>99.85258890731528</v>
      </c>
      <c r="T139" s="127">
        <v>4203</v>
      </c>
      <c r="U139" s="131">
        <f t="shared" si="17"/>
        <v>112.68096514745309</v>
      </c>
      <c r="V139" s="127">
        <v>2546</v>
      </c>
      <c r="W139" s="131">
        <f t="shared" si="18"/>
        <v>125.60434139121854</v>
      </c>
      <c r="X139" s="127">
        <f t="shared" si="76"/>
        <v>-1657</v>
      </c>
      <c r="Y139" s="131">
        <f t="shared" si="19"/>
        <v>97.298884321785081</v>
      </c>
      <c r="Z139" s="127">
        <f t="shared" si="74"/>
        <v>9181</v>
      </c>
      <c r="AA139" s="132">
        <f t="shared" si="20"/>
        <v>100.32783302371327</v>
      </c>
      <c r="AB139" s="36"/>
      <c r="AC139" s="36"/>
      <c r="AD139" s="36"/>
      <c r="AE139" s="36"/>
      <c r="AF139" s="36"/>
      <c r="AG139" s="36"/>
      <c r="AH139" s="36"/>
      <c r="AI139" s="36"/>
      <c r="AJ139" s="36"/>
      <c r="AK139" s="36"/>
      <c r="AL139" s="36"/>
      <c r="AM139" s="36"/>
      <c r="AN139" s="36"/>
      <c r="AO139" s="36"/>
      <c r="AP139" s="36"/>
      <c r="AQ139" s="36"/>
      <c r="AR139" s="36"/>
      <c r="AS139" s="36"/>
    </row>
    <row r="140" spans="1:45" s="2" customFormat="1" ht="12" hidden="1" customHeight="1">
      <c r="A140" s="3"/>
      <c r="B140" s="26" t="s">
        <v>138</v>
      </c>
      <c r="C140" s="45" t="s">
        <v>139</v>
      </c>
      <c r="D140" s="68">
        <v>9633</v>
      </c>
      <c r="E140" s="89">
        <f t="shared" si="69"/>
        <v>94.044713462852684</v>
      </c>
      <c r="F140" s="71">
        <v>576</v>
      </c>
      <c r="G140" s="89">
        <f t="shared" ref="G140" si="79">F140/F128*100</f>
        <v>100.87565674255691</v>
      </c>
      <c r="H140" s="77">
        <v>757</v>
      </c>
      <c r="I140" s="89">
        <f t="shared" si="59"/>
        <v>108.14285714285714</v>
      </c>
      <c r="J140" s="71">
        <v>1549</v>
      </c>
      <c r="K140" s="89">
        <f t="shared" si="16"/>
        <v>104.09946236559139</v>
      </c>
      <c r="L140" s="71" t="s">
        <v>200</v>
      </c>
      <c r="M140" s="71" t="s">
        <v>34</v>
      </c>
      <c r="N140" s="71">
        <f t="shared" si="68"/>
        <v>1549</v>
      </c>
      <c r="O140" s="89">
        <f>N140/N128*100</f>
        <v>104.09946236559139</v>
      </c>
      <c r="P140" s="71" t="s">
        <v>5</v>
      </c>
      <c r="Q140" s="71" t="s">
        <v>5</v>
      </c>
      <c r="R140" s="71">
        <v>11182</v>
      </c>
      <c r="S140" s="89">
        <f t="shared" si="14"/>
        <v>95.320092063762687</v>
      </c>
      <c r="T140" s="128">
        <v>4149</v>
      </c>
      <c r="U140" s="129">
        <f t="shared" si="17"/>
        <v>96.803546430237986</v>
      </c>
      <c r="V140" s="128">
        <v>2568</v>
      </c>
      <c r="W140" s="129">
        <f t="shared" si="18"/>
        <v>126.00588812561335</v>
      </c>
      <c r="X140" s="128">
        <f t="shared" si="76"/>
        <v>-1581</v>
      </c>
      <c r="Y140" s="129">
        <f t="shared" si="19"/>
        <v>70.329181494661924</v>
      </c>
      <c r="Z140" s="128">
        <f t="shared" si="74"/>
        <v>9601</v>
      </c>
      <c r="AA140" s="130">
        <f t="shared" si="20"/>
        <v>101.24433196245914</v>
      </c>
      <c r="AB140" s="36"/>
    </row>
    <row r="141" spans="1:45" s="2" customFormat="1" ht="12" hidden="1" customHeight="1">
      <c r="A141" s="3"/>
      <c r="B141" s="27" t="s">
        <v>140</v>
      </c>
      <c r="C141" s="44" t="s">
        <v>14</v>
      </c>
      <c r="D141" s="66">
        <v>10016</v>
      </c>
      <c r="E141" s="84">
        <f t="shared" si="69"/>
        <v>98.708978023061007</v>
      </c>
      <c r="F141" s="69">
        <v>448</v>
      </c>
      <c r="G141" s="84">
        <f t="shared" ref="G141" si="80">F141/F129*100</f>
        <v>121.73913043478262</v>
      </c>
      <c r="H141" s="76">
        <v>784</v>
      </c>
      <c r="I141" s="84">
        <f t="shared" si="59"/>
        <v>96.909765142150803</v>
      </c>
      <c r="J141" s="69">
        <v>1563</v>
      </c>
      <c r="K141" s="84">
        <f t="shared" si="16"/>
        <v>106.76229508196722</v>
      </c>
      <c r="L141" s="69" t="s">
        <v>200</v>
      </c>
      <c r="M141" s="69" t="s">
        <v>34</v>
      </c>
      <c r="N141" s="69">
        <f t="shared" si="68"/>
        <v>1563</v>
      </c>
      <c r="O141" s="84">
        <f t="shared" ref="O141:O151" si="81">N141/N129*100</f>
        <v>106.76229508196722</v>
      </c>
      <c r="P141" s="69" t="s">
        <v>5</v>
      </c>
      <c r="Q141" s="69" t="s">
        <v>5</v>
      </c>
      <c r="R141" s="69">
        <v>11579</v>
      </c>
      <c r="S141" s="84">
        <f t="shared" si="14"/>
        <v>99.724399276548098</v>
      </c>
      <c r="T141" s="107">
        <v>4385</v>
      </c>
      <c r="U141" s="101">
        <f t="shared" si="17"/>
        <v>103.44420853974994</v>
      </c>
      <c r="V141" s="107">
        <v>2707</v>
      </c>
      <c r="W141" s="101">
        <f t="shared" si="18"/>
        <v>135.62124248496994</v>
      </c>
      <c r="X141" s="107">
        <f t="shared" si="76"/>
        <v>-1678</v>
      </c>
      <c r="Y141" s="101">
        <f t="shared" si="19"/>
        <v>74.81052162282657</v>
      </c>
      <c r="Z141" s="107">
        <f t="shared" si="74"/>
        <v>9901</v>
      </c>
      <c r="AA141" s="108">
        <f t="shared" si="20"/>
        <v>105.68958155422716</v>
      </c>
      <c r="AB141" s="36"/>
    </row>
    <row r="142" spans="1:45" s="2" customFormat="1" ht="12" hidden="1" customHeight="1">
      <c r="A142" s="3"/>
      <c r="B142" s="27" t="s">
        <v>141</v>
      </c>
      <c r="C142" s="44" t="s">
        <v>6</v>
      </c>
      <c r="D142" s="66">
        <v>10065</v>
      </c>
      <c r="E142" s="84">
        <f t="shared" si="69"/>
        <v>91.516639388979812</v>
      </c>
      <c r="F142" s="69">
        <v>440</v>
      </c>
      <c r="G142" s="84">
        <f t="shared" ref="G142" si="82">F142/F130*100</f>
        <v>66.465256797583081</v>
      </c>
      <c r="H142" s="76">
        <v>972</v>
      </c>
      <c r="I142" s="84">
        <f t="shared" si="59"/>
        <v>101.3555787278415</v>
      </c>
      <c r="J142" s="69">
        <v>1461</v>
      </c>
      <c r="K142" s="84">
        <f t="shared" si="16"/>
        <v>89.576946658491721</v>
      </c>
      <c r="L142" s="69" t="s">
        <v>200</v>
      </c>
      <c r="M142" s="69" t="s">
        <v>34</v>
      </c>
      <c r="N142" s="69">
        <f t="shared" si="68"/>
        <v>1461</v>
      </c>
      <c r="O142" s="84">
        <f t="shared" si="81"/>
        <v>89.576946658491721</v>
      </c>
      <c r="P142" s="69" t="s">
        <v>5</v>
      </c>
      <c r="Q142" s="69" t="s">
        <v>5</v>
      </c>
      <c r="R142" s="69">
        <v>11526</v>
      </c>
      <c r="S142" s="84">
        <f t="shared" si="14"/>
        <v>91.266133502256707</v>
      </c>
      <c r="T142" s="107">
        <v>4334</v>
      </c>
      <c r="U142" s="101">
        <f t="shared" si="17"/>
        <v>96.719482258424463</v>
      </c>
      <c r="V142" s="107">
        <v>2743</v>
      </c>
      <c r="W142" s="101">
        <f t="shared" si="18"/>
        <v>127.64076314564915</v>
      </c>
      <c r="X142" s="107">
        <f t="shared" si="76"/>
        <v>-1591</v>
      </c>
      <c r="Y142" s="101">
        <f t="shared" si="19"/>
        <v>68.224699828473405</v>
      </c>
      <c r="Z142" s="107">
        <f t="shared" si="74"/>
        <v>9935</v>
      </c>
      <c r="AA142" s="108">
        <f t="shared" si="20"/>
        <v>96.484412935806546</v>
      </c>
      <c r="AB142" s="36"/>
    </row>
    <row r="143" spans="1:45" s="2" customFormat="1" ht="12" hidden="1" customHeight="1">
      <c r="A143" s="3"/>
      <c r="B143" s="27" t="s">
        <v>142</v>
      </c>
      <c r="C143" s="44" t="s">
        <v>143</v>
      </c>
      <c r="D143" s="66">
        <v>9961</v>
      </c>
      <c r="E143" s="84">
        <f t="shared" si="69"/>
        <v>95.77884615384616</v>
      </c>
      <c r="F143" s="69">
        <v>494</v>
      </c>
      <c r="G143" s="84">
        <f t="shared" ref="G143" si="83">F143/F131*100</f>
        <v>113.30275229357798</v>
      </c>
      <c r="H143" s="76">
        <v>778</v>
      </c>
      <c r="I143" s="84">
        <f t="shared" si="59"/>
        <v>112.91727140783745</v>
      </c>
      <c r="J143" s="69">
        <v>1416</v>
      </c>
      <c r="K143" s="84">
        <f t="shared" si="16"/>
        <v>71.479050984351332</v>
      </c>
      <c r="L143" s="69" t="s">
        <v>200</v>
      </c>
      <c r="M143" s="69" t="s">
        <v>34</v>
      </c>
      <c r="N143" s="69">
        <f t="shared" si="68"/>
        <v>1416</v>
      </c>
      <c r="O143" s="84">
        <f t="shared" si="81"/>
        <v>71.479050984351332</v>
      </c>
      <c r="P143" s="69" t="s">
        <v>5</v>
      </c>
      <c r="Q143" s="69" t="s">
        <v>5</v>
      </c>
      <c r="R143" s="69">
        <v>11377</v>
      </c>
      <c r="S143" s="84">
        <f t="shared" si="14"/>
        <v>91.890800419998385</v>
      </c>
      <c r="T143" s="107">
        <v>4392</v>
      </c>
      <c r="U143" s="101">
        <f t="shared" si="17"/>
        <v>97.578315929793376</v>
      </c>
      <c r="V143" s="107">
        <v>2776</v>
      </c>
      <c r="W143" s="101">
        <f t="shared" si="18"/>
        <v>123.59750667853963</v>
      </c>
      <c r="X143" s="107">
        <f t="shared" si="76"/>
        <v>-1616</v>
      </c>
      <c r="Y143" s="101">
        <f t="shared" si="19"/>
        <v>71.662971175166305</v>
      </c>
      <c r="Z143" s="107">
        <f t="shared" si="74"/>
        <v>9761</v>
      </c>
      <c r="AA143" s="108">
        <f t="shared" si="20"/>
        <v>96.395417736519846</v>
      </c>
      <c r="AB143" s="36"/>
    </row>
    <row r="144" spans="1:45" s="2" customFormat="1" ht="12" hidden="1" customHeight="1">
      <c r="A144" s="3"/>
      <c r="B144" s="27" t="s">
        <v>144</v>
      </c>
      <c r="C144" s="44" t="s">
        <v>145</v>
      </c>
      <c r="D144" s="66">
        <v>10278</v>
      </c>
      <c r="E144" s="84">
        <f t="shared" si="69"/>
        <v>107.24123539232053</v>
      </c>
      <c r="F144" s="69">
        <v>640</v>
      </c>
      <c r="G144" s="84">
        <f t="shared" ref="G144" si="84">F144/F132*100</f>
        <v>112.67605633802818</v>
      </c>
      <c r="H144" s="76">
        <v>379</v>
      </c>
      <c r="I144" s="84">
        <f t="shared" si="59"/>
        <v>109.85507246376811</v>
      </c>
      <c r="J144" s="69">
        <v>1335</v>
      </c>
      <c r="K144" s="84">
        <f t="shared" si="16"/>
        <v>68.778979907264286</v>
      </c>
      <c r="L144" s="69" t="s">
        <v>200</v>
      </c>
      <c r="M144" s="69" t="s">
        <v>34</v>
      </c>
      <c r="N144" s="69">
        <f t="shared" si="68"/>
        <v>1335</v>
      </c>
      <c r="O144" s="84">
        <f t="shared" si="81"/>
        <v>68.778979907264286</v>
      </c>
      <c r="P144" s="69" t="s">
        <v>5</v>
      </c>
      <c r="Q144" s="69" t="s">
        <v>5</v>
      </c>
      <c r="R144" s="69">
        <v>11613</v>
      </c>
      <c r="S144" s="84">
        <f t="shared" si="14"/>
        <v>100.76355748373102</v>
      </c>
      <c r="T144" s="107">
        <v>4705</v>
      </c>
      <c r="U144" s="101">
        <f t="shared" si="17"/>
        <v>113.7022716288062</v>
      </c>
      <c r="V144" s="107">
        <v>2721</v>
      </c>
      <c r="W144" s="101">
        <f t="shared" si="18"/>
        <v>104.45297504798465</v>
      </c>
      <c r="X144" s="107">
        <f t="shared" si="76"/>
        <v>-1984</v>
      </c>
      <c r="Y144" s="101">
        <f t="shared" si="19"/>
        <v>129.41943900848008</v>
      </c>
      <c r="Z144" s="107">
        <f t="shared" si="74"/>
        <v>9629</v>
      </c>
      <c r="AA144" s="108">
        <f t="shared" si="20"/>
        <v>96.367093674939952</v>
      </c>
      <c r="AB144" s="36"/>
    </row>
    <row r="145" spans="1:45" s="2" customFormat="1" ht="12" hidden="1" customHeight="1">
      <c r="A145" s="3"/>
      <c r="B145" s="27" t="s">
        <v>146</v>
      </c>
      <c r="C145" s="44" t="s">
        <v>9</v>
      </c>
      <c r="D145" s="66">
        <v>9851</v>
      </c>
      <c r="E145" s="84">
        <f t="shared" si="69"/>
        <v>98.846076660646204</v>
      </c>
      <c r="F145" s="69">
        <v>526</v>
      </c>
      <c r="G145" s="84">
        <f t="shared" ref="G145" si="85">F145/F133*100</f>
        <v>99.81024667931689</v>
      </c>
      <c r="H145" s="76">
        <v>731</v>
      </c>
      <c r="I145" s="84">
        <f t="shared" si="59"/>
        <v>84.21658986175116</v>
      </c>
      <c r="J145" s="69">
        <v>1227</v>
      </c>
      <c r="K145" s="84">
        <f t="shared" si="16"/>
        <v>64.207221350078498</v>
      </c>
      <c r="L145" s="69" t="s">
        <v>200</v>
      </c>
      <c r="M145" s="69" t="s">
        <v>34</v>
      </c>
      <c r="N145" s="69">
        <f t="shared" si="68"/>
        <v>1227</v>
      </c>
      <c r="O145" s="84">
        <f t="shared" si="81"/>
        <v>64.207221350078498</v>
      </c>
      <c r="P145" s="69" t="s">
        <v>5</v>
      </c>
      <c r="Q145" s="69" t="s">
        <v>5</v>
      </c>
      <c r="R145" s="69">
        <v>11078</v>
      </c>
      <c r="S145" s="84">
        <f t="shared" si="14"/>
        <v>93.272711964300754</v>
      </c>
      <c r="T145" s="107">
        <v>4473</v>
      </c>
      <c r="U145" s="101">
        <f t="shared" si="17"/>
        <v>103.83008356545962</v>
      </c>
      <c r="V145" s="107">
        <v>2785</v>
      </c>
      <c r="W145" s="101">
        <f t="shared" si="18"/>
        <v>104.58129928651896</v>
      </c>
      <c r="X145" s="107">
        <f t="shared" si="76"/>
        <v>-1688</v>
      </c>
      <c r="Y145" s="101">
        <f t="shared" si="19"/>
        <v>102.61398176291794</v>
      </c>
      <c r="Z145" s="107">
        <f t="shared" si="74"/>
        <v>9390</v>
      </c>
      <c r="AA145" s="108">
        <f t="shared" si="20"/>
        <v>91.770914777169665</v>
      </c>
      <c r="AB145" s="36"/>
    </row>
    <row r="146" spans="1:45" s="2" customFormat="1" ht="12" hidden="1" customHeight="1">
      <c r="A146" s="3"/>
      <c r="B146" s="27" t="s">
        <v>147</v>
      </c>
      <c r="C146" s="44" t="s">
        <v>10</v>
      </c>
      <c r="D146" s="66">
        <v>9956</v>
      </c>
      <c r="E146" s="84">
        <f t="shared" si="69"/>
        <v>96.463520976649548</v>
      </c>
      <c r="F146" s="69">
        <v>630</v>
      </c>
      <c r="G146" s="84">
        <f t="shared" ref="G146" si="86">F146/F134*100</f>
        <v>79.949238578680209</v>
      </c>
      <c r="H146" s="76">
        <v>831</v>
      </c>
      <c r="I146" s="84">
        <f t="shared" si="59"/>
        <v>86.472424557752333</v>
      </c>
      <c r="J146" s="69">
        <v>1126</v>
      </c>
      <c r="K146" s="84">
        <f t="shared" si="16"/>
        <v>62.486126526082131</v>
      </c>
      <c r="L146" s="69" t="s">
        <v>200</v>
      </c>
      <c r="M146" s="69" t="s">
        <v>34</v>
      </c>
      <c r="N146" s="69">
        <f t="shared" si="68"/>
        <v>1126</v>
      </c>
      <c r="O146" s="84">
        <f t="shared" si="81"/>
        <v>62.486126526082131</v>
      </c>
      <c r="P146" s="69" t="s">
        <v>5</v>
      </c>
      <c r="Q146" s="69" t="s">
        <v>5</v>
      </c>
      <c r="R146" s="69">
        <v>11082</v>
      </c>
      <c r="S146" s="84">
        <f t="shared" si="14"/>
        <v>91.413016580054446</v>
      </c>
      <c r="T146" s="107">
        <v>4449</v>
      </c>
      <c r="U146" s="101">
        <f t="shared" si="17"/>
        <v>101.22866894197952</v>
      </c>
      <c r="V146" s="107">
        <v>2495</v>
      </c>
      <c r="W146" s="101">
        <f t="shared" si="18"/>
        <v>95.630509773859714</v>
      </c>
      <c r="X146" s="107">
        <f t="shared" si="76"/>
        <v>-1954</v>
      </c>
      <c r="Y146" s="101">
        <f t="shared" si="19"/>
        <v>109.40649496080627</v>
      </c>
      <c r="Z146" s="107">
        <f t="shared" si="74"/>
        <v>9128</v>
      </c>
      <c r="AA146" s="108">
        <f t="shared" si="20"/>
        <v>88.30415014027281</v>
      </c>
      <c r="AB146" s="36"/>
    </row>
    <row r="147" spans="1:45" s="2" customFormat="1" ht="12" hidden="1" customHeight="1">
      <c r="A147" s="3"/>
      <c r="B147" s="27" t="s">
        <v>131</v>
      </c>
      <c r="C147" s="44" t="s">
        <v>11</v>
      </c>
      <c r="D147" s="66">
        <v>9398</v>
      </c>
      <c r="E147" s="84">
        <f t="shared" si="69"/>
        <v>97.056697304554376</v>
      </c>
      <c r="F147" s="69">
        <v>601</v>
      </c>
      <c r="G147" s="84">
        <f t="shared" ref="G147" si="87">F147/F135*100</f>
        <v>98.686371100164209</v>
      </c>
      <c r="H147" s="76">
        <v>732</v>
      </c>
      <c r="I147" s="84">
        <f t="shared" si="59"/>
        <v>87.664670658682624</v>
      </c>
      <c r="J147" s="69">
        <v>1004</v>
      </c>
      <c r="K147" s="84">
        <f t="shared" si="16"/>
        <v>58.679135008766806</v>
      </c>
      <c r="L147" s="69" t="s">
        <v>200</v>
      </c>
      <c r="M147" s="69" t="s">
        <v>34</v>
      </c>
      <c r="N147" s="69">
        <f t="shared" si="68"/>
        <v>1004</v>
      </c>
      <c r="O147" s="84">
        <f t="shared" si="81"/>
        <v>58.679135008766806</v>
      </c>
      <c r="P147" s="69" t="s">
        <v>5</v>
      </c>
      <c r="Q147" s="69" t="s">
        <v>5</v>
      </c>
      <c r="R147" s="69">
        <v>10402</v>
      </c>
      <c r="S147" s="84">
        <f t="shared" si="14"/>
        <v>91.293663331578017</v>
      </c>
      <c r="T147" s="107">
        <v>4168</v>
      </c>
      <c r="U147" s="101">
        <f t="shared" si="17"/>
        <v>97.497076023391813</v>
      </c>
      <c r="V147" s="107">
        <v>2508</v>
      </c>
      <c r="W147" s="101">
        <f t="shared" si="18"/>
        <v>104.36953807740326</v>
      </c>
      <c r="X147" s="107">
        <f t="shared" si="76"/>
        <v>-1660</v>
      </c>
      <c r="Y147" s="101">
        <f t="shared" si="19"/>
        <v>88.675213675213669</v>
      </c>
      <c r="Z147" s="107">
        <f t="shared" si="74"/>
        <v>8742</v>
      </c>
      <c r="AA147" s="108">
        <f t="shared" si="20"/>
        <v>91.808443604284818</v>
      </c>
      <c r="AB147" s="36"/>
    </row>
    <row r="148" spans="1:45" s="2" customFormat="1" ht="12" hidden="1" customHeight="1">
      <c r="A148" s="3"/>
      <c r="B148" s="27" t="s">
        <v>132</v>
      </c>
      <c r="C148" s="44" t="s">
        <v>12</v>
      </c>
      <c r="D148" s="66">
        <v>9168</v>
      </c>
      <c r="E148" s="84">
        <f t="shared" si="69"/>
        <v>94.76948521811039</v>
      </c>
      <c r="F148" s="69">
        <v>511</v>
      </c>
      <c r="G148" s="84">
        <f t="shared" ref="G148" si="88">F148/F136*100</f>
        <v>67.325428194993407</v>
      </c>
      <c r="H148" s="76">
        <v>1469</v>
      </c>
      <c r="I148" s="84">
        <f t="shared" si="59"/>
        <v>169.63048498845265</v>
      </c>
      <c r="J148" s="69">
        <v>908</v>
      </c>
      <c r="K148" s="84">
        <f t="shared" si="16"/>
        <v>52.546296296296291</v>
      </c>
      <c r="L148" s="69" t="s">
        <v>200</v>
      </c>
      <c r="M148" s="69" t="s">
        <v>34</v>
      </c>
      <c r="N148" s="69">
        <f t="shared" si="68"/>
        <v>908</v>
      </c>
      <c r="O148" s="84">
        <f t="shared" si="81"/>
        <v>52.546296296296291</v>
      </c>
      <c r="P148" s="69" t="s">
        <v>5</v>
      </c>
      <c r="Q148" s="69" t="s">
        <v>5</v>
      </c>
      <c r="R148" s="69">
        <v>10076</v>
      </c>
      <c r="S148" s="84">
        <f t="shared" ref="S148:S211" si="89">R148/R136*100</f>
        <v>88.370461322574982</v>
      </c>
      <c r="T148" s="107">
        <v>4086</v>
      </c>
      <c r="U148" s="101">
        <f t="shared" si="17"/>
        <v>97.564469914040117</v>
      </c>
      <c r="V148" s="107">
        <v>2473</v>
      </c>
      <c r="W148" s="101">
        <f t="shared" si="18"/>
        <v>105.955441302485</v>
      </c>
      <c r="X148" s="107">
        <f t="shared" si="76"/>
        <v>-1613</v>
      </c>
      <c r="Y148" s="101">
        <f t="shared" si="19"/>
        <v>87.001078748651565</v>
      </c>
      <c r="Z148" s="107">
        <f t="shared" si="74"/>
        <v>8463</v>
      </c>
      <c r="AA148" s="108">
        <f t="shared" si="20"/>
        <v>88.63636363636364</v>
      </c>
      <c r="AB148" s="36"/>
    </row>
    <row r="149" spans="1:45" s="2" customFormat="1" ht="12" hidden="1" customHeight="1">
      <c r="A149" s="3"/>
      <c r="B149" s="27" t="s">
        <v>148</v>
      </c>
      <c r="C149" s="44" t="s">
        <v>149</v>
      </c>
      <c r="D149" s="66">
        <v>9225</v>
      </c>
      <c r="E149" s="84">
        <f t="shared" ref="E149:E164" si="90">D149/D137*100</f>
        <v>100.15199218325914</v>
      </c>
      <c r="F149" s="69">
        <v>453</v>
      </c>
      <c r="G149" s="84">
        <f t="shared" ref="G149" si="91">F149/F137*100</f>
        <v>83.888888888888886</v>
      </c>
      <c r="H149" s="76">
        <v>715</v>
      </c>
      <c r="I149" s="84">
        <f t="shared" si="59"/>
        <v>96.361185983827497</v>
      </c>
      <c r="J149" s="69">
        <v>827</v>
      </c>
      <c r="K149" s="84">
        <f t="shared" ref="K149:K175" si="92">J149/J137*100</f>
        <v>48.109365910413032</v>
      </c>
      <c r="L149" s="69" t="s">
        <v>200</v>
      </c>
      <c r="M149" s="69" t="s">
        <v>34</v>
      </c>
      <c r="N149" s="69">
        <f t="shared" si="68"/>
        <v>827</v>
      </c>
      <c r="O149" s="84">
        <f t="shared" si="81"/>
        <v>48.109365910413032</v>
      </c>
      <c r="P149" s="69" t="s">
        <v>5</v>
      </c>
      <c r="Q149" s="69" t="s">
        <v>5</v>
      </c>
      <c r="R149" s="69">
        <v>10052</v>
      </c>
      <c r="S149" s="84">
        <f t="shared" si="89"/>
        <v>91.967063129002753</v>
      </c>
      <c r="T149" s="107">
        <v>4106</v>
      </c>
      <c r="U149" s="101">
        <f t="shared" ref="U149:U196" si="93">T149/T137*100</f>
        <v>102.13930348258707</v>
      </c>
      <c r="V149" s="107">
        <v>2419</v>
      </c>
      <c r="W149" s="101">
        <f t="shared" ref="W149:W196" si="94">V149/V137*100</f>
        <v>99.629324546952219</v>
      </c>
      <c r="X149" s="107">
        <f t="shared" si="76"/>
        <v>-1687</v>
      </c>
      <c r="Y149" s="101">
        <f t="shared" ref="Y149:Y196" si="95">X149/X137*100</f>
        <v>105.96733668341709</v>
      </c>
      <c r="Z149" s="107">
        <f t="shared" si="74"/>
        <v>8365</v>
      </c>
      <c r="AA149" s="108">
        <f t="shared" ref="AA149:AA196" si="96">Z149/Z137*100</f>
        <v>89.580209895052477</v>
      </c>
      <c r="AB149" s="36"/>
    </row>
    <row r="150" spans="1:45" s="2" customFormat="1" ht="12" hidden="1" customHeight="1">
      <c r="A150" s="3"/>
      <c r="B150" s="27" t="s">
        <v>135</v>
      </c>
      <c r="C150" s="44" t="s">
        <v>136</v>
      </c>
      <c r="D150" s="66">
        <v>9022</v>
      </c>
      <c r="E150" s="84">
        <f t="shared" si="90"/>
        <v>96.203881424610799</v>
      </c>
      <c r="F150" s="69">
        <v>470</v>
      </c>
      <c r="G150" s="84">
        <f t="shared" ref="G150" si="97">F150/F138*100</f>
        <v>64.917127071823202</v>
      </c>
      <c r="H150" s="76">
        <v>1087</v>
      </c>
      <c r="I150" s="84">
        <f t="shared" si="59"/>
        <v>125.08630609896431</v>
      </c>
      <c r="J150" s="69">
        <v>677</v>
      </c>
      <c r="K150" s="84">
        <f t="shared" si="92"/>
        <v>42.023587833643703</v>
      </c>
      <c r="L150" s="69" t="s">
        <v>200</v>
      </c>
      <c r="M150" s="69" t="s">
        <v>34</v>
      </c>
      <c r="N150" s="69">
        <f t="shared" si="68"/>
        <v>677</v>
      </c>
      <c r="O150" s="84">
        <f t="shared" si="81"/>
        <v>42.023587833643703</v>
      </c>
      <c r="P150" s="69" t="s">
        <v>5</v>
      </c>
      <c r="Q150" s="69" t="s">
        <v>5</v>
      </c>
      <c r="R150" s="69">
        <v>9699</v>
      </c>
      <c r="S150" s="84">
        <f t="shared" si="89"/>
        <v>88.260988260988256</v>
      </c>
      <c r="T150" s="107">
        <v>3860</v>
      </c>
      <c r="U150" s="101">
        <f t="shared" si="93"/>
        <v>96.669171049336327</v>
      </c>
      <c r="V150" s="107">
        <v>2331</v>
      </c>
      <c r="W150" s="101">
        <f t="shared" si="94"/>
        <v>95.259501430322842</v>
      </c>
      <c r="X150" s="107">
        <f t="shared" si="76"/>
        <v>-1529</v>
      </c>
      <c r="Y150" s="101">
        <f t="shared" si="95"/>
        <v>98.900388098318231</v>
      </c>
      <c r="Z150" s="107">
        <f t="shared" si="74"/>
        <v>8170</v>
      </c>
      <c r="AA150" s="108">
        <f t="shared" si="96"/>
        <v>86.519114688128766</v>
      </c>
      <c r="AB150" s="36"/>
    </row>
    <row r="151" spans="1:45" s="2" customFormat="1" ht="12" hidden="1" customHeight="1">
      <c r="A151" s="3"/>
      <c r="B151" s="28" t="s">
        <v>137</v>
      </c>
      <c r="C151" s="46" t="s">
        <v>16</v>
      </c>
      <c r="D151" s="67">
        <v>9606</v>
      </c>
      <c r="E151" s="86">
        <f t="shared" si="90"/>
        <v>104.83466113718214</v>
      </c>
      <c r="F151" s="74">
        <v>542</v>
      </c>
      <c r="G151" s="86">
        <f t="shared" ref="G151" si="98">F151/F139*100</f>
        <v>92.020373514431242</v>
      </c>
      <c r="H151" s="74">
        <v>717</v>
      </c>
      <c r="I151" s="86">
        <f t="shared" si="59"/>
        <v>122.77397260273972</v>
      </c>
      <c r="J151" s="75">
        <v>692</v>
      </c>
      <c r="K151" s="86">
        <f t="shared" si="92"/>
        <v>41.313432835820898</v>
      </c>
      <c r="L151" s="148" t="s">
        <v>200</v>
      </c>
      <c r="M151" s="69" t="s">
        <v>34</v>
      </c>
      <c r="N151" s="70">
        <f t="shared" si="68"/>
        <v>692</v>
      </c>
      <c r="O151" s="84">
        <f t="shared" si="81"/>
        <v>41.313432835820898</v>
      </c>
      <c r="P151" s="69" t="s">
        <v>5</v>
      </c>
      <c r="Q151" s="69" t="s">
        <v>5</v>
      </c>
      <c r="R151" s="75">
        <v>10298</v>
      </c>
      <c r="S151" s="86">
        <f t="shared" si="89"/>
        <v>95.017530909761945</v>
      </c>
      <c r="T151" s="127">
        <v>4073</v>
      </c>
      <c r="U151" s="131">
        <f t="shared" si="93"/>
        <v>96.906971211039732</v>
      </c>
      <c r="V151" s="127">
        <v>2517</v>
      </c>
      <c r="W151" s="131">
        <f t="shared" si="94"/>
        <v>98.860958366064409</v>
      </c>
      <c r="X151" s="127">
        <f t="shared" si="76"/>
        <v>-1556</v>
      </c>
      <c r="Y151" s="131">
        <f t="shared" si="95"/>
        <v>93.904646952323475</v>
      </c>
      <c r="Z151" s="127">
        <f t="shared" si="74"/>
        <v>8742</v>
      </c>
      <c r="AA151" s="132">
        <f t="shared" si="96"/>
        <v>95.218385796754163</v>
      </c>
      <c r="AB151" s="36"/>
      <c r="AC151" s="36"/>
      <c r="AD151" s="36"/>
      <c r="AE151" s="36"/>
      <c r="AF151" s="36"/>
      <c r="AG151" s="36"/>
      <c r="AH151" s="36"/>
      <c r="AI151" s="36"/>
      <c r="AJ151" s="36"/>
      <c r="AK151" s="36"/>
      <c r="AL151" s="36"/>
      <c r="AM151" s="36"/>
      <c r="AN151" s="36"/>
      <c r="AO151" s="36"/>
      <c r="AP151" s="36"/>
      <c r="AQ151" s="36"/>
      <c r="AR151" s="36"/>
      <c r="AS151" s="36"/>
    </row>
    <row r="152" spans="1:45" s="2" customFormat="1" ht="12" hidden="1" customHeight="1">
      <c r="A152" s="3"/>
      <c r="B152" s="26" t="s">
        <v>150</v>
      </c>
      <c r="C152" s="44" t="s">
        <v>151</v>
      </c>
      <c r="D152" s="68">
        <v>10099</v>
      </c>
      <c r="E152" s="89">
        <f t="shared" si="90"/>
        <v>104.8375376310599</v>
      </c>
      <c r="F152" s="71">
        <v>549</v>
      </c>
      <c r="G152" s="89">
        <f t="shared" ref="G152" si="99">F152/F140*100</f>
        <v>95.3125</v>
      </c>
      <c r="H152" s="77">
        <v>944</v>
      </c>
      <c r="I152" s="89">
        <f t="shared" si="59"/>
        <v>124.70277410832233</v>
      </c>
      <c r="J152" s="71">
        <v>747</v>
      </c>
      <c r="K152" s="89">
        <f t="shared" si="92"/>
        <v>48.224661071659135</v>
      </c>
      <c r="L152" s="71" t="s">
        <v>200</v>
      </c>
      <c r="M152" s="71" t="s">
        <v>34</v>
      </c>
      <c r="N152" s="69">
        <f t="shared" si="68"/>
        <v>747</v>
      </c>
      <c r="O152" s="89">
        <f>N152/N140*100</f>
        <v>48.224661071659135</v>
      </c>
      <c r="P152" s="71" t="s">
        <v>5</v>
      </c>
      <c r="Q152" s="71" t="s">
        <v>5</v>
      </c>
      <c r="R152" s="71">
        <v>10846</v>
      </c>
      <c r="S152" s="89">
        <f t="shared" si="89"/>
        <v>96.995170810230718</v>
      </c>
      <c r="T152" s="128">
        <v>4162</v>
      </c>
      <c r="U152" s="129">
        <f t="shared" si="93"/>
        <v>100.31332851289467</v>
      </c>
      <c r="V152" s="128">
        <v>2530</v>
      </c>
      <c r="W152" s="129">
        <f t="shared" si="94"/>
        <v>98.520249221183803</v>
      </c>
      <c r="X152" s="128">
        <f t="shared" si="76"/>
        <v>-1632</v>
      </c>
      <c r="Y152" s="129">
        <f t="shared" si="95"/>
        <v>103.2258064516129</v>
      </c>
      <c r="Z152" s="128">
        <f t="shared" si="74"/>
        <v>9214</v>
      </c>
      <c r="AA152" s="130">
        <f t="shared" si="96"/>
        <v>95.969169878137691</v>
      </c>
      <c r="AB152" s="36"/>
    </row>
    <row r="153" spans="1:45" s="2" customFormat="1" ht="12" hidden="1" customHeight="1">
      <c r="A153" s="3"/>
      <c r="B153" s="27" t="s">
        <v>140</v>
      </c>
      <c r="C153" s="44" t="s">
        <v>14</v>
      </c>
      <c r="D153" s="66">
        <v>10485</v>
      </c>
      <c r="E153" s="84">
        <f t="shared" si="90"/>
        <v>104.68250798722045</v>
      </c>
      <c r="F153" s="69">
        <v>536</v>
      </c>
      <c r="G153" s="84">
        <f t="shared" ref="G153" si="100">F153/F141*100</f>
        <v>119.64285714285714</v>
      </c>
      <c r="H153" s="76">
        <v>958</v>
      </c>
      <c r="I153" s="84">
        <f t="shared" si="59"/>
        <v>122.19387755102041</v>
      </c>
      <c r="J153" s="69">
        <v>788</v>
      </c>
      <c r="K153" s="84">
        <f t="shared" si="92"/>
        <v>50.415866922584776</v>
      </c>
      <c r="L153" s="69" t="s">
        <v>200</v>
      </c>
      <c r="M153" s="69" t="s">
        <v>34</v>
      </c>
      <c r="N153" s="69">
        <f t="shared" si="68"/>
        <v>788</v>
      </c>
      <c r="O153" s="84">
        <f t="shared" ref="O153:O163" si="101">N153/N141*100</f>
        <v>50.415866922584776</v>
      </c>
      <c r="P153" s="69" t="s">
        <v>5</v>
      </c>
      <c r="Q153" s="69" t="s">
        <v>5</v>
      </c>
      <c r="R153" s="69">
        <v>11273</v>
      </c>
      <c r="S153" s="84">
        <f t="shared" si="89"/>
        <v>97.357284739614826</v>
      </c>
      <c r="T153" s="107">
        <v>4283</v>
      </c>
      <c r="U153" s="101">
        <f t="shared" si="93"/>
        <v>97.673888255416202</v>
      </c>
      <c r="V153" s="107">
        <v>2698</v>
      </c>
      <c r="W153" s="101">
        <f t="shared" si="94"/>
        <v>99.667528629479136</v>
      </c>
      <c r="X153" s="107">
        <f t="shared" si="76"/>
        <v>-1585</v>
      </c>
      <c r="Y153" s="101">
        <f t="shared" si="95"/>
        <v>94.457687723480333</v>
      </c>
      <c r="Z153" s="107">
        <f t="shared" si="74"/>
        <v>9688</v>
      </c>
      <c r="AA153" s="108">
        <f t="shared" si="96"/>
        <v>97.848702151297857</v>
      </c>
      <c r="AB153" s="36"/>
    </row>
    <row r="154" spans="1:45" s="2" customFormat="1" ht="12" hidden="1" customHeight="1">
      <c r="A154" s="3"/>
      <c r="B154" s="27" t="s">
        <v>141</v>
      </c>
      <c r="C154" s="44" t="s">
        <v>6</v>
      </c>
      <c r="D154" s="66">
        <v>10295</v>
      </c>
      <c r="E154" s="84">
        <f t="shared" si="90"/>
        <v>102.28514654744163</v>
      </c>
      <c r="F154" s="69">
        <v>432</v>
      </c>
      <c r="G154" s="84">
        <f t="shared" ref="G154" si="102">F154/F142*100</f>
        <v>98.181818181818187</v>
      </c>
      <c r="H154" s="76">
        <v>1148</v>
      </c>
      <c r="I154" s="84">
        <f t="shared" si="59"/>
        <v>118.10699588477367</v>
      </c>
      <c r="J154" s="69">
        <v>661</v>
      </c>
      <c r="K154" s="84">
        <f t="shared" si="92"/>
        <v>45.242984257357975</v>
      </c>
      <c r="L154" s="69" t="s">
        <v>200</v>
      </c>
      <c r="M154" s="69" t="s">
        <v>34</v>
      </c>
      <c r="N154" s="69">
        <f t="shared" si="68"/>
        <v>661</v>
      </c>
      <c r="O154" s="84">
        <f t="shared" si="101"/>
        <v>45.242984257357975</v>
      </c>
      <c r="P154" s="69" t="s">
        <v>5</v>
      </c>
      <c r="Q154" s="69" t="s">
        <v>5</v>
      </c>
      <c r="R154" s="69">
        <v>10956</v>
      </c>
      <c r="S154" s="84">
        <f t="shared" si="89"/>
        <v>95.054659031754298</v>
      </c>
      <c r="T154" s="107">
        <v>4078</v>
      </c>
      <c r="U154" s="101">
        <f t="shared" si="93"/>
        <v>94.093216428241817</v>
      </c>
      <c r="V154" s="107">
        <v>2676</v>
      </c>
      <c r="W154" s="101">
        <f t="shared" si="94"/>
        <v>97.557418884433105</v>
      </c>
      <c r="X154" s="107">
        <f t="shared" si="76"/>
        <v>-1402</v>
      </c>
      <c r="Y154" s="101">
        <f t="shared" si="95"/>
        <v>88.120678818353241</v>
      </c>
      <c r="Z154" s="107">
        <f t="shared" si="74"/>
        <v>9554</v>
      </c>
      <c r="AA154" s="108">
        <f t="shared" si="96"/>
        <v>96.165072974333171</v>
      </c>
      <c r="AB154" s="36"/>
    </row>
    <row r="155" spans="1:45" s="2" customFormat="1" ht="12" hidden="1" customHeight="1">
      <c r="A155" s="3"/>
      <c r="B155" s="27" t="s">
        <v>142</v>
      </c>
      <c r="C155" s="44" t="s">
        <v>143</v>
      </c>
      <c r="D155" s="66">
        <v>10283</v>
      </c>
      <c r="E155" s="84">
        <f t="shared" si="90"/>
        <v>103.23260716795501</v>
      </c>
      <c r="F155" s="69">
        <v>480</v>
      </c>
      <c r="G155" s="84">
        <f t="shared" ref="G155" si="103">F155/F143*100</f>
        <v>97.165991902834008</v>
      </c>
      <c r="H155" s="76">
        <v>803</v>
      </c>
      <c r="I155" s="84">
        <f t="shared" si="59"/>
        <v>103.2133676092545</v>
      </c>
      <c r="J155" s="69">
        <v>653</v>
      </c>
      <c r="K155" s="84">
        <f t="shared" si="92"/>
        <v>46.11581920903955</v>
      </c>
      <c r="L155" s="69" t="s">
        <v>200</v>
      </c>
      <c r="M155" s="69" t="s">
        <v>34</v>
      </c>
      <c r="N155" s="69">
        <f t="shared" si="68"/>
        <v>653</v>
      </c>
      <c r="O155" s="84">
        <f t="shared" si="101"/>
        <v>46.11581920903955</v>
      </c>
      <c r="P155" s="69" t="s">
        <v>5</v>
      </c>
      <c r="Q155" s="69" t="s">
        <v>5</v>
      </c>
      <c r="R155" s="69">
        <v>10936</v>
      </c>
      <c r="S155" s="84">
        <f t="shared" si="89"/>
        <v>96.123758460050979</v>
      </c>
      <c r="T155" s="107">
        <v>4348</v>
      </c>
      <c r="U155" s="101">
        <f t="shared" si="93"/>
        <v>98.998178506375226</v>
      </c>
      <c r="V155" s="107">
        <v>2810</v>
      </c>
      <c r="W155" s="101">
        <f t="shared" si="94"/>
        <v>101.22478386167147</v>
      </c>
      <c r="X155" s="107">
        <f t="shared" si="76"/>
        <v>-1538</v>
      </c>
      <c r="Y155" s="101">
        <f t="shared" si="95"/>
        <v>95.17326732673267</v>
      </c>
      <c r="Z155" s="107">
        <f t="shared" si="74"/>
        <v>9398</v>
      </c>
      <c r="AA155" s="108">
        <f t="shared" si="96"/>
        <v>96.281118737834234</v>
      </c>
      <c r="AB155" s="36"/>
    </row>
    <row r="156" spans="1:45" s="2" customFormat="1" ht="12" hidden="1" customHeight="1">
      <c r="A156" s="3"/>
      <c r="B156" s="27" t="s">
        <v>144</v>
      </c>
      <c r="C156" s="44" t="s">
        <v>145</v>
      </c>
      <c r="D156" s="66">
        <v>10444</v>
      </c>
      <c r="E156" s="84">
        <f t="shared" si="90"/>
        <v>101.61510021404942</v>
      </c>
      <c r="F156" s="69">
        <v>543</v>
      </c>
      <c r="G156" s="84">
        <f t="shared" ref="G156" si="104">F156/F144*100</f>
        <v>84.84375</v>
      </c>
      <c r="H156" s="76">
        <v>440</v>
      </c>
      <c r="I156" s="84">
        <f t="shared" si="59"/>
        <v>116.09498680738785</v>
      </c>
      <c r="J156" s="69">
        <v>626</v>
      </c>
      <c r="K156" s="84">
        <f t="shared" si="92"/>
        <v>46.891385767790261</v>
      </c>
      <c r="L156" s="69" t="s">
        <v>200</v>
      </c>
      <c r="M156" s="69" t="s">
        <v>34</v>
      </c>
      <c r="N156" s="69">
        <f t="shared" si="68"/>
        <v>626</v>
      </c>
      <c r="O156" s="84">
        <f t="shared" si="101"/>
        <v>46.891385767790261</v>
      </c>
      <c r="P156" s="69" t="s">
        <v>5</v>
      </c>
      <c r="Q156" s="69" t="s">
        <v>5</v>
      </c>
      <c r="R156" s="69">
        <v>11070</v>
      </c>
      <c r="S156" s="84">
        <f t="shared" si="89"/>
        <v>95.324205631619748</v>
      </c>
      <c r="T156" s="107">
        <v>4538</v>
      </c>
      <c r="U156" s="101">
        <f t="shared" si="93"/>
        <v>96.450584484590863</v>
      </c>
      <c r="V156" s="107">
        <v>2874</v>
      </c>
      <c r="W156" s="101">
        <f t="shared" si="94"/>
        <v>105.62293274531423</v>
      </c>
      <c r="X156" s="107">
        <f t="shared" si="76"/>
        <v>-1664</v>
      </c>
      <c r="Y156" s="101">
        <f t="shared" si="95"/>
        <v>83.870967741935488</v>
      </c>
      <c r="Z156" s="107">
        <f t="shared" si="74"/>
        <v>9406</v>
      </c>
      <c r="AA156" s="108">
        <f t="shared" si="96"/>
        <v>97.684079343649387</v>
      </c>
      <c r="AB156" s="36"/>
    </row>
    <row r="157" spans="1:45" s="2" customFormat="1" ht="12" hidden="1" customHeight="1">
      <c r="A157" s="3"/>
      <c r="B157" s="27" t="s">
        <v>146</v>
      </c>
      <c r="C157" s="44" t="s">
        <v>9</v>
      </c>
      <c r="D157" s="66">
        <v>10122</v>
      </c>
      <c r="E157" s="84">
        <f t="shared" si="90"/>
        <v>102.75098974723377</v>
      </c>
      <c r="F157" s="69">
        <v>789</v>
      </c>
      <c r="G157" s="84">
        <f t="shared" ref="G157" si="105">F157/F145*100</f>
        <v>150</v>
      </c>
      <c r="H157" s="76">
        <v>1041</v>
      </c>
      <c r="I157" s="84">
        <f t="shared" si="59"/>
        <v>142.4076607387141</v>
      </c>
      <c r="J157" s="69">
        <v>607</v>
      </c>
      <c r="K157" s="84">
        <f t="shared" si="92"/>
        <v>49.470252648736754</v>
      </c>
      <c r="L157" s="69" t="s">
        <v>200</v>
      </c>
      <c r="M157" s="69" t="s">
        <v>34</v>
      </c>
      <c r="N157" s="69">
        <f t="shared" si="68"/>
        <v>607</v>
      </c>
      <c r="O157" s="84">
        <f t="shared" si="101"/>
        <v>49.470252648736754</v>
      </c>
      <c r="P157" s="69" t="s">
        <v>5</v>
      </c>
      <c r="Q157" s="69" t="s">
        <v>5</v>
      </c>
      <c r="R157" s="69">
        <v>10729</v>
      </c>
      <c r="S157" s="84">
        <f t="shared" si="89"/>
        <v>96.849611843293019</v>
      </c>
      <c r="T157" s="107">
        <v>4569</v>
      </c>
      <c r="U157" s="101">
        <f t="shared" si="93"/>
        <v>102.14621059691483</v>
      </c>
      <c r="V157" s="107">
        <v>3182</v>
      </c>
      <c r="W157" s="101">
        <f t="shared" si="94"/>
        <v>114.25493716337523</v>
      </c>
      <c r="X157" s="107">
        <f t="shared" si="76"/>
        <v>-1387</v>
      </c>
      <c r="Y157" s="101">
        <f t="shared" si="95"/>
        <v>82.16824644549763</v>
      </c>
      <c r="Z157" s="107">
        <f t="shared" si="74"/>
        <v>9342</v>
      </c>
      <c r="AA157" s="108">
        <f t="shared" si="96"/>
        <v>99.488817891373799</v>
      </c>
      <c r="AB157" s="36"/>
    </row>
    <row r="158" spans="1:45" s="2" customFormat="1" ht="12" hidden="1" customHeight="1">
      <c r="A158" s="3"/>
      <c r="B158" s="27" t="s">
        <v>147</v>
      </c>
      <c r="C158" s="44" t="s">
        <v>10</v>
      </c>
      <c r="D158" s="66">
        <v>10484</v>
      </c>
      <c r="E158" s="84">
        <f t="shared" si="90"/>
        <v>105.30333467255926</v>
      </c>
      <c r="F158" s="69">
        <v>711</v>
      </c>
      <c r="G158" s="84">
        <f t="shared" ref="G158" si="106">F158/F146*100</f>
        <v>112.85714285714286</v>
      </c>
      <c r="H158" s="76">
        <v>924</v>
      </c>
      <c r="I158" s="84">
        <f t="shared" si="59"/>
        <v>111.1913357400722</v>
      </c>
      <c r="J158" s="69">
        <v>585</v>
      </c>
      <c r="K158" s="84">
        <f t="shared" si="92"/>
        <v>51.953818827708709</v>
      </c>
      <c r="L158" s="69" t="s">
        <v>200</v>
      </c>
      <c r="M158" s="69" t="s">
        <v>34</v>
      </c>
      <c r="N158" s="69">
        <f t="shared" si="68"/>
        <v>585</v>
      </c>
      <c r="O158" s="84">
        <f t="shared" si="101"/>
        <v>51.953818827708709</v>
      </c>
      <c r="P158" s="69" t="s">
        <v>5</v>
      </c>
      <c r="Q158" s="69" t="s">
        <v>5</v>
      </c>
      <c r="R158" s="69">
        <v>11069</v>
      </c>
      <c r="S158" s="84">
        <f t="shared" si="89"/>
        <v>99.882692654755459</v>
      </c>
      <c r="T158" s="107">
        <v>4700</v>
      </c>
      <c r="U158" s="101">
        <f t="shared" si="93"/>
        <v>105.64171723982918</v>
      </c>
      <c r="V158" s="107">
        <v>2930</v>
      </c>
      <c r="W158" s="101">
        <f t="shared" si="94"/>
        <v>117.43486973947897</v>
      </c>
      <c r="X158" s="107">
        <f t="shared" si="76"/>
        <v>-1770</v>
      </c>
      <c r="Y158" s="101">
        <f t="shared" si="95"/>
        <v>90.583418628454453</v>
      </c>
      <c r="Z158" s="107">
        <f t="shared" si="74"/>
        <v>9299</v>
      </c>
      <c r="AA158" s="108">
        <f t="shared" si="96"/>
        <v>101.87335670464506</v>
      </c>
      <c r="AB158" s="36"/>
    </row>
    <row r="159" spans="1:45" s="2" customFormat="1" ht="12" hidden="1" customHeight="1">
      <c r="A159" s="3"/>
      <c r="B159" s="27" t="s">
        <v>131</v>
      </c>
      <c r="C159" s="44" t="s">
        <v>11</v>
      </c>
      <c r="D159" s="66">
        <v>9448</v>
      </c>
      <c r="E159" s="84">
        <f t="shared" si="90"/>
        <v>100.53202809108322</v>
      </c>
      <c r="F159" s="69">
        <v>549</v>
      </c>
      <c r="G159" s="84">
        <f t="shared" ref="G159" si="107">F159/F147*100</f>
        <v>91.347753743760393</v>
      </c>
      <c r="H159" s="76">
        <v>988</v>
      </c>
      <c r="I159" s="84">
        <f t="shared" si="59"/>
        <v>134.9726775956284</v>
      </c>
      <c r="J159" s="69">
        <v>486</v>
      </c>
      <c r="K159" s="84">
        <f t="shared" si="92"/>
        <v>48.406374501992033</v>
      </c>
      <c r="L159" s="69" t="s">
        <v>200</v>
      </c>
      <c r="M159" s="69" t="s">
        <v>34</v>
      </c>
      <c r="N159" s="69">
        <f t="shared" si="68"/>
        <v>486</v>
      </c>
      <c r="O159" s="84">
        <f t="shared" si="101"/>
        <v>48.406374501992033</v>
      </c>
      <c r="P159" s="69" t="s">
        <v>5</v>
      </c>
      <c r="Q159" s="69" t="s">
        <v>5</v>
      </c>
      <c r="R159" s="69">
        <v>9934</v>
      </c>
      <c r="S159" s="84">
        <f t="shared" si="89"/>
        <v>95.500865218227261</v>
      </c>
      <c r="T159" s="107">
        <v>4134</v>
      </c>
      <c r="U159" s="101">
        <f t="shared" si="93"/>
        <v>99.184261036468342</v>
      </c>
      <c r="V159" s="107">
        <v>2845</v>
      </c>
      <c r="W159" s="101">
        <f t="shared" si="94"/>
        <v>113.43700159489633</v>
      </c>
      <c r="X159" s="107">
        <f t="shared" si="76"/>
        <v>-1289</v>
      </c>
      <c r="Y159" s="101">
        <f t="shared" si="95"/>
        <v>77.650602409638552</v>
      </c>
      <c r="Z159" s="107">
        <f t="shared" si="74"/>
        <v>8645</v>
      </c>
      <c r="AA159" s="108">
        <f t="shared" si="96"/>
        <v>98.890414092884924</v>
      </c>
      <c r="AB159" s="36"/>
    </row>
    <row r="160" spans="1:45" s="2" customFormat="1" ht="12" hidden="1" customHeight="1">
      <c r="A160" s="3"/>
      <c r="B160" s="27" t="s">
        <v>132</v>
      </c>
      <c r="C160" s="44" t="s">
        <v>12</v>
      </c>
      <c r="D160" s="66">
        <v>9329</v>
      </c>
      <c r="E160" s="84">
        <f t="shared" si="90"/>
        <v>101.75610820244327</v>
      </c>
      <c r="F160" s="69">
        <v>434</v>
      </c>
      <c r="G160" s="84">
        <f t="shared" ref="G160" si="108">F160/F148*100</f>
        <v>84.93150684931507</v>
      </c>
      <c r="H160" s="76">
        <v>880</v>
      </c>
      <c r="I160" s="84">
        <f t="shared" si="59"/>
        <v>59.904697072838665</v>
      </c>
      <c r="J160" s="69">
        <v>411</v>
      </c>
      <c r="K160" s="84">
        <f t="shared" si="92"/>
        <v>45.264317180616743</v>
      </c>
      <c r="L160" s="69" t="s">
        <v>200</v>
      </c>
      <c r="M160" s="69" t="s">
        <v>34</v>
      </c>
      <c r="N160" s="69">
        <f t="shared" si="68"/>
        <v>411</v>
      </c>
      <c r="O160" s="84">
        <f t="shared" si="101"/>
        <v>45.264317180616743</v>
      </c>
      <c r="P160" s="69" t="s">
        <v>5</v>
      </c>
      <c r="Q160" s="69" t="s">
        <v>5</v>
      </c>
      <c r="R160" s="69">
        <v>9740</v>
      </c>
      <c r="S160" s="84">
        <f t="shared" si="89"/>
        <v>96.665343390234213</v>
      </c>
      <c r="T160" s="107">
        <v>4162</v>
      </c>
      <c r="U160" s="101">
        <f t="shared" si="93"/>
        <v>101.86000978952521</v>
      </c>
      <c r="V160" s="107">
        <v>2548</v>
      </c>
      <c r="W160" s="101">
        <f t="shared" si="94"/>
        <v>103.03275374039629</v>
      </c>
      <c r="X160" s="107">
        <f t="shared" si="76"/>
        <v>-1614</v>
      </c>
      <c r="Y160" s="101">
        <f t="shared" si="95"/>
        <v>100.06199628022318</v>
      </c>
      <c r="Z160" s="107">
        <f t="shared" si="74"/>
        <v>8126</v>
      </c>
      <c r="AA160" s="108">
        <f t="shared" si="96"/>
        <v>96.017960534089568</v>
      </c>
      <c r="AB160" s="36"/>
    </row>
    <row r="161" spans="1:45" s="2" customFormat="1" ht="12" hidden="1" customHeight="1">
      <c r="A161" s="3"/>
      <c r="B161" s="27" t="s">
        <v>152</v>
      </c>
      <c r="C161" s="44" t="s">
        <v>153</v>
      </c>
      <c r="D161" s="66">
        <v>9343</v>
      </c>
      <c r="E161" s="84">
        <f t="shared" si="90"/>
        <v>101.27913279132792</v>
      </c>
      <c r="F161" s="69">
        <v>323</v>
      </c>
      <c r="G161" s="84">
        <f t="shared" ref="G161" si="109">F161/F149*100</f>
        <v>71.302428256070641</v>
      </c>
      <c r="H161" s="76">
        <v>781</v>
      </c>
      <c r="I161" s="84">
        <f t="shared" si="59"/>
        <v>109.23076923076923</v>
      </c>
      <c r="J161" s="69">
        <v>351</v>
      </c>
      <c r="K161" s="84">
        <f t="shared" si="92"/>
        <v>42.442563482466753</v>
      </c>
      <c r="L161" s="69" t="s">
        <v>200</v>
      </c>
      <c r="M161" s="69" t="s">
        <v>34</v>
      </c>
      <c r="N161" s="69">
        <f t="shared" si="68"/>
        <v>351</v>
      </c>
      <c r="O161" s="84">
        <f t="shared" si="101"/>
        <v>42.442563482466753</v>
      </c>
      <c r="P161" s="69" t="s">
        <v>5</v>
      </c>
      <c r="Q161" s="69" t="s">
        <v>5</v>
      </c>
      <c r="R161" s="69">
        <v>9694</v>
      </c>
      <c r="S161" s="84">
        <f t="shared" si="89"/>
        <v>96.438519697572616</v>
      </c>
      <c r="T161" s="107">
        <v>4177</v>
      </c>
      <c r="U161" s="101">
        <f t="shared" si="93"/>
        <v>101.72917681441793</v>
      </c>
      <c r="V161" s="107">
        <v>2569</v>
      </c>
      <c r="W161" s="101">
        <f t="shared" si="94"/>
        <v>106.20090946672178</v>
      </c>
      <c r="X161" s="107">
        <f t="shared" si="76"/>
        <v>-1608</v>
      </c>
      <c r="Y161" s="101">
        <f t="shared" si="95"/>
        <v>95.317131001778307</v>
      </c>
      <c r="Z161" s="107">
        <f t="shared" si="74"/>
        <v>8086</v>
      </c>
      <c r="AA161" s="108">
        <f t="shared" si="96"/>
        <v>96.664674237895994</v>
      </c>
      <c r="AB161" s="36"/>
    </row>
    <row r="162" spans="1:45" s="2" customFormat="1" ht="12" hidden="1" customHeight="1">
      <c r="A162" s="3"/>
      <c r="B162" s="27" t="s">
        <v>135</v>
      </c>
      <c r="C162" s="44" t="s">
        <v>136</v>
      </c>
      <c r="D162" s="66">
        <v>9422</v>
      </c>
      <c r="E162" s="84">
        <f t="shared" si="90"/>
        <v>104.43360673908224</v>
      </c>
      <c r="F162" s="69">
        <v>588</v>
      </c>
      <c r="G162" s="84">
        <f t="shared" ref="G162" si="110">F162/F150*100</f>
        <v>125.1063829787234</v>
      </c>
      <c r="H162" s="76">
        <v>890</v>
      </c>
      <c r="I162" s="84">
        <f t="shared" si="59"/>
        <v>81.876724931002769</v>
      </c>
      <c r="J162" s="69">
        <v>338</v>
      </c>
      <c r="K162" s="84">
        <f t="shared" si="92"/>
        <v>49.926144756277694</v>
      </c>
      <c r="L162" s="69" t="s">
        <v>200</v>
      </c>
      <c r="M162" s="69" t="s">
        <v>34</v>
      </c>
      <c r="N162" s="69">
        <f t="shared" si="68"/>
        <v>338</v>
      </c>
      <c r="O162" s="84">
        <f t="shared" si="101"/>
        <v>49.926144756277694</v>
      </c>
      <c r="P162" s="69" t="s">
        <v>5</v>
      </c>
      <c r="Q162" s="69" t="s">
        <v>5</v>
      </c>
      <c r="R162" s="69">
        <v>9760</v>
      </c>
      <c r="S162" s="84">
        <f t="shared" si="89"/>
        <v>100.62893081761007</v>
      </c>
      <c r="T162" s="107">
        <v>3982</v>
      </c>
      <c r="U162" s="101">
        <f t="shared" si="93"/>
        <v>103.16062176165804</v>
      </c>
      <c r="V162" s="107">
        <v>2379</v>
      </c>
      <c r="W162" s="101">
        <f t="shared" si="94"/>
        <v>102.05920205920206</v>
      </c>
      <c r="X162" s="107">
        <f t="shared" si="76"/>
        <v>-1603</v>
      </c>
      <c r="Y162" s="101">
        <f t="shared" si="95"/>
        <v>104.83976455199478</v>
      </c>
      <c r="Z162" s="107">
        <f t="shared" si="74"/>
        <v>8157</v>
      </c>
      <c r="AA162" s="108">
        <f t="shared" si="96"/>
        <v>99.840881272949815</v>
      </c>
      <c r="AB162" s="36"/>
    </row>
    <row r="163" spans="1:45" s="2" customFormat="1" ht="12" hidden="1" customHeight="1">
      <c r="A163" s="3"/>
      <c r="B163" s="28" t="s">
        <v>137</v>
      </c>
      <c r="C163" s="44" t="s">
        <v>16</v>
      </c>
      <c r="D163" s="67">
        <v>10589</v>
      </c>
      <c r="E163" s="86">
        <f t="shared" si="90"/>
        <v>110.23318759108891</v>
      </c>
      <c r="F163" s="74">
        <v>405</v>
      </c>
      <c r="G163" s="86">
        <f t="shared" ref="G163" si="111">F163/F151*100</f>
        <v>74.723247232472318</v>
      </c>
      <c r="H163" s="74">
        <v>697</v>
      </c>
      <c r="I163" s="86">
        <f t="shared" si="59"/>
        <v>97.210599721059978</v>
      </c>
      <c r="J163" s="75">
        <v>318</v>
      </c>
      <c r="K163" s="86">
        <f t="shared" si="92"/>
        <v>45.953757225433527</v>
      </c>
      <c r="L163" s="148" t="s">
        <v>200</v>
      </c>
      <c r="M163" s="69" t="s">
        <v>34</v>
      </c>
      <c r="N163" s="69">
        <f t="shared" si="68"/>
        <v>318</v>
      </c>
      <c r="O163" s="84">
        <f t="shared" si="101"/>
        <v>45.953757225433527</v>
      </c>
      <c r="P163" s="69" t="s">
        <v>5</v>
      </c>
      <c r="Q163" s="69" t="s">
        <v>5</v>
      </c>
      <c r="R163" s="75">
        <v>10907</v>
      </c>
      <c r="S163" s="86">
        <f t="shared" si="89"/>
        <v>105.91376966401242</v>
      </c>
      <c r="T163" s="127">
        <v>5649</v>
      </c>
      <c r="U163" s="131">
        <f t="shared" si="93"/>
        <v>138.69383746624112</v>
      </c>
      <c r="V163" s="127">
        <v>3781</v>
      </c>
      <c r="W163" s="131">
        <f t="shared" si="94"/>
        <v>150.21851410409218</v>
      </c>
      <c r="X163" s="127">
        <f t="shared" si="76"/>
        <v>-1868</v>
      </c>
      <c r="Y163" s="131">
        <f t="shared" si="95"/>
        <v>120.05141388174808</v>
      </c>
      <c r="Z163" s="127">
        <f t="shared" si="74"/>
        <v>9039</v>
      </c>
      <c r="AA163" s="132">
        <f t="shared" si="96"/>
        <v>103.39739190116678</v>
      </c>
      <c r="AB163" s="36"/>
      <c r="AC163" s="36"/>
      <c r="AD163" s="36"/>
      <c r="AE163" s="36"/>
      <c r="AF163" s="36"/>
      <c r="AG163" s="36"/>
      <c r="AH163" s="36"/>
      <c r="AI163" s="36"/>
      <c r="AJ163" s="36"/>
      <c r="AK163" s="36"/>
      <c r="AL163" s="36"/>
      <c r="AM163" s="36"/>
      <c r="AN163" s="36"/>
      <c r="AO163" s="36"/>
      <c r="AP163" s="36"/>
      <c r="AQ163" s="36"/>
      <c r="AR163" s="36"/>
      <c r="AS163" s="36"/>
    </row>
    <row r="164" spans="1:45" s="2" customFormat="1" ht="12" hidden="1" customHeight="1">
      <c r="A164" s="3"/>
      <c r="B164" s="26" t="s">
        <v>154</v>
      </c>
      <c r="C164" s="45" t="s">
        <v>155</v>
      </c>
      <c r="D164" s="68">
        <v>9428</v>
      </c>
      <c r="E164" s="89">
        <f t="shared" si="90"/>
        <v>93.35577779978216</v>
      </c>
      <c r="F164" s="71">
        <v>435</v>
      </c>
      <c r="G164" s="89">
        <f t="shared" ref="G164" si="112">F164/F152*100</f>
        <v>79.234972677595621</v>
      </c>
      <c r="H164" s="77">
        <v>875</v>
      </c>
      <c r="I164" s="89">
        <f t="shared" si="59"/>
        <v>92.690677966101703</v>
      </c>
      <c r="J164" s="71">
        <v>258</v>
      </c>
      <c r="K164" s="89">
        <f t="shared" si="92"/>
        <v>34.53815261044177</v>
      </c>
      <c r="L164" s="71" t="s">
        <v>200</v>
      </c>
      <c r="M164" s="71" t="s">
        <v>34</v>
      </c>
      <c r="N164" s="71">
        <f t="shared" ref="N164:N175" si="113">J164</f>
        <v>258</v>
      </c>
      <c r="O164" s="89">
        <f>N164/N152*100</f>
        <v>34.53815261044177</v>
      </c>
      <c r="P164" s="71" t="s">
        <v>5</v>
      </c>
      <c r="Q164" s="71" t="s">
        <v>5</v>
      </c>
      <c r="R164" s="71">
        <v>9686</v>
      </c>
      <c r="S164" s="89">
        <f t="shared" si="89"/>
        <v>89.304812834224606</v>
      </c>
      <c r="T164" s="128">
        <v>4654</v>
      </c>
      <c r="U164" s="129">
        <f t="shared" si="93"/>
        <v>111.8212397885632</v>
      </c>
      <c r="V164" s="128">
        <v>3091</v>
      </c>
      <c r="W164" s="129">
        <f t="shared" si="94"/>
        <v>122.17391304347827</v>
      </c>
      <c r="X164" s="128">
        <f t="shared" si="76"/>
        <v>-1563</v>
      </c>
      <c r="Y164" s="129">
        <f t="shared" si="95"/>
        <v>95.77205882352942</v>
      </c>
      <c r="Z164" s="128">
        <f t="shared" si="74"/>
        <v>8123</v>
      </c>
      <c r="AA164" s="130">
        <f t="shared" si="96"/>
        <v>88.159322769698292</v>
      </c>
      <c r="AB164" s="36"/>
    </row>
    <row r="165" spans="1:45" s="2" customFormat="1" ht="12" hidden="1" customHeight="1">
      <c r="A165" s="3"/>
      <c r="B165" s="27" t="s">
        <v>140</v>
      </c>
      <c r="C165" s="44" t="s">
        <v>14</v>
      </c>
      <c r="D165" s="66">
        <v>10001</v>
      </c>
      <c r="E165" s="84">
        <f t="shared" ref="E165:G180" si="114">D165/D153*100</f>
        <v>95.383881735813077</v>
      </c>
      <c r="F165" s="69">
        <v>525</v>
      </c>
      <c r="G165" s="84">
        <f t="shared" ref="G165" si="115">F165/F153*100</f>
        <v>97.947761194029852</v>
      </c>
      <c r="H165" s="76">
        <v>871</v>
      </c>
      <c r="I165" s="84">
        <f t="shared" si="59"/>
        <v>90.918580375782881</v>
      </c>
      <c r="J165" s="69">
        <v>220</v>
      </c>
      <c r="K165" s="84">
        <f t="shared" si="92"/>
        <v>27.918781725888326</v>
      </c>
      <c r="L165" s="69" t="s">
        <v>200</v>
      </c>
      <c r="M165" s="69" t="s">
        <v>34</v>
      </c>
      <c r="N165" s="69">
        <f t="shared" si="113"/>
        <v>220</v>
      </c>
      <c r="O165" s="84">
        <f t="shared" ref="O165:O175" si="116">N165/N153*100</f>
        <v>27.918781725888326</v>
      </c>
      <c r="P165" s="69" t="s">
        <v>5</v>
      </c>
      <c r="Q165" s="69" t="s">
        <v>5</v>
      </c>
      <c r="R165" s="69">
        <v>10221</v>
      </c>
      <c r="S165" s="84">
        <f t="shared" si="89"/>
        <v>90.667967710458612</v>
      </c>
      <c r="T165" s="107">
        <v>4658</v>
      </c>
      <c r="U165" s="101">
        <f t="shared" si="93"/>
        <v>108.75554517861312</v>
      </c>
      <c r="V165" s="107">
        <v>3014</v>
      </c>
      <c r="W165" s="101">
        <f t="shared" si="94"/>
        <v>111.71237954040029</v>
      </c>
      <c r="X165" s="107">
        <f t="shared" si="76"/>
        <v>-1644</v>
      </c>
      <c r="Y165" s="101">
        <f t="shared" si="95"/>
        <v>103.72239747634069</v>
      </c>
      <c r="Z165" s="107">
        <f t="shared" si="74"/>
        <v>8577</v>
      </c>
      <c r="AA165" s="108">
        <f t="shared" si="96"/>
        <v>88.532204789430224</v>
      </c>
      <c r="AB165" s="36"/>
    </row>
    <row r="166" spans="1:45" s="2" customFormat="1" ht="12" hidden="1" customHeight="1">
      <c r="A166" s="3"/>
      <c r="B166" s="27" t="s">
        <v>141</v>
      </c>
      <c r="C166" s="44" t="s">
        <v>6</v>
      </c>
      <c r="D166" s="66">
        <v>9784</v>
      </c>
      <c r="E166" s="84">
        <f t="shared" si="114"/>
        <v>95.036425449247204</v>
      </c>
      <c r="F166" s="69">
        <v>409</v>
      </c>
      <c r="G166" s="84">
        <f t="shared" ref="G166" si="117">F166/F154*100</f>
        <v>94.675925925925924</v>
      </c>
      <c r="H166" s="76">
        <v>1048</v>
      </c>
      <c r="I166" s="84">
        <f t="shared" si="59"/>
        <v>91.289198606271782</v>
      </c>
      <c r="J166" s="69">
        <v>200</v>
      </c>
      <c r="K166" s="84">
        <f t="shared" si="92"/>
        <v>30.257186081694403</v>
      </c>
      <c r="L166" s="69" t="s">
        <v>200</v>
      </c>
      <c r="M166" s="69" t="s">
        <v>34</v>
      </c>
      <c r="N166" s="69">
        <f t="shared" si="113"/>
        <v>200</v>
      </c>
      <c r="O166" s="84">
        <f t="shared" si="116"/>
        <v>30.257186081694403</v>
      </c>
      <c r="P166" s="69" t="s">
        <v>5</v>
      </c>
      <c r="Q166" s="69" t="s">
        <v>5</v>
      </c>
      <c r="R166" s="69">
        <v>9984</v>
      </c>
      <c r="S166" s="84">
        <f t="shared" si="89"/>
        <v>91.12814895947426</v>
      </c>
      <c r="T166" s="107">
        <v>4499</v>
      </c>
      <c r="U166" s="101">
        <f t="shared" si="93"/>
        <v>110.32368808239332</v>
      </c>
      <c r="V166" s="107">
        <v>2906</v>
      </c>
      <c r="W166" s="101">
        <f t="shared" si="94"/>
        <v>108.5949177877429</v>
      </c>
      <c r="X166" s="107">
        <f t="shared" si="76"/>
        <v>-1593</v>
      </c>
      <c r="Y166" s="101">
        <f t="shared" si="95"/>
        <v>113.62339514978601</v>
      </c>
      <c r="Z166" s="107">
        <f t="shared" si="74"/>
        <v>8391</v>
      </c>
      <c r="AA166" s="108">
        <f t="shared" si="96"/>
        <v>87.827088130625924</v>
      </c>
      <c r="AB166" s="36"/>
    </row>
    <row r="167" spans="1:45" s="2" customFormat="1" ht="12" hidden="1" customHeight="1">
      <c r="A167" s="3"/>
      <c r="B167" s="27" t="s">
        <v>142</v>
      </c>
      <c r="C167" s="44" t="s">
        <v>143</v>
      </c>
      <c r="D167" s="66">
        <v>10192</v>
      </c>
      <c r="E167" s="84">
        <f t="shared" si="114"/>
        <v>99.115044247787608</v>
      </c>
      <c r="F167" s="69">
        <v>381</v>
      </c>
      <c r="G167" s="84">
        <f t="shared" ref="G167" si="118">F167/F155*100</f>
        <v>79.375</v>
      </c>
      <c r="H167" s="76">
        <v>796</v>
      </c>
      <c r="I167" s="84">
        <f t="shared" si="59"/>
        <v>99.128268991282681</v>
      </c>
      <c r="J167" s="69">
        <v>185</v>
      </c>
      <c r="K167" s="84">
        <f t="shared" si="92"/>
        <v>28.330781010719758</v>
      </c>
      <c r="L167" s="69" t="s">
        <v>200</v>
      </c>
      <c r="M167" s="69" t="s">
        <v>34</v>
      </c>
      <c r="N167" s="69">
        <f t="shared" si="113"/>
        <v>185</v>
      </c>
      <c r="O167" s="84">
        <f t="shared" si="116"/>
        <v>28.330781010719758</v>
      </c>
      <c r="P167" s="69" t="s">
        <v>5</v>
      </c>
      <c r="Q167" s="69" t="s">
        <v>5</v>
      </c>
      <c r="R167" s="69">
        <v>10377</v>
      </c>
      <c r="S167" s="84">
        <f t="shared" si="89"/>
        <v>94.888441843452824</v>
      </c>
      <c r="T167" s="107">
        <v>4664</v>
      </c>
      <c r="U167" s="101">
        <f t="shared" si="93"/>
        <v>107.26770929162835</v>
      </c>
      <c r="V167" s="107">
        <v>3179</v>
      </c>
      <c r="W167" s="101">
        <f t="shared" si="94"/>
        <v>113.13167259786476</v>
      </c>
      <c r="X167" s="107">
        <f t="shared" si="76"/>
        <v>-1485</v>
      </c>
      <c r="Y167" s="101">
        <f t="shared" si="95"/>
        <v>96.553966189856951</v>
      </c>
      <c r="Z167" s="107">
        <f t="shared" si="74"/>
        <v>8892</v>
      </c>
      <c r="AA167" s="108">
        <f t="shared" si="96"/>
        <v>94.615875718237916</v>
      </c>
      <c r="AB167" s="36"/>
    </row>
    <row r="168" spans="1:45" s="2" customFormat="1" ht="12" hidden="1" customHeight="1">
      <c r="A168" s="3"/>
      <c r="B168" s="27" t="s">
        <v>144</v>
      </c>
      <c r="C168" s="44" t="s">
        <v>145</v>
      </c>
      <c r="D168" s="66">
        <v>9820</v>
      </c>
      <c r="E168" s="84">
        <f t="shared" si="114"/>
        <v>94.02527767139027</v>
      </c>
      <c r="F168" s="69">
        <v>375</v>
      </c>
      <c r="G168" s="84">
        <f t="shared" ref="G168" si="119">F168/F156*100</f>
        <v>69.060773480662988</v>
      </c>
      <c r="H168" s="76">
        <v>554</v>
      </c>
      <c r="I168" s="84">
        <f t="shared" si="59"/>
        <v>125.90909090909091</v>
      </c>
      <c r="J168" s="69">
        <v>180</v>
      </c>
      <c r="K168" s="84">
        <f t="shared" si="92"/>
        <v>28.753993610223645</v>
      </c>
      <c r="L168" s="69" t="s">
        <v>200</v>
      </c>
      <c r="M168" s="69" t="s">
        <v>34</v>
      </c>
      <c r="N168" s="69">
        <f t="shared" si="113"/>
        <v>180</v>
      </c>
      <c r="O168" s="84">
        <f t="shared" si="116"/>
        <v>28.753993610223645</v>
      </c>
      <c r="P168" s="69" t="s">
        <v>5</v>
      </c>
      <c r="Q168" s="69" t="s">
        <v>5</v>
      </c>
      <c r="R168" s="69">
        <v>10000</v>
      </c>
      <c r="S168" s="84">
        <f t="shared" si="89"/>
        <v>90.334236675700083</v>
      </c>
      <c r="T168" s="107">
        <v>4527</v>
      </c>
      <c r="U168" s="101">
        <f t="shared" si="93"/>
        <v>99.757602468047608</v>
      </c>
      <c r="V168" s="107">
        <v>3098</v>
      </c>
      <c r="W168" s="101">
        <f t="shared" si="94"/>
        <v>107.79401530967291</v>
      </c>
      <c r="X168" s="107">
        <f t="shared" si="76"/>
        <v>-1429</v>
      </c>
      <c r="Y168" s="101">
        <f t="shared" si="95"/>
        <v>85.87740384615384</v>
      </c>
      <c r="Z168" s="107">
        <f t="shared" si="74"/>
        <v>8571</v>
      </c>
      <c r="AA168" s="108">
        <f t="shared" si="96"/>
        <v>91.12268764618328</v>
      </c>
      <c r="AB168" s="36"/>
    </row>
    <row r="169" spans="1:45" s="2" customFormat="1" ht="12" hidden="1" customHeight="1">
      <c r="A169" s="3"/>
      <c r="B169" s="27" t="s">
        <v>146</v>
      </c>
      <c r="C169" s="44" t="s">
        <v>9</v>
      </c>
      <c r="D169" s="66">
        <v>10174</v>
      </c>
      <c r="E169" s="84">
        <f t="shared" si="114"/>
        <v>100.51373246393993</v>
      </c>
      <c r="F169" s="69">
        <v>612</v>
      </c>
      <c r="G169" s="84">
        <f t="shared" ref="G169" si="120">F169/F157*100</f>
        <v>77.566539923954366</v>
      </c>
      <c r="H169" s="76">
        <v>888</v>
      </c>
      <c r="I169" s="84">
        <f t="shared" si="59"/>
        <v>85.30259365994236</v>
      </c>
      <c r="J169" s="69">
        <v>175</v>
      </c>
      <c r="K169" s="84">
        <f t="shared" si="92"/>
        <v>28.83031301482702</v>
      </c>
      <c r="L169" s="69" t="s">
        <v>200</v>
      </c>
      <c r="M169" s="69" t="s">
        <v>34</v>
      </c>
      <c r="N169" s="69">
        <f t="shared" si="113"/>
        <v>175</v>
      </c>
      <c r="O169" s="84">
        <f t="shared" si="116"/>
        <v>28.83031301482702</v>
      </c>
      <c r="P169" s="69" t="s">
        <v>5</v>
      </c>
      <c r="Q169" s="69" t="s">
        <v>5</v>
      </c>
      <c r="R169" s="69">
        <v>10349</v>
      </c>
      <c r="S169" s="84">
        <f t="shared" si="89"/>
        <v>96.458197408891792</v>
      </c>
      <c r="T169" s="107">
        <v>4518</v>
      </c>
      <c r="U169" s="101">
        <f t="shared" si="93"/>
        <v>98.883782009192373</v>
      </c>
      <c r="V169" s="107">
        <v>2986</v>
      </c>
      <c r="W169" s="101">
        <f t="shared" si="94"/>
        <v>93.840351979886861</v>
      </c>
      <c r="X169" s="107">
        <f t="shared" si="76"/>
        <v>-1532</v>
      </c>
      <c r="Y169" s="101">
        <f t="shared" si="95"/>
        <v>110.45421773612112</v>
      </c>
      <c r="Z169" s="107">
        <f t="shared" si="74"/>
        <v>8817</v>
      </c>
      <c r="AA169" s="108">
        <f t="shared" si="96"/>
        <v>94.38021836865768</v>
      </c>
      <c r="AB169" s="36"/>
    </row>
    <row r="170" spans="1:45" s="2" customFormat="1" ht="12" hidden="1" customHeight="1">
      <c r="A170" s="3"/>
      <c r="B170" s="27" t="s">
        <v>147</v>
      </c>
      <c r="C170" s="44" t="s">
        <v>10</v>
      </c>
      <c r="D170" s="66">
        <v>9817</v>
      </c>
      <c r="E170" s="84">
        <f t="shared" si="114"/>
        <v>93.63792445631438</v>
      </c>
      <c r="F170" s="69">
        <v>559</v>
      </c>
      <c r="G170" s="84">
        <f t="shared" ref="G170" si="121">F170/F158*100</f>
        <v>78.621659634317865</v>
      </c>
      <c r="H170" s="76">
        <v>861</v>
      </c>
      <c r="I170" s="84">
        <f t="shared" si="59"/>
        <v>93.181818181818173</v>
      </c>
      <c r="J170" s="69">
        <v>176</v>
      </c>
      <c r="K170" s="84">
        <f t="shared" si="92"/>
        <v>30.085470085470085</v>
      </c>
      <c r="L170" s="69" t="s">
        <v>200</v>
      </c>
      <c r="M170" s="69" t="s">
        <v>34</v>
      </c>
      <c r="N170" s="69">
        <f t="shared" si="113"/>
        <v>176</v>
      </c>
      <c r="O170" s="84">
        <f t="shared" si="116"/>
        <v>30.085470085470085</v>
      </c>
      <c r="P170" s="69" t="s">
        <v>5</v>
      </c>
      <c r="Q170" s="69" t="s">
        <v>5</v>
      </c>
      <c r="R170" s="69">
        <v>9993</v>
      </c>
      <c r="S170" s="84">
        <f t="shared" si="89"/>
        <v>90.279158008853557</v>
      </c>
      <c r="T170" s="107">
        <v>4562</v>
      </c>
      <c r="U170" s="101">
        <f t="shared" si="93"/>
        <v>97.063829787234042</v>
      </c>
      <c r="V170" s="107">
        <v>2983</v>
      </c>
      <c r="W170" s="101">
        <f t="shared" si="94"/>
        <v>101.80887372013652</v>
      </c>
      <c r="X170" s="107">
        <f t="shared" si="76"/>
        <v>-1579</v>
      </c>
      <c r="Y170" s="101">
        <f t="shared" si="95"/>
        <v>89.209039548022588</v>
      </c>
      <c r="Z170" s="107">
        <f t="shared" si="74"/>
        <v>8414</v>
      </c>
      <c r="AA170" s="108">
        <f t="shared" si="96"/>
        <v>90.482847618023442</v>
      </c>
      <c r="AB170" s="36"/>
    </row>
    <row r="171" spans="1:45" s="2" customFormat="1" ht="12" hidden="1" customHeight="1">
      <c r="A171" s="3"/>
      <c r="B171" s="27" t="s">
        <v>131</v>
      </c>
      <c r="C171" s="44" t="s">
        <v>11</v>
      </c>
      <c r="D171" s="66">
        <v>9361</v>
      </c>
      <c r="E171" s="84">
        <f t="shared" si="114"/>
        <v>99.079170194750205</v>
      </c>
      <c r="F171" s="69">
        <v>659</v>
      </c>
      <c r="G171" s="84">
        <f t="shared" ref="G171" si="122">F171/F159*100</f>
        <v>120.03642987249546</v>
      </c>
      <c r="H171" s="76">
        <v>862</v>
      </c>
      <c r="I171" s="84">
        <f t="shared" si="59"/>
        <v>87.246963562753038</v>
      </c>
      <c r="J171" s="69">
        <v>170</v>
      </c>
      <c r="K171" s="84">
        <f t="shared" si="92"/>
        <v>34.979423868312757</v>
      </c>
      <c r="L171" s="69" t="s">
        <v>200</v>
      </c>
      <c r="M171" s="69" t="s">
        <v>34</v>
      </c>
      <c r="N171" s="69">
        <f t="shared" si="113"/>
        <v>170</v>
      </c>
      <c r="O171" s="84">
        <f t="shared" si="116"/>
        <v>34.979423868312757</v>
      </c>
      <c r="P171" s="69" t="s">
        <v>5</v>
      </c>
      <c r="Q171" s="69" t="s">
        <v>5</v>
      </c>
      <c r="R171" s="69">
        <v>9531</v>
      </c>
      <c r="S171" s="84">
        <f t="shared" si="89"/>
        <v>95.943225286893494</v>
      </c>
      <c r="T171" s="107">
        <v>4276</v>
      </c>
      <c r="U171" s="101">
        <f t="shared" si="93"/>
        <v>103.43492985002418</v>
      </c>
      <c r="V171" s="107">
        <v>2733</v>
      </c>
      <c r="W171" s="101">
        <f t="shared" si="94"/>
        <v>96.063268892794369</v>
      </c>
      <c r="X171" s="107">
        <f t="shared" si="76"/>
        <v>-1543</v>
      </c>
      <c r="Y171" s="101">
        <f t="shared" si="95"/>
        <v>119.70519782777347</v>
      </c>
      <c r="Z171" s="107">
        <f t="shared" si="74"/>
        <v>7988</v>
      </c>
      <c r="AA171" s="108">
        <f t="shared" si="96"/>
        <v>92.400231347599771</v>
      </c>
      <c r="AB171" s="36"/>
    </row>
    <row r="172" spans="1:45" s="2" customFormat="1" ht="12" hidden="1" customHeight="1">
      <c r="A172" s="3"/>
      <c r="B172" s="27" t="s">
        <v>132</v>
      </c>
      <c r="C172" s="44" t="s">
        <v>12</v>
      </c>
      <c r="D172" s="66">
        <v>9181</v>
      </c>
      <c r="E172" s="84">
        <f t="shared" si="114"/>
        <v>98.413549147818628</v>
      </c>
      <c r="F172" s="69">
        <v>517</v>
      </c>
      <c r="G172" s="84">
        <f t="shared" ref="G172" si="123">F172/F160*100</f>
        <v>119.12442396313364</v>
      </c>
      <c r="H172" s="76">
        <v>703</v>
      </c>
      <c r="I172" s="84">
        <f t="shared" si="59"/>
        <v>79.886363636363626</v>
      </c>
      <c r="J172" s="69">
        <v>162</v>
      </c>
      <c r="K172" s="84">
        <f t="shared" si="92"/>
        <v>39.416058394160586</v>
      </c>
      <c r="L172" s="69" t="s">
        <v>200</v>
      </c>
      <c r="M172" s="69" t="s">
        <v>34</v>
      </c>
      <c r="N172" s="69">
        <f t="shared" si="113"/>
        <v>162</v>
      </c>
      <c r="O172" s="84">
        <f t="shared" si="116"/>
        <v>39.416058394160586</v>
      </c>
      <c r="P172" s="69" t="s">
        <v>5</v>
      </c>
      <c r="Q172" s="69" t="s">
        <v>5</v>
      </c>
      <c r="R172" s="69">
        <v>9343</v>
      </c>
      <c r="S172" s="84">
        <f t="shared" si="89"/>
        <v>95.92402464065708</v>
      </c>
      <c r="T172" s="107">
        <v>4449</v>
      </c>
      <c r="U172" s="101">
        <f t="shared" si="93"/>
        <v>106.89572320999518</v>
      </c>
      <c r="V172" s="107">
        <v>2835</v>
      </c>
      <c r="W172" s="101">
        <f t="shared" si="94"/>
        <v>111.26373626373626</v>
      </c>
      <c r="X172" s="107">
        <f t="shared" si="76"/>
        <v>-1614</v>
      </c>
      <c r="Y172" s="101">
        <f t="shared" si="95"/>
        <v>100</v>
      </c>
      <c r="Z172" s="107">
        <f t="shared" si="74"/>
        <v>7729</v>
      </c>
      <c r="AA172" s="108">
        <f t="shared" si="96"/>
        <v>95.114447452621221</v>
      </c>
      <c r="AB172" s="36"/>
    </row>
    <row r="173" spans="1:45" s="2" customFormat="1" ht="12" hidden="1" customHeight="1">
      <c r="A173" s="3"/>
      <c r="B173" s="27" t="s">
        <v>156</v>
      </c>
      <c r="C173" s="44" t="s">
        <v>157</v>
      </c>
      <c r="D173" s="66">
        <v>8862</v>
      </c>
      <c r="E173" s="84">
        <f t="shared" si="114"/>
        <v>94.851760676442254</v>
      </c>
      <c r="F173" s="69">
        <v>286</v>
      </c>
      <c r="G173" s="84">
        <f t="shared" ref="G173" si="124">F173/F161*100</f>
        <v>88.544891640866879</v>
      </c>
      <c r="H173" s="76">
        <v>804</v>
      </c>
      <c r="I173" s="84">
        <f t="shared" si="59"/>
        <v>102.94494238156211</v>
      </c>
      <c r="J173" s="69">
        <v>147</v>
      </c>
      <c r="K173" s="84">
        <f t="shared" si="92"/>
        <v>41.880341880341881</v>
      </c>
      <c r="L173" s="69" t="s">
        <v>200</v>
      </c>
      <c r="M173" s="69" t="s">
        <v>34</v>
      </c>
      <c r="N173" s="69">
        <f t="shared" si="113"/>
        <v>147</v>
      </c>
      <c r="O173" s="84">
        <f t="shared" si="116"/>
        <v>41.880341880341881</v>
      </c>
      <c r="P173" s="69" t="s">
        <v>5</v>
      </c>
      <c r="Q173" s="69" t="s">
        <v>5</v>
      </c>
      <c r="R173" s="69">
        <v>9009</v>
      </c>
      <c r="S173" s="84">
        <f t="shared" si="89"/>
        <v>92.933773468124613</v>
      </c>
      <c r="T173" s="107">
        <v>4343</v>
      </c>
      <c r="U173" s="101">
        <f t="shared" si="93"/>
        <v>103.97414412257602</v>
      </c>
      <c r="V173" s="107">
        <v>2850</v>
      </c>
      <c r="W173" s="101">
        <f t="shared" si="94"/>
        <v>110.93810821331257</v>
      </c>
      <c r="X173" s="107">
        <f t="shared" si="76"/>
        <v>-1493</v>
      </c>
      <c r="Y173" s="101">
        <f t="shared" si="95"/>
        <v>92.848258706467661</v>
      </c>
      <c r="Z173" s="107">
        <f t="shared" si="74"/>
        <v>7516</v>
      </c>
      <c r="AA173" s="108">
        <f t="shared" si="96"/>
        <v>92.950779124412563</v>
      </c>
      <c r="AB173" s="36"/>
    </row>
    <row r="174" spans="1:45" s="2" customFormat="1" ht="12" hidden="1" customHeight="1">
      <c r="A174" s="3"/>
      <c r="B174" s="27" t="s">
        <v>135</v>
      </c>
      <c r="C174" s="44" t="s">
        <v>136</v>
      </c>
      <c r="D174" s="66">
        <v>9054</v>
      </c>
      <c r="E174" s="84">
        <f t="shared" si="114"/>
        <v>96.094247505837401</v>
      </c>
      <c r="F174" s="69">
        <v>426</v>
      </c>
      <c r="G174" s="84">
        <f t="shared" ref="G174" si="125">F174/F162*100</f>
        <v>72.448979591836732</v>
      </c>
      <c r="H174" s="76">
        <v>910</v>
      </c>
      <c r="I174" s="84">
        <f t="shared" si="59"/>
        <v>102.24719101123596</v>
      </c>
      <c r="J174" s="69">
        <v>100</v>
      </c>
      <c r="K174" s="84">
        <f t="shared" si="92"/>
        <v>29.585798816568047</v>
      </c>
      <c r="L174" s="69" t="s">
        <v>200</v>
      </c>
      <c r="M174" s="69" t="s">
        <v>34</v>
      </c>
      <c r="N174" s="69">
        <f t="shared" si="113"/>
        <v>100</v>
      </c>
      <c r="O174" s="84">
        <f t="shared" si="116"/>
        <v>29.585798816568047</v>
      </c>
      <c r="P174" s="69" t="s">
        <v>5</v>
      </c>
      <c r="Q174" s="69" t="s">
        <v>5</v>
      </c>
      <c r="R174" s="69">
        <v>9154</v>
      </c>
      <c r="S174" s="84">
        <f t="shared" si="89"/>
        <v>93.790983606557376</v>
      </c>
      <c r="T174" s="107">
        <v>4169</v>
      </c>
      <c r="U174" s="101">
        <f t="shared" si="93"/>
        <v>104.69613259668509</v>
      </c>
      <c r="V174" s="107">
        <v>2693</v>
      </c>
      <c r="W174" s="101">
        <f t="shared" si="94"/>
        <v>113.19882303488862</v>
      </c>
      <c r="X174" s="107">
        <f t="shared" si="76"/>
        <v>-1476</v>
      </c>
      <c r="Y174" s="101">
        <f t="shared" si="95"/>
        <v>92.077354959451029</v>
      </c>
      <c r="Z174" s="107">
        <f t="shared" si="74"/>
        <v>7678</v>
      </c>
      <c r="AA174" s="108">
        <f t="shared" si="96"/>
        <v>94.12774304278534</v>
      </c>
      <c r="AB174" s="36"/>
    </row>
    <row r="175" spans="1:45" s="2" customFormat="1" ht="12" hidden="1" customHeight="1">
      <c r="A175" s="3"/>
      <c r="B175" s="28" t="s">
        <v>137</v>
      </c>
      <c r="C175" s="46" t="s">
        <v>16</v>
      </c>
      <c r="D175" s="67">
        <v>9110</v>
      </c>
      <c r="E175" s="86">
        <f t="shared" si="114"/>
        <v>86.03267541788648</v>
      </c>
      <c r="F175" s="74">
        <v>332</v>
      </c>
      <c r="G175" s="86">
        <f t="shared" ref="G175" si="126">F175/F163*100</f>
        <v>81.975308641975303</v>
      </c>
      <c r="H175" s="74">
        <v>536</v>
      </c>
      <c r="I175" s="86">
        <f t="shared" si="59"/>
        <v>76.901004304160693</v>
      </c>
      <c r="J175" s="75">
        <v>93</v>
      </c>
      <c r="K175" s="86">
        <f t="shared" si="92"/>
        <v>29.245283018867923</v>
      </c>
      <c r="L175" s="148" t="s">
        <v>200</v>
      </c>
      <c r="M175" s="69" t="s">
        <v>34</v>
      </c>
      <c r="N175" s="70">
        <f t="shared" si="113"/>
        <v>93</v>
      </c>
      <c r="O175" s="84">
        <f t="shared" si="116"/>
        <v>29.245283018867923</v>
      </c>
      <c r="P175" s="69" t="s">
        <v>5</v>
      </c>
      <c r="Q175" s="69" t="s">
        <v>5</v>
      </c>
      <c r="R175" s="75">
        <v>9203</v>
      </c>
      <c r="S175" s="86">
        <f t="shared" si="89"/>
        <v>84.377005592738612</v>
      </c>
      <c r="T175" s="127">
        <v>4311</v>
      </c>
      <c r="U175" s="131">
        <f t="shared" si="93"/>
        <v>76.314391927774821</v>
      </c>
      <c r="V175" s="127">
        <v>2749</v>
      </c>
      <c r="W175" s="131">
        <f t="shared" si="94"/>
        <v>72.705633430309447</v>
      </c>
      <c r="X175" s="127">
        <f t="shared" si="76"/>
        <v>-1562</v>
      </c>
      <c r="Y175" s="131">
        <f t="shared" si="95"/>
        <v>83.618843683083512</v>
      </c>
      <c r="Z175" s="127">
        <f t="shared" si="74"/>
        <v>7641</v>
      </c>
      <c r="AA175" s="132">
        <f t="shared" si="96"/>
        <v>84.533687354795887</v>
      </c>
      <c r="AB175" s="36"/>
      <c r="AC175" s="36"/>
      <c r="AD175" s="36"/>
      <c r="AE175" s="36"/>
      <c r="AF175" s="36"/>
      <c r="AG175" s="36"/>
      <c r="AH175" s="36"/>
      <c r="AI175" s="36"/>
      <c r="AJ175" s="36"/>
      <c r="AK175" s="36"/>
      <c r="AL175" s="36"/>
      <c r="AM175" s="36"/>
      <c r="AN175" s="36"/>
      <c r="AO175" s="36"/>
      <c r="AP175" s="36"/>
      <c r="AQ175" s="36"/>
      <c r="AR175" s="36"/>
      <c r="AS175" s="36"/>
    </row>
    <row r="176" spans="1:45" s="2" customFormat="1" ht="12" hidden="1" customHeight="1">
      <c r="A176" s="3"/>
      <c r="B176" s="26" t="s">
        <v>158</v>
      </c>
      <c r="C176" s="44" t="s">
        <v>159</v>
      </c>
      <c r="D176" s="68">
        <v>9820</v>
      </c>
      <c r="E176" s="89">
        <f t="shared" si="114"/>
        <v>104.1578277471362</v>
      </c>
      <c r="F176" s="71">
        <v>332</v>
      </c>
      <c r="G176" s="89">
        <f t="shared" si="114"/>
        <v>76.321839080459768</v>
      </c>
      <c r="H176" s="77">
        <v>810</v>
      </c>
      <c r="I176" s="89">
        <f t="shared" si="59"/>
        <v>92.571428571428569</v>
      </c>
      <c r="J176" s="71" t="s">
        <v>200</v>
      </c>
      <c r="K176" s="71" t="s">
        <v>5</v>
      </c>
      <c r="L176" s="71" t="s">
        <v>200</v>
      </c>
      <c r="M176" s="71" t="s">
        <v>34</v>
      </c>
      <c r="N176" s="69" t="s">
        <v>200</v>
      </c>
      <c r="O176" s="71" t="s">
        <v>5</v>
      </c>
      <c r="P176" s="71" t="s">
        <v>5</v>
      </c>
      <c r="Q176" s="71" t="s">
        <v>5</v>
      </c>
      <c r="R176" s="71">
        <v>9820</v>
      </c>
      <c r="S176" s="89">
        <f t="shared" si="89"/>
        <v>101.38344001651869</v>
      </c>
      <c r="T176" s="128">
        <v>4437</v>
      </c>
      <c r="U176" s="129">
        <f t="shared" si="93"/>
        <v>95.337344220025784</v>
      </c>
      <c r="V176" s="128">
        <v>2793</v>
      </c>
      <c r="W176" s="129">
        <f t="shared" si="94"/>
        <v>90.359107085085739</v>
      </c>
      <c r="X176" s="128">
        <f t="shared" si="76"/>
        <v>-1644</v>
      </c>
      <c r="Y176" s="129">
        <f t="shared" si="95"/>
        <v>105.1823416506718</v>
      </c>
      <c r="Z176" s="128">
        <f t="shared" si="74"/>
        <v>8176</v>
      </c>
      <c r="AA176" s="130">
        <f t="shared" si="96"/>
        <v>100.65246829988921</v>
      </c>
      <c r="AB176" s="36"/>
    </row>
    <row r="177" spans="1:45" s="2" customFormat="1" ht="12" hidden="1" customHeight="1">
      <c r="A177" s="3"/>
      <c r="B177" s="27" t="s">
        <v>140</v>
      </c>
      <c r="C177" s="44" t="s">
        <v>14</v>
      </c>
      <c r="D177" s="66">
        <v>9975</v>
      </c>
      <c r="E177" s="84">
        <f t="shared" si="114"/>
        <v>99.740025997400267</v>
      </c>
      <c r="F177" s="69">
        <v>182</v>
      </c>
      <c r="G177" s="84">
        <f t="shared" si="114"/>
        <v>34.666666666666671</v>
      </c>
      <c r="H177" s="76">
        <v>888</v>
      </c>
      <c r="I177" s="84">
        <f t="shared" si="59"/>
        <v>101.95177956371985</v>
      </c>
      <c r="J177" s="69" t="s">
        <v>200</v>
      </c>
      <c r="K177" s="69" t="s">
        <v>5</v>
      </c>
      <c r="L177" s="69" t="s">
        <v>200</v>
      </c>
      <c r="M177" s="69" t="s">
        <v>34</v>
      </c>
      <c r="N177" s="69" t="s">
        <v>200</v>
      </c>
      <c r="O177" s="69" t="s">
        <v>5</v>
      </c>
      <c r="P177" s="69" t="s">
        <v>5</v>
      </c>
      <c r="Q177" s="69" t="s">
        <v>5</v>
      </c>
      <c r="R177" s="69">
        <v>9975</v>
      </c>
      <c r="S177" s="84">
        <f t="shared" si="89"/>
        <v>97.593190490167302</v>
      </c>
      <c r="T177" s="107">
        <v>4516</v>
      </c>
      <c r="U177" s="101">
        <f t="shared" si="93"/>
        <v>96.95148132245599</v>
      </c>
      <c r="V177" s="107">
        <v>2957</v>
      </c>
      <c r="W177" s="101">
        <f t="shared" si="94"/>
        <v>98.10882548108826</v>
      </c>
      <c r="X177" s="107">
        <f t="shared" si="76"/>
        <v>-1559</v>
      </c>
      <c r="Y177" s="101">
        <f t="shared" si="95"/>
        <v>94.829683698296847</v>
      </c>
      <c r="Z177" s="107">
        <f t="shared" si="74"/>
        <v>8416</v>
      </c>
      <c r="AA177" s="108">
        <f t="shared" si="96"/>
        <v>98.122886790253006</v>
      </c>
      <c r="AB177" s="36"/>
    </row>
    <row r="178" spans="1:45" s="2" customFormat="1" ht="12" hidden="1" customHeight="1">
      <c r="A178" s="3"/>
      <c r="B178" s="27" t="s">
        <v>141</v>
      </c>
      <c r="C178" s="44" t="s">
        <v>6</v>
      </c>
      <c r="D178" s="66">
        <v>10067</v>
      </c>
      <c r="E178" s="84">
        <f t="shared" si="114"/>
        <v>102.89247751430908</v>
      </c>
      <c r="F178" s="69">
        <v>156</v>
      </c>
      <c r="G178" s="84">
        <f t="shared" si="114"/>
        <v>38.141809290953546</v>
      </c>
      <c r="H178" s="76">
        <v>991</v>
      </c>
      <c r="I178" s="84">
        <f t="shared" si="59"/>
        <v>94.561068702290072</v>
      </c>
      <c r="J178" s="69" t="s">
        <v>200</v>
      </c>
      <c r="K178" s="69" t="s">
        <v>5</v>
      </c>
      <c r="L178" s="69" t="s">
        <v>200</v>
      </c>
      <c r="M178" s="69" t="s">
        <v>34</v>
      </c>
      <c r="N178" s="69" t="s">
        <v>200</v>
      </c>
      <c r="O178" s="69" t="s">
        <v>5</v>
      </c>
      <c r="P178" s="69" t="s">
        <v>5</v>
      </c>
      <c r="Q178" s="69" t="s">
        <v>5</v>
      </c>
      <c r="R178" s="69">
        <v>10067</v>
      </c>
      <c r="S178" s="84">
        <f t="shared" si="89"/>
        <v>100.83133012820514</v>
      </c>
      <c r="T178" s="107">
        <v>4472</v>
      </c>
      <c r="U178" s="101">
        <f t="shared" si="93"/>
        <v>99.399866637030456</v>
      </c>
      <c r="V178" s="107">
        <v>2854</v>
      </c>
      <c r="W178" s="101">
        <f t="shared" si="94"/>
        <v>98.210598761183761</v>
      </c>
      <c r="X178" s="107">
        <f t="shared" si="76"/>
        <v>-1618</v>
      </c>
      <c r="Y178" s="101">
        <f t="shared" si="95"/>
        <v>101.56936597614563</v>
      </c>
      <c r="Z178" s="107">
        <f t="shared" si="74"/>
        <v>8449</v>
      </c>
      <c r="AA178" s="108">
        <f t="shared" si="96"/>
        <v>100.69121677988322</v>
      </c>
      <c r="AB178" s="36"/>
    </row>
    <row r="179" spans="1:45" s="2" customFormat="1" ht="12" hidden="1" customHeight="1">
      <c r="A179" s="3"/>
      <c r="B179" s="27" t="s">
        <v>142</v>
      </c>
      <c r="C179" s="44" t="s">
        <v>143</v>
      </c>
      <c r="D179" s="66">
        <v>10256</v>
      </c>
      <c r="E179" s="84">
        <f t="shared" si="114"/>
        <v>100.62794348508635</v>
      </c>
      <c r="F179" s="69">
        <v>180</v>
      </c>
      <c r="G179" s="84">
        <f t="shared" si="114"/>
        <v>47.244094488188978</v>
      </c>
      <c r="H179" s="76">
        <v>783</v>
      </c>
      <c r="I179" s="84">
        <f t="shared" si="59"/>
        <v>98.366834170854261</v>
      </c>
      <c r="J179" s="69" t="s">
        <v>200</v>
      </c>
      <c r="K179" s="69" t="s">
        <v>5</v>
      </c>
      <c r="L179" s="69" t="s">
        <v>200</v>
      </c>
      <c r="M179" s="69" t="s">
        <v>34</v>
      </c>
      <c r="N179" s="69" t="s">
        <v>200</v>
      </c>
      <c r="O179" s="69" t="s">
        <v>5</v>
      </c>
      <c r="P179" s="69" t="s">
        <v>5</v>
      </c>
      <c r="Q179" s="69" t="s">
        <v>5</v>
      </c>
      <c r="R179" s="69">
        <v>10256</v>
      </c>
      <c r="S179" s="84">
        <f t="shared" si="89"/>
        <v>98.833959718608469</v>
      </c>
      <c r="T179" s="107">
        <v>4559</v>
      </c>
      <c r="U179" s="101">
        <f t="shared" si="93"/>
        <v>97.748713550600343</v>
      </c>
      <c r="V179" s="107">
        <v>2757</v>
      </c>
      <c r="W179" s="101">
        <f t="shared" si="94"/>
        <v>86.725385341302299</v>
      </c>
      <c r="X179" s="107">
        <f t="shared" si="76"/>
        <v>-1802</v>
      </c>
      <c r="Y179" s="101">
        <f t="shared" si="95"/>
        <v>121.34680134680134</v>
      </c>
      <c r="Z179" s="107">
        <f t="shared" si="74"/>
        <v>8454</v>
      </c>
      <c r="AA179" s="108">
        <f t="shared" si="96"/>
        <v>95.074224021592443</v>
      </c>
      <c r="AB179" s="36"/>
    </row>
    <row r="180" spans="1:45" s="2" customFormat="1" ht="12" hidden="1" customHeight="1">
      <c r="A180" s="3"/>
      <c r="B180" s="27" t="s">
        <v>144</v>
      </c>
      <c r="C180" s="44" t="s">
        <v>145</v>
      </c>
      <c r="D180" s="66">
        <v>10213</v>
      </c>
      <c r="E180" s="84">
        <f t="shared" si="114"/>
        <v>104.00203665987779</v>
      </c>
      <c r="F180" s="69">
        <v>276</v>
      </c>
      <c r="G180" s="84">
        <f t="shared" si="114"/>
        <v>73.599999999999994</v>
      </c>
      <c r="H180" s="76">
        <v>419</v>
      </c>
      <c r="I180" s="84">
        <f t="shared" si="59"/>
        <v>75.631768953068587</v>
      </c>
      <c r="J180" s="69" t="s">
        <v>200</v>
      </c>
      <c r="K180" s="69" t="s">
        <v>5</v>
      </c>
      <c r="L180" s="69" t="s">
        <v>200</v>
      </c>
      <c r="M180" s="69" t="s">
        <v>34</v>
      </c>
      <c r="N180" s="69" t="s">
        <v>200</v>
      </c>
      <c r="O180" s="69" t="s">
        <v>5</v>
      </c>
      <c r="P180" s="69" t="s">
        <v>5</v>
      </c>
      <c r="Q180" s="69" t="s">
        <v>5</v>
      </c>
      <c r="R180" s="69">
        <v>10213</v>
      </c>
      <c r="S180" s="84">
        <f t="shared" si="89"/>
        <v>102.13000000000001</v>
      </c>
      <c r="T180" s="107">
        <v>4661</v>
      </c>
      <c r="U180" s="101">
        <f t="shared" si="93"/>
        <v>102.96001767174729</v>
      </c>
      <c r="V180" s="107">
        <v>2862</v>
      </c>
      <c r="W180" s="101">
        <f t="shared" si="94"/>
        <v>92.382182052937381</v>
      </c>
      <c r="X180" s="107">
        <f t="shared" si="76"/>
        <v>-1799</v>
      </c>
      <c r="Y180" s="101">
        <f t="shared" si="95"/>
        <v>125.89223233030091</v>
      </c>
      <c r="Z180" s="107">
        <f t="shared" si="74"/>
        <v>8414</v>
      </c>
      <c r="AA180" s="108">
        <f t="shared" si="96"/>
        <v>98.168241745420602</v>
      </c>
      <c r="AB180" s="36"/>
    </row>
    <row r="181" spans="1:45" s="2" customFormat="1" ht="12" hidden="1" customHeight="1">
      <c r="A181" s="3"/>
      <c r="B181" s="27" t="s">
        <v>146</v>
      </c>
      <c r="C181" s="44" t="s">
        <v>9</v>
      </c>
      <c r="D181" s="66">
        <v>10282</v>
      </c>
      <c r="E181" s="84">
        <f t="shared" ref="E181:G196" si="127">D181/D169*100</f>
        <v>101.06152938863771</v>
      </c>
      <c r="F181" s="69">
        <v>223</v>
      </c>
      <c r="G181" s="84">
        <f t="shared" si="127"/>
        <v>36.437908496732021</v>
      </c>
      <c r="H181" s="76">
        <v>935</v>
      </c>
      <c r="I181" s="84">
        <f t="shared" si="59"/>
        <v>105.2927927927928</v>
      </c>
      <c r="J181" s="69" t="s">
        <v>200</v>
      </c>
      <c r="K181" s="69" t="s">
        <v>5</v>
      </c>
      <c r="L181" s="69" t="s">
        <v>200</v>
      </c>
      <c r="M181" s="69" t="s">
        <v>34</v>
      </c>
      <c r="N181" s="69" t="s">
        <v>200</v>
      </c>
      <c r="O181" s="69" t="s">
        <v>5</v>
      </c>
      <c r="P181" s="69" t="s">
        <v>5</v>
      </c>
      <c r="Q181" s="69" t="s">
        <v>5</v>
      </c>
      <c r="R181" s="69">
        <v>10282</v>
      </c>
      <c r="S181" s="84">
        <f t="shared" si="89"/>
        <v>99.352594453570404</v>
      </c>
      <c r="T181" s="107">
        <v>4346</v>
      </c>
      <c r="U181" s="101">
        <f t="shared" si="93"/>
        <v>96.193005754758744</v>
      </c>
      <c r="V181" s="107">
        <v>2797</v>
      </c>
      <c r="W181" s="101">
        <f t="shared" si="94"/>
        <v>93.670462156731418</v>
      </c>
      <c r="X181" s="107">
        <f t="shared" si="76"/>
        <v>-1549</v>
      </c>
      <c r="Y181" s="101">
        <f t="shared" si="95"/>
        <v>101.10966057441253</v>
      </c>
      <c r="Z181" s="107">
        <f t="shared" si="74"/>
        <v>8733</v>
      </c>
      <c r="AA181" s="108">
        <f t="shared" si="96"/>
        <v>99.047294998298739</v>
      </c>
      <c r="AB181" s="36"/>
    </row>
    <row r="182" spans="1:45" s="2" customFormat="1" ht="12" hidden="1" customHeight="1">
      <c r="A182" s="3"/>
      <c r="B182" s="27" t="s">
        <v>147</v>
      </c>
      <c r="C182" s="44" t="s">
        <v>10</v>
      </c>
      <c r="D182" s="66">
        <v>10352</v>
      </c>
      <c r="E182" s="84">
        <f t="shared" si="127"/>
        <v>105.44973006009984</v>
      </c>
      <c r="F182" s="69">
        <v>429</v>
      </c>
      <c r="G182" s="84">
        <f t="shared" si="127"/>
        <v>76.744186046511629</v>
      </c>
      <c r="H182" s="76">
        <v>1007</v>
      </c>
      <c r="I182" s="84">
        <f t="shared" si="59"/>
        <v>116.95702671312426</v>
      </c>
      <c r="J182" s="69" t="s">
        <v>200</v>
      </c>
      <c r="K182" s="69" t="s">
        <v>5</v>
      </c>
      <c r="L182" s="69" t="s">
        <v>200</v>
      </c>
      <c r="M182" s="69" t="s">
        <v>34</v>
      </c>
      <c r="N182" s="69" t="s">
        <v>200</v>
      </c>
      <c r="O182" s="69" t="s">
        <v>5</v>
      </c>
      <c r="P182" s="69" t="s">
        <v>5</v>
      </c>
      <c r="Q182" s="69" t="s">
        <v>5</v>
      </c>
      <c r="R182" s="69">
        <v>10352</v>
      </c>
      <c r="S182" s="84">
        <f t="shared" si="89"/>
        <v>103.59251476033222</v>
      </c>
      <c r="T182" s="107">
        <v>4320</v>
      </c>
      <c r="U182" s="101">
        <f t="shared" si="93"/>
        <v>94.695309074967113</v>
      </c>
      <c r="V182" s="107">
        <v>2792</v>
      </c>
      <c r="W182" s="101">
        <f t="shared" si="94"/>
        <v>93.597049949715057</v>
      </c>
      <c r="X182" s="107">
        <f t="shared" si="76"/>
        <v>-1528</v>
      </c>
      <c r="Y182" s="101">
        <f t="shared" si="95"/>
        <v>96.770107663077894</v>
      </c>
      <c r="Z182" s="107">
        <f t="shared" si="74"/>
        <v>8824</v>
      </c>
      <c r="AA182" s="108">
        <f t="shared" si="96"/>
        <v>104.87283099595912</v>
      </c>
      <c r="AB182" s="36"/>
    </row>
    <row r="183" spans="1:45" s="2" customFormat="1" ht="12" hidden="1" customHeight="1">
      <c r="A183" s="3"/>
      <c r="B183" s="27" t="s">
        <v>131</v>
      </c>
      <c r="C183" s="44" t="s">
        <v>11</v>
      </c>
      <c r="D183" s="66">
        <v>9554</v>
      </c>
      <c r="E183" s="84">
        <f t="shared" si="127"/>
        <v>102.0617455400064</v>
      </c>
      <c r="F183" s="69">
        <v>347</v>
      </c>
      <c r="G183" s="84">
        <f t="shared" si="127"/>
        <v>52.655538694992408</v>
      </c>
      <c r="H183" s="76">
        <v>950</v>
      </c>
      <c r="I183" s="84">
        <f t="shared" si="59"/>
        <v>110.20881670533642</v>
      </c>
      <c r="J183" s="69" t="s">
        <v>200</v>
      </c>
      <c r="K183" s="69" t="s">
        <v>5</v>
      </c>
      <c r="L183" s="69" t="s">
        <v>200</v>
      </c>
      <c r="M183" s="69" t="s">
        <v>34</v>
      </c>
      <c r="N183" s="69" t="s">
        <v>200</v>
      </c>
      <c r="O183" s="69" t="s">
        <v>5</v>
      </c>
      <c r="P183" s="69" t="s">
        <v>5</v>
      </c>
      <c r="Q183" s="69" t="s">
        <v>5</v>
      </c>
      <c r="R183" s="69">
        <v>9554</v>
      </c>
      <c r="S183" s="84">
        <f t="shared" si="89"/>
        <v>100.24131780505718</v>
      </c>
      <c r="T183" s="107">
        <v>4116</v>
      </c>
      <c r="U183" s="101">
        <f t="shared" si="93"/>
        <v>96.258185219831617</v>
      </c>
      <c r="V183" s="107">
        <v>2734</v>
      </c>
      <c r="W183" s="101">
        <f t="shared" si="94"/>
        <v>100.03658982802781</v>
      </c>
      <c r="X183" s="107">
        <f t="shared" si="76"/>
        <v>-1382</v>
      </c>
      <c r="Y183" s="101">
        <f t="shared" si="95"/>
        <v>89.56578094620869</v>
      </c>
      <c r="Z183" s="107">
        <f t="shared" si="74"/>
        <v>8172</v>
      </c>
      <c r="AA183" s="108">
        <f t="shared" si="96"/>
        <v>102.30345518277417</v>
      </c>
      <c r="AB183" s="36"/>
    </row>
    <row r="184" spans="1:45" s="2" customFormat="1" ht="12" hidden="1" customHeight="1">
      <c r="A184" s="3"/>
      <c r="B184" s="27" t="s">
        <v>132</v>
      </c>
      <c r="C184" s="44" t="s">
        <v>12</v>
      </c>
      <c r="D184" s="66">
        <v>9602</v>
      </c>
      <c r="E184" s="84">
        <f t="shared" si="127"/>
        <v>104.58555712885307</v>
      </c>
      <c r="F184" s="69">
        <v>293</v>
      </c>
      <c r="G184" s="84">
        <f t="shared" si="127"/>
        <v>56.67311411992263</v>
      </c>
      <c r="H184" s="76">
        <v>845</v>
      </c>
      <c r="I184" s="84">
        <f t="shared" si="59"/>
        <v>120.19914651493599</v>
      </c>
      <c r="J184" s="69" t="s">
        <v>200</v>
      </c>
      <c r="K184" s="69" t="s">
        <v>5</v>
      </c>
      <c r="L184" s="69" t="s">
        <v>200</v>
      </c>
      <c r="M184" s="69" t="s">
        <v>34</v>
      </c>
      <c r="N184" s="69" t="s">
        <v>200</v>
      </c>
      <c r="O184" s="69" t="s">
        <v>5</v>
      </c>
      <c r="P184" s="69" t="s">
        <v>5</v>
      </c>
      <c r="Q184" s="69" t="s">
        <v>5</v>
      </c>
      <c r="R184" s="69">
        <v>9602</v>
      </c>
      <c r="S184" s="84">
        <f t="shared" si="89"/>
        <v>102.77212886653109</v>
      </c>
      <c r="T184" s="107">
        <v>4189</v>
      </c>
      <c r="U184" s="101">
        <f t="shared" si="93"/>
        <v>94.155990110137111</v>
      </c>
      <c r="V184" s="107">
        <v>2560</v>
      </c>
      <c r="W184" s="101">
        <f t="shared" si="94"/>
        <v>90.299823633156961</v>
      </c>
      <c r="X184" s="107">
        <f t="shared" si="76"/>
        <v>-1629</v>
      </c>
      <c r="Y184" s="101">
        <f t="shared" si="95"/>
        <v>100.92936802973978</v>
      </c>
      <c r="Z184" s="107">
        <f t="shared" si="74"/>
        <v>7973</v>
      </c>
      <c r="AA184" s="108">
        <f t="shared" si="96"/>
        <v>103.15694138957174</v>
      </c>
      <c r="AB184" s="36"/>
    </row>
    <row r="185" spans="1:45" s="2" customFormat="1" ht="12" hidden="1" customHeight="1">
      <c r="A185" s="3"/>
      <c r="B185" s="27" t="s">
        <v>160</v>
      </c>
      <c r="C185" s="44" t="s">
        <v>161</v>
      </c>
      <c r="D185" s="66">
        <v>9201</v>
      </c>
      <c r="E185" s="84">
        <f t="shared" si="127"/>
        <v>103.82532159783344</v>
      </c>
      <c r="F185" s="69">
        <v>479</v>
      </c>
      <c r="G185" s="84">
        <f t="shared" si="127"/>
        <v>167.48251748251747</v>
      </c>
      <c r="H185" s="76">
        <v>823</v>
      </c>
      <c r="I185" s="84">
        <f t="shared" si="59"/>
        <v>102.36318407960199</v>
      </c>
      <c r="J185" s="69" t="s">
        <v>200</v>
      </c>
      <c r="K185" s="69" t="s">
        <v>5</v>
      </c>
      <c r="L185" s="69" t="s">
        <v>200</v>
      </c>
      <c r="M185" s="69" t="s">
        <v>34</v>
      </c>
      <c r="N185" s="69" t="s">
        <v>200</v>
      </c>
      <c r="O185" s="69" t="s">
        <v>5</v>
      </c>
      <c r="P185" s="69" t="s">
        <v>5</v>
      </c>
      <c r="Q185" s="69" t="s">
        <v>5</v>
      </c>
      <c r="R185" s="69">
        <v>9201</v>
      </c>
      <c r="S185" s="84">
        <f t="shared" si="89"/>
        <v>102.13120213120213</v>
      </c>
      <c r="T185" s="107">
        <v>3997</v>
      </c>
      <c r="U185" s="101">
        <f t="shared" si="93"/>
        <v>92.033156804052496</v>
      </c>
      <c r="V185" s="107">
        <v>2516</v>
      </c>
      <c r="W185" s="101">
        <f t="shared" si="94"/>
        <v>88.280701754385959</v>
      </c>
      <c r="X185" s="107">
        <f t="shared" si="76"/>
        <v>-1481</v>
      </c>
      <c r="Y185" s="101">
        <f t="shared" si="95"/>
        <v>99.196249162759543</v>
      </c>
      <c r="Z185" s="107">
        <f t="shared" si="74"/>
        <v>7720</v>
      </c>
      <c r="AA185" s="108">
        <f t="shared" si="96"/>
        <v>102.7142096860032</v>
      </c>
      <c r="AB185" s="36"/>
    </row>
    <row r="186" spans="1:45" s="2" customFormat="1" ht="12" hidden="1" customHeight="1">
      <c r="A186" s="3"/>
      <c r="B186" s="27" t="s">
        <v>135</v>
      </c>
      <c r="C186" s="44" t="s">
        <v>136</v>
      </c>
      <c r="D186" s="66">
        <v>8512</v>
      </c>
      <c r="E186" s="84">
        <f t="shared" si="127"/>
        <v>94.013695604152858</v>
      </c>
      <c r="F186" s="69">
        <v>118</v>
      </c>
      <c r="G186" s="84">
        <f t="shared" si="127"/>
        <v>27.699530516431924</v>
      </c>
      <c r="H186" s="76">
        <v>927</v>
      </c>
      <c r="I186" s="84">
        <f t="shared" si="59"/>
        <v>101.86813186813185</v>
      </c>
      <c r="J186" s="69" t="s">
        <v>200</v>
      </c>
      <c r="K186" s="69" t="s">
        <v>5</v>
      </c>
      <c r="L186" s="69" t="s">
        <v>200</v>
      </c>
      <c r="M186" s="69" t="s">
        <v>34</v>
      </c>
      <c r="N186" s="69" t="s">
        <v>200</v>
      </c>
      <c r="O186" s="69" t="s">
        <v>5</v>
      </c>
      <c r="P186" s="69" t="s">
        <v>5</v>
      </c>
      <c r="Q186" s="69" t="s">
        <v>5</v>
      </c>
      <c r="R186" s="69">
        <v>8512</v>
      </c>
      <c r="S186" s="84">
        <f t="shared" si="89"/>
        <v>92.986672492899274</v>
      </c>
      <c r="T186" s="107">
        <v>3809</v>
      </c>
      <c r="U186" s="101">
        <f t="shared" si="93"/>
        <v>91.364835692012463</v>
      </c>
      <c r="V186" s="107">
        <v>2387</v>
      </c>
      <c r="W186" s="101">
        <f t="shared" si="94"/>
        <v>88.63720757519495</v>
      </c>
      <c r="X186" s="107">
        <f t="shared" si="76"/>
        <v>-1422</v>
      </c>
      <c r="Y186" s="101">
        <f t="shared" si="95"/>
        <v>96.341463414634148</v>
      </c>
      <c r="Z186" s="107">
        <f t="shared" si="74"/>
        <v>7090</v>
      </c>
      <c r="AA186" s="108">
        <f t="shared" si="96"/>
        <v>92.341755665537903</v>
      </c>
      <c r="AB186" s="36"/>
    </row>
    <row r="187" spans="1:45" s="2" customFormat="1" ht="12" hidden="1" customHeight="1">
      <c r="A187" s="3"/>
      <c r="B187" s="28" t="s">
        <v>137</v>
      </c>
      <c r="C187" s="44" t="s">
        <v>16</v>
      </c>
      <c r="D187" s="67">
        <v>9201</v>
      </c>
      <c r="E187" s="86">
        <f t="shared" si="127"/>
        <v>100.99890230515915</v>
      </c>
      <c r="F187" s="74">
        <v>207</v>
      </c>
      <c r="G187" s="84">
        <f t="shared" si="127"/>
        <v>62.349397590361441</v>
      </c>
      <c r="H187" s="74">
        <v>553</v>
      </c>
      <c r="I187" s="86">
        <f t="shared" si="59"/>
        <v>103.17164179104476</v>
      </c>
      <c r="J187" s="145" t="s">
        <v>200</v>
      </c>
      <c r="K187" s="70" t="s">
        <v>5</v>
      </c>
      <c r="L187" s="148" t="s">
        <v>200</v>
      </c>
      <c r="M187" s="69" t="s">
        <v>34</v>
      </c>
      <c r="N187" s="70" t="s">
        <v>200</v>
      </c>
      <c r="O187" s="70" t="s">
        <v>5</v>
      </c>
      <c r="P187" s="70" t="s">
        <v>5</v>
      </c>
      <c r="Q187" s="70" t="s">
        <v>5</v>
      </c>
      <c r="R187" s="75">
        <v>9201</v>
      </c>
      <c r="S187" s="86">
        <f t="shared" si="89"/>
        <v>99.978267956101277</v>
      </c>
      <c r="T187" s="127">
        <v>4219</v>
      </c>
      <c r="U187" s="131">
        <f t="shared" si="93"/>
        <v>97.865924379494317</v>
      </c>
      <c r="V187" s="127">
        <v>2669</v>
      </c>
      <c r="W187" s="131">
        <f t="shared" si="94"/>
        <v>97.089850854856309</v>
      </c>
      <c r="X187" s="127">
        <f t="shared" si="76"/>
        <v>-1550</v>
      </c>
      <c r="Y187" s="131">
        <f t="shared" si="95"/>
        <v>99.231754161331637</v>
      </c>
      <c r="Z187" s="127">
        <f t="shared" si="74"/>
        <v>7651</v>
      </c>
      <c r="AA187" s="132">
        <f t="shared" si="96"/>
        <v>100.13087292239236</v>
      </c>
      <c r="AB187" s="36"/>
      <c r="AC187" s="36"/>
      <c r="AD187" s="36"/>
      <c r="AE187" s="36"/>
      <c r="AF187" s="36"/>
      <c r="AG187" s="36"/>
      <c r="AH187" s="36"/>
      <c r="AI187" s="36"/>
      <c r="AJ187" s="36"/>
      <c r="AK187" s="36"/>
      <c r="AL187" s="36"/>
      <c r="AM187" s="36"/>
      <c r="AN187" s="36"/>
      <c r="AO187" s="36"/>
      <c r="AP187" s="36"/>
      <c r="AQ187" s="36"/>
      <c r="AR187" s="36"/>
      <c r="AS187" s="36"/>
    </row>
    <row r="188" spans="1:45" s="2" customFormat="1" ht="12" hidden="1" customHeight="1">
      <c r="A188" s="3"/>
      <c r="B188" s="26" t="s">
        <v>162</v>
      </c>
      <c r="C188" s="45" t="s">
        <v>163</v>
      </c>
      <c r="D188" s="68">
        <v>9743</v>
      </c>
      <c r="E188" s="89">
        <f t="shared" si="127"/>
        <v>99.215885947046843</v>
      </c>
      <c r="F188" s="71">
        <v>250</v>
      </c>
      <c r="G188" s="89">
        <f t="shared" si="127"/>
        <v>75.301204819277118</v>
      </c>
      <c r="H188" s="77">
        <v>836</v>
      </c>
      <c r="I188" s="89">
        <f t="shared" si="59"/>
        <v>103.20987654320987</v>
      </c>
      <c r="J188" s="71" t="s">
        <v>200</v>
      </c>
      <c r="K188" s="69" t="s">
        <v>5</v>
      </c>
      <c r="L188" s="71" t="s">
        <v>200</v>
      </c>
      <c r="M188" s="71" t="s">
        <v>34</v>
      </c>
      <c r="N188" s="69" t="s">
        <v>200</v>
      </c>
      <c r="O188" s="69" t="s">
        <v>5</v>
      </c>
      <c r="P188" s="69" t="s">
        <v>5</v>
      </c>
      <c r="Q188" s="69" t="s">
        <v>5</v>
      </c>
      <c r="R188" s="71">
        <v>9743</v>
      </c>
      <c r="S188" s="89">
        <f t="shared" si="89"/>
        <v>99.215885947046843</v>
      </c>
      <c r="T188" s="128">
        <v>4271</v>
      </c>
      <c r="U188" s="129">
        <f t="shared" si="93"/>
        <v>96.258733378408834</v>
      </c>
      <c r="V188" s="128">
        <v>2627</v>
      </c>
      <c r="W188" s="129">
        <f t="shared" si="94"/>
        <v>94.056569996419626</v>
      </c>
      <c r="X188" s="128">
        <f t="shared" si="76"/>
        <v>-1644</v>
      </c>
      <c r="Y188" s="129">
        <f t="shared" si="95"/>
        <v>100</v>
      </c>
      <c r="Z188" s="128">
        <f t="shared" si="74"/>
        <v>8099</v>
      </c>
      <c r="AA188" s="130">
        <f t="shared" si="96"/>
        <v>99.058219178082197</v>
      </c>
      <c r="AB188" s="36"/>
    </row>
    <row r="189" spans="1:45" s="2" customFormat="1" ht="12" hidden="1" customHeight="1">
      <c r="A189" s="3"/>
      <c r="B189" s="27" t="s">
        <v>140</v>
      </c>
      <c r="C189" s="44" t="s">
        <v>14</v>
      </c>
      <c r="D189" s="66">
        <v>10216</v>
      </c>
      <c r="E189" s="84">
        <f t="shared" si="127"/>
        <v>102.41604010025063</v>
      </c>
      <c r="F189" s="69">
        <v>269</v>
      </c>
      <c r="G189" s="84">
        <f t="shared" si="127"/>
        <v>147.80219780219781</v>
      </c>
      <c r="H189" s="76">
        <v>915</v>
      </c>
      <c r="I189" s="84">
        <f t="shared" ref="I189:I200" si="128">H189/H177*100</f>
        <v>103.04054054054055</v>
      </c>
      <c r="J189" s="69" t="s">
        <v>200</v>
      </c>
      <c r="K189" s="69" t="s">
        <v>5</v>
      </c>
      <c r="L189" s="69" t="s">
        <v>200</v>
      </c>
      <c r="M189" s="69" t="s">
        <v>34</v>
      </c>
      <c r="N189" s="69" t="s">
        <v>200</v>
      </c>
      <c r="O189" s="69" t="s">
        <v>5</v>
      </c>
      <c r="P189" s="69" t="s">
        <v>5</v>
      </c>
      <c r="Q189" s="69" t="s">
        <v>5</v>
      </c>
      <c r="R189" s="69">
        <v>10216</v>
      </c>
      <c r="S189" s="84">
        <f t="shared" si="89"/>
        <v>102.41604010025063</v>
      </c>
      <c r="T189" s="107">
        <v>4471</v>
      </c>
      <c r="U189" s="101">
        <f t="shared" si="93"/>
        <v>99.003542958370232</v>
      </c>
      <c r="V189" s="107">
        <v>2553</v>
      </c>
      <c r="W189" s="101">
        <f t="shared" si="94"/>
        <v>86.337504227257355</v>
      </c>
      <c r="X189" s="107">
        <f t="shared" si="76"/>
        <v>-1918</v>
      </c>
      <c r="Y189" s="101">
        <f t="shared" si="95"/>
        <v>123.02758178319435</v>
      </c>
      <c r="Z189" s="107">
        <f t="shared" si="74"/>
        <v>8298</v>
      </c>
      <c r="AA189" s="108">
        <f t="shared" si="96"/>
        <v>98.597908745247153</v>
      </c>
      <c r="AB189" s="36"/>
    </row>
    <row r="190" spans="1:45" s="2" customFormat="1" ht="12" hidden="1" customHeight="1">
      <c r="A190" s="3"/>
      <c r="B190" s="27" t="s">
        <v>141</v>
      </c>
      <c r="C190" s="44" t="s">
        <v>6</v>
      </c>
      <c r="D190" s="66">
        <v>10130</v>
      </c>
      <c r="E190" s="84">
        <f t="shared" si="127"/>
        <v>100.62580709248039</v>
      </c>
      <c r="F190" s="69">
        <v>150</v>
      </c>
      <c r="G190" s="84">
        <f t="shared" si="127"/>
        <v>96.15384615384616</v>
      </c>
      <c r="H190" s="76">
        <v>987</v>
      </c>
      <c r="I190" s="84">
        <f t="shared" si="128"/>
        <v>99.59636730575177</v>
      </c>
      <c r="J190" s="69" t="s">
        <v>200</v>
      </c>
      <c r="K190" s="69" t="s">
        <v>5</v>
      </c>
      <c r="L190" s="69" t="s">
        <v>200</v>
      </c>
      <c r="M190" s="69" t="s">
        <v>34</v>
      </c>
      <c r="N190" s="69" t="s">
        <v>200</v>
      </c>
      <c r="O190" s="69" t="s">
        <v>5</v>
      </c>
      <c r="P190" s="69" t="s">
        <v>5</v>
      </c>
      <c r="Q190" s="69" t="s">
        <v>5</v>
      </c>
      <c r="R190" s="69">
        <v>10130</v>
      </c>
      <c r="S190" s="84">
        <f t="shared" si="89"/>
        <v>100.62580709248039</v>
      </c>
      <c r="T190" s="107">
        <v>4516</v>
      </c>
      <c r="U190" s="101">
        <f t="shared" si="93"/>
        <v>100.98389982110912</v>
      </c>
      <c r="V190" s="107">
        <v>2557</v>
      </c>
      <c r="W190" s="101">
        <f t="shared" si="94"/>
        <v>89.593552908199015</v>
      </c>
      <c r="X190" s="107">
        <f t="shared" si="76"/>
        <v>-1959</v>
      </c>
      <c r="Y190" s="101">
        <f t="shared" si="95"/>
        <v>121.07540173053152</v>
      </c>
      <c r="Z190" s="107">
        <f t="shared" si="74"/>
        <v>8171</v>
      </c>
      <c r="AA190" s="108">
        <f t="shared" si="96"/>
        <v>96.709669783406312</v>
      </c>
      <c r="AB190" s="36"/>
    </row>
    <row r="191" spans="1:45" s="2" customFormat="1" ht="12" hidden="1" customHeight="1">
      <c r="A191" s="3"/>
      <c r="B191" s="27" t="s">
        <v>142</v>
      </c>
      <c r="C191" s="44" t="s">
        <v>143</v>
      </c>
      <c r="D191" s="66">
        <v>10450</v>
      </c>
      <c r="E191" s="84">
        <f t="shared" si="127"/>
        <v>101.89157566302652</v>
      </c>
      <c r="F191" s="69">
        <v>186</v>
      </c>
      <c r="G191" s="84">
        <f t="shared" si="127"/>
        <v>103.33333333333334</v>
      </c>
      <c r="H191" s="76">
        <v>768</v>
      </c>
      <c r="I191" s="84">
        <f t="shared" si="128"/>
        <v>98.084291187739453</v>
      </c>
      <c r="J191" s="69" t="s">
        <v>200</v>
      </c>
      <c r="K191" s="69" t="s">
        <v>5</v>
      </c>
      <c r="L191" s="69" t="s">
        <v>200</v>
      </c>
      <c r="M191" s="69" t="s">
        <v>34</v>
      </c>
      <c r="N191" s="69" t="s">
        <v>200</v>
      </c>
      <c r="O191" s="69" t="s">
        <v>5</v>
      </c>
      <c r="P191" s="69" t="s">
        <v>5</v>
      </c>
      <c r="Q191" s="69" t="s">
        <v>5</v>
      </c>
      <c r="R191" s="69">
        <v>10450</v>
      </c>
      <c r="S191" s="84">
        <f t="shared" si="89"/>
        <v>101.89157566302652</v>
      </c>
      <c r="T191" s="107">
        <v>4489</v>
      </c>
      <c r="U191" s="101">
        <f t="shared" si="93"/>
        <v>98.46457556481684</v>
      </c>
      <c r="V191" s="107">
        <v>2663</v>
      </c>
      <c r="W191" s="101">
        <f t="shared" si="94"/>
        <v>96.590496916938704</v>
      </c>
      <c r="X191" s="107">
        <f t="shared" si="76"/>
        <v>-1826</v>
      </c>
      <c r="Y191" s="101">
        <f t="shared" si="95"/>
        <v>101.33185349611541</v>
      </c>
      <c r="Z191" s="107">
        <f t="shared" si="74"/>
        <v>8624</v>
      </c>
      <c r="AA191" s="108">
        <f t="shared" si="96"/>
        <v>102.01088242252187</v>
      </c>
      <c r="AB191" s="36"/>
    </row>
    <row r="192" spans="1:45" s="2" customFormat="1" ht="12" hidden="1" customHeight="1">
      <c r="A192" s="3"/>
      <c r="B192" s="27" t="s">
        <v>144</v>
      </c>
      <c r="C192" s="44" t="s">
        <v>145</v>
      </c>
      <c r="D192" s="66">
        <v>10305</v>
      </c>
      <c r="E192" s="84">
        <f t="shared" si="127"/>
        <v>100.90081268970918</v>
      </c>
      <c r="F192" s="69">
        <v>241</v>
      </c>
      <c r="G192" s="84">
        <f t="shared" si="127"/>
        <v>87.318840579710141</v>
      </c>
      <c r="H192" s="76">
        <v>416</v>
      </c>
      <c r="I192" s="84">
        <f t="shared" si="128"/>
        <v>99.28400954653938</v>
      </c>
      <c r="J192" s="69" t="s">
        <v>200</v>
      </c>
      <c r="K192" s="69" t="s">
        <v>5</v>
      </c>
      <c r="L192" s="69" t="s">
        <v>200</v>
      </c>
      <c r="M192" s="69" t="s">
        <v>34</v>
      </c>
      <c r="N192" s="69" t="s">
        <v>200</v>
      </c>
      <c r="O192" s="69" t="s">
        <v>5</v>
      </c>
      <c r="P192" s="69" t="s">
        <v>5</v>
      </c>
      <c r="Q192" s="69" t="s">
        <v>5</v>
      </c>
      <c r="R192" s="69">
        <v>10305</v>
      </c>
      <c r="S192" s="84">
        <f t="shared" si="89"/>
        <v>100.90081268970918</v>
      </c>
      <c r="T192" s="107">
        <v>4517</v>
      </c>
      <c r="U192" s="101">
        <f t="shared" si="93"/>
        <v>96.910534220124433</v>
      </c>
      <c r="V192" s="107">
        <v>2778</v>
      </c>
      <c r="W192" s="101">
        <f t="shared" si="94"/>
        <v>97.064989517819711</v>
      </c>
      <c r="X192" s="107">
        <f t="shared" si="76"/>
        <v>-1739</v>
      </c>
      <c r="Y192" s="101">
        <f t="shared" si="95"/>
        <v>96.664813785436351</v>
      </c>
      <c r="Z192" s="107">
        <f t="shared" si="74"/>
        <v>8566</v>
      </c>
      <c r="AA192" s="108">
        <f t="shared" si="96"/>
        <v>101.80651295459948</v>
      </c>
      <c r="AB192" s="36"/>
    </row>
    <row r="193" spans="1:45" s="2" customFormat="1" ht="12" hidden="1" customHeight="1">
      <c r="A193" s="1"/>
      <c r="B193" s="27" t="s">
        <v>146</v>
      </c>
      <c r="C193" s="44" t="s">
        <v>9</v>
      </c>
      <c r="D193" s="79">
        <v>10665</v>
      </c>
      <c r="E193" s="84">
        <f t="shared" si="127"/>
        <v>103.72495623419569</v>
      </c>
      <c r="F193" s="69">
        <v>414</v>
      </c>
      <c r="G193" s="84">
        <f t="shared" si="127"/>
        <v>185.65022421524665</v>
      </c>
      <c r="H193" s="76">
        <v>884</v>
      </c>
      <c r="I193" s="84">
        <f t="shared" si="128"/>
        <v>94.545454545454547</v>
      </c>
      <c r="J193" s="69" t="s">
        <v>200</v>
      </c>
      <c r="K193" s="69" t="s">
        <v>5</v>
      </c>
      <c r="L193" s="69" t="s">
        <v>200</v>
      </c>
      <c r="M193" s="69" t="s">
        <v>34</v>
      </c>
      <c r="N193" s="69" t="s">
        <v>200</v>
      </c>
      <c r="O193" s="69" t="s">
        <v>5</v>
      </c>
      <c r="P193" s="69" t="s">
        <v>5</v>
      </c>
      <c r="Q193" s="69" t="s">
        <v>5</v>
      </c>
      <c r="R193" s="69">
        <v>10665</v>
      </c>
      <c r="S193" s="84">
        <f t="shared" si="89"/>
        <v>103.72495623419569</v>
      </c>
      <c r="T193" s="107">
        <v>4444</v>
      </c>
      <c r="U193" s="101">
        <f t="shared" si="93"/>
        <v>102.25494707777267</v>
      </c>
      <c r="V193" s="107">
        <v>2845</v>
      </c>
      <c r="W193" s="101">
        <f t="shared" si="94"/>
        <v>101.71612441902039</v>
      </c>
      <c r="X193" s="107">
        <f t="shared" si="76"/>
        <v>-1599</v>
      </c>
      <c r="Y193" s="101">
        <f t="shared" si="95"/>
        <v>103.22788896061977</v>
      </c>
      <c r="Z193" s="107">
        <f t="shared" si="74"/>
        <v>9066</v>
      </c>
      <c r="AA193" s="108">
        <f t="shared" si="96"/>
        <v>103.81312263826862</v>
      </c>
      <c r="AB193" s="36"/>
    </row>
    <row r="194" spans="1:45" s="2" customFormat="1" ht="12" hidden="1" customHeight="1">
      <c r="A194" s="1"/>
      <c r="B194" s="27" t="s">
        <v>147</v>
      </c>
      <c r="C194" s="44" t="s">
        <v>10</v>
      </c>
      <c r="D194" s="79">
        <v>10340</v>
      </c>
      <c r="E194" s="84">
        <f t="shared" si="127"/>
        <v>99.884080370942812</v>
      </c>
      <c r="F194" s="69">
        <v>489</v>
      </c>
      <c r="G194" s="84">
        <f t="shared" si="127"/>
        <v>113.98601398601397</v>
      </c>
      <c r="H194" s="76">
        <v>950</v>
      </c>
      <c r="I194" s="84">
        <f t="shared" si="128"/>
        <v>94.339622641509436</v>
      </c>
      <c r="J194" s="69" t="s">
        <v>200</v>
      </c>
      <c r="K194" s="69" t="s">
        <v>5</v>
      </c>
      <c r="L194" s="69" t="s">
        <v>200</v>
      </c>
      <c r="M194" s="69" t="s">
        <v>34</v>
      </c>
      <c r="N194" s="69" t="s">
        <v>200</v>
      </c>
      <c r="O194" s="69" t="s">
        <v>5</v>
      </c>
      <c r="P194" s="69" t="s">
        <v>5</v>
      </c>
      <c r="Q194" s="69" t="s">
        <v>5</v>
      </c>
      <c r="R194" s="69">
        <v>10340</v>
      </c>
      <c r="S194" s="84">
        <f t="shared" si="89"/>
        <v>99.884080370942812</v>
      </c>
      <c r="T194" s="107">
        <v>4554</v>
      </c>
      <c r="U194" s="101">
        <f t="shared" si="93"/>
        <v>105.41666666666667</v>
      </c>
      <c r="V194" s="107">
        <v>2691</v>
      </c>
      <c r="W194" s="101">
        <f t="shared" si="94"/>
        <v>96.382521489971353</v>
      </c>
      <c r="X194" s="107">
        <f t="shared" si="76"/>
        <v>-1863</v>
      </c>
      <c r="Y194" s="101">
        <f t="shared" si="95"/>
        <v>121.92408376963351</v>
      </c>
      <c r="Z194" s="107">
        <f t="shared" si="74"/>
        <v>8477</v>
      </c>
      <c r="AA194" s="108">
        <f t="shared" si="96"/>
        <v>96.0675430643699</v>
      </c>
      <c r="AB194" s="36"/>
    </row>
    <row r="195" spans="1:45" s="2" customFormat="1" ht="12" hidden="1" customHeight="1">
      <c r="A195" s="1"/>
      <c r="B195" s="27" t="s">
        <v>131</v>
      </c>
      <c r="C195" s="44" t="s">
        <v>11</v>
      </c>
      <c r="D195" s="79">
        <v>10008</v>
      </c>
      <c r="E195" s="84">
        <f t="shared" si="127"/>
        <v>104.7519363617333</v>
      </c>
      <c r="F195" s="80">
        <v>488</v>
      </c>
      <c r="G195" s="84">
        <f t="shared" si="127"/>
        <v>140.63400576368878</v>
      </c>
      <c r="H195" s="81">
        <v>943</v>
      </c>
      <c r="I195" s="90">
        <f t="shared" si="128"/>
        <v>99.263157894736835</v>
      </c>
      <c r="J195" s="80" t="s">
        <v>200</v>
      </c>
      <c r="K195" s="80" t="s">
        <v>5</v>
      </c>
      <c r="L195" s="80" t="s">
        <v>200</v>
      </c>
      <c r="M195" s="69" t="s">
        <v>34</v>
      </c>
      <c r="N195" s="69" t="s">
        <v>200</v>
      </c>
      <c r="O195" s="69" t="s">
        <v>5</v>
      </c>
      <c r="P195" s="69" t="s">
        <v>5</v>
      </c>
      <c r="Q195" s="69" t="s">
        <v>5</v>
      </c>
      <c r="R195" s="80">
        <v>10008</v>
      </c>
      <c r="S195" s="90">
        <f t="shared" si="89"/>
        <v>104.7519363617333</v>
      </c>
      <c r="T195" s="133">
        <v>4315</v>
      </c>
      <c r="U195" s="101">
        <f t="shared" si="93"/>
        <v>104.83479105928086</v>
      </c>
      <c r="V195" s="107">
        <v>2412</v>
      </c>
      <c r="W195" s="101">
        <f t="shared" si="94"/>
        <v>88.222384784198965</v>
      </c>
      <c r="X195" s="107">
        <f t="shared" si="76"/>
        <v>-1903</v>
      </c>
      <c r="Y195" s="101">
        <f t="shared" si="95"/>
        <v>137.69898697539799</v>
      </c>
      <c r="Z195" s="107">
        <f t="shared" si="74"/>
        <v>8105</v>
      </c>
      <c r="AA195" s="108">
        <f t="shared" si="96"/>
        <v>99.1801272638277</v>
      </c>
      <c r="AB195" s="36"/>
    </row>
    <row r="196" spans="1:45" s="64" customFormat="1" ht="12" hidden="1" customHeight="1">
      <c r="A196" s="62"/>
      <c r="B196" s="27" t="s">
        <v>132</v>
      </c>
      <c r="C196" s="44" t="s">
        <v>12</v>
      </c>
      <c r="D196" s="79">
        <v>9753</v>
      </c>
      <c r="E196" s="90">
        <f t="shared" si="127"/>
        <v>101.57258904394916</v>
      </c>
      <c r="F196" s="80">
        <v>326</v>
      </c>
      <c r="G196" s="90">
        <f t="shared" si="127"/>
        <v>111.26279863481227</v>
      </c>
      <c r="H196" s="81">
        <v>836</v>
      </c>
      <c r="I196" s="90">
        <f t="shared" si="128"/>
        <v>98.934911242603548</v>
      </c>
      <c r="J196" s="80" t="s">
        <v>200</v>
      </c>
      <c r="K196" s="80" t="s">
        <v>5</v>
      </c>
      <c r="L196" s="80" t="s">
        <v>200</v>
      </c>
      <c r="M196" s="80" t="s">
        <v>34</v>
      </c>
      <c r="N196" s="80" t="s">
        <v>200</v>
      </c>
      <c r="O196" s="80" t="s">
        <v>5</v>
      </c>
      <c r="P196" s="80" t="s">
        <v>5</v>
      </c>
      <c r="Q196" s="80" t="s">
        <v>5</v>
      </c>
      <c r="R196" s="80">
        <v>9753</v>
      </c>
      <c r="S196" s="90">
        <f t="shared" si="89"/>
        <v>101.57258904394916</v>
      </c>
      <c r="T196" s="133">
        <v>4238</v>
      </c>
      <c r="U196" s="134">
        <f t="shared" si="93"/>
        <v>101.16973024588208</v>
      </c>
      <c r="V196" s="133">
        <v>2441</v>
      </c>
      <c r="W196" s="134">
        <f t="shared" si="94"/>
        <v>95.3515625</v>
      </c>
      <c r="X196" s="133">
        <f t="shared" si="76"/>
        <v>-1797</v>
      </c>
      <c r="Y196" s="134">
        <f t="shared" si="95"/>
        <v>110.31307550644567</v>
      </c>
      <c r="Z196" s="133">
        <f t="shared" si="74"/>
        <v>7956</v>
      </c>
      <c r="AA196" s="135">
        <f t="shared" si="96"/>
        <v>99.786780383795303</v>
      </c>
      <c r="AB196" s="63"/>
      <c r="AC196" s="63"/>
      <c r="AD196" s="63"/>
      <c r="AE196" s="63"/>
      <c r="AF196" s="63"/>
      <c r="AG196" s="63"/>
      <c r="AH196" s="63"/>
      <c r="AI196" s="63"/>
      <c r="AJ196" s="63"/>
      <c r="AK196" s="63"/>
      <c r="AL196" s="63"/>
      <c r="AM196" s="63"/>
      <c r="AN196" s="63"/>
      <c r="AO196" s="63"/>
      <c r="AP196" s="63"/>
    </row>
    <row r="197" spans="1:45" s="64" customFormat="1" ht="12" hidden="1" customHeight="1">
      <c r="A197" s="62"/>
      <c r="B197" s="27" t="s">
        <v>168</v>
      </c>
      <c r="C197" s="44" t="s">
        <v>169</v>
      </c>
      <c r="D197" s="79">
        <v>9804</v>
      </c>
      <c r="E197" s="90">
        <f t="shared" ref="E197:E208" si="129">D197/D185*100</f>
        <v>106.55363547440496</v>
      </c>
      <c r="F197" s="80">
        <v>317</v>
      </c>
      <c r="G197" s="90">
        <f t="shared" ref="G197:G208" si="130">F197/F185*100</f>
        <v>66.179540709812116</v>
      </c>
      <c r="H197" s="81">
        <v>793</v>
      </c>
      <c r="I197" s="90">
        <f t="shared" si="128"/>
        <v>96.354799513973262</v>
      </c>
      <c r="J197" s="80" t="s">
        <v>200</v>
      </c>
      <c r="K197" s="80" t="s">
        <v>5</v>
      </c>
      <c r="L197" s="80" t="s">
        <v>200</v>
      </c>
      <c r="M197" s="80" t="s">
        <v>5</v>
      </c>
      <c r="N197" s="80" t="s">
        <v>200</v>
      </c>
      <c r="O197" s="80" t="s">
        <v>5</v>
      </c>
      <c r="P197" s="80" t="s">
        <v>5</v>
      </c>
      <c r="Q197" s="80" t="s">
        <v>5</v>
      </c>
      <c r="R197" s="80">
        <v>9804</v>
      </c>
      <c r="S197" s="90">
        <f t="shared" si="89"/>
        <v>106.55363547440496</v>
      </c>
      <c r="T197" s="133">
        <v>4209</v>
      </c>
      <c r="U197" s="134">
        <f t="shared" ref="U197:U208" si="131">T197/T185*100</f>
        <v>105.30397798348761</v>
      </c>
      <c r="V197" s="133">
        <v>2370</v>
      </c>
      <c r="W197" s="134">
        <f t="shared" ref="W197:W208" si="132">V197/V185*100</f>
        <v>94.197138314785377</v>
      </c>
      <c r="X197" s="133">
        <f t="shared" ref="X197:X208" si="133">V197-T197</f>
        <v>-1839</v>
      </c>
      <c r="Y197" s="134">
        <f t="shared" ref="Y197:Y208" si="134">X197/X185*100</f>
        <v>124.17285617825793</v>
      </c>
      <c r="Z197" s="133">
        <f t="shared" si="74"/>
        <v>7965</v>
      </c>
      <c r="AA197" s="135">
        <f t="shared" ref="AA197:AA208" si="135">Z197/Z185*100</f>
        <v>103.17357512953367</v>
      </c>
      <c r="AB197" s="63"/>
    </row>
    <row r="198" spans="1:45" s="64" customFormat="1" ht="12" hidden="1" customHeight="1">
      <c r="A198" s="62"/>
      <c r="B198" s="27" t="s">
        <v>135</v>
      </c>
      <c r="C198" s="44" t="s">
        <v>78</v>
      </c>
      <c r="D198" s="79">
        <v>9186</v>
      </c>
      <c r="E198" s="90">
        <f t="shared" si="129"/>
        <v>107.91823308270676</v>
      </c>
      <c r="F198" s="80">
        <v>259</v>
      </c>
      <c r="G198" s="90">
        <f t="shared" si="130"/>
        <v>219.4915254237288</v>
      </c>
      <c r="H198" s="81">
        <v>837</v>
      </c>
      <c r="I198" s="90">
        <f t="shared" si="128"/>
        <v>90.291262135922338</v>
      </c>
      <c r="J198" s="80" t="s">
        <v>200</v>
      </c>
      <c r="K198" s="80" t="s">
        <v>5</v>
      </c>
      <c r="L198" s="80" t="s">
        <v>200</v>
      </c>
      <c r="M198" s="80" t="s">
        <v>5</v>
      </c>
      <c r="N198" s="80" t="s">
        <v>200</v>
      </c>
      <c r="O198" s="80" t="s">
        <v>5</v>
      </c>
      <c r="P198" s="80" t="s">
        <v>5</v>
      </c>
      <c r="Q198" s="80" t="s">
        <v>5</v>
      </c>
      <c r="R198" s="80">
        <v>9186</v>
      </c>
      <c r="S198" s="90">
        <f t="shared" si="89"/>
        <v>107.91823308270676</v>
      </c>
      <c r="T198" s="133">
        <v>3883</v>
      </c>
      <c r="U198" s="134">
        <f t="shared" si="131"/>
        <v>101.94276713048045</v>
      </c>
      <c r="V198" s="133">
        <v>2369</v>
      </c>
      <c r="W198" s="134">
        <f t="shared" si="132"/>
        <v>99.245915374947629</v>
      </c>
      <c r="X198" s="133">
        <f t="shared" si="133"/>
        <v>-1514</v>
      </c>
      <c r="Y198" s="134">
        <f t="shared" si="134"/>
        <v>106.46976090014064</v>
      </c>
      <c r="Z198" s="133">
        <f t="shared" si="74"/>
        <v>7672</v>
      </c>
      <c r="AA198" s="135">
        <f t="shared" si="135"/>
        <v>108.20874471086037</v>
      </c>
      <c r="AB198" s="63"/>
    </row>
    <row r="199" spans="1:45" s="64" customFormat="1" ht="12" hidden="1" customHeight="1">
      <c r="A199" s="62"/>
      <c r="B199" s="28" t="s">
        <v>137</v>
      </c>
      <c r="C199" s="46" t="s">
        <v>16</v>
      </c>
      <c r="D199" s="82">
        <v>10153</v>
      </c>
      <c r="E199" s="91">
        <f t="shared" si="129"/>
        <v>110.34670144549506</v>
      </c>
      <c r="F199" s="74">
        <v>266</v>
      </c>
      <c r="G199" s="91">
        <f t="shared" si="130"/>
        <v>128.50241545893718</v>
      </c>
      <c r="H199" s="74">
        <v>568</v>
      </c>
      <c r="I199" s="91">
        <f t="shared" si="128"/>
        <v>102.7124773960217</v>
      </c>
      <c r="J199" s="85" t="s">
        <v>200</v>
      </c>
      <c r="K199" s="83" t="s">
        <v>5</v>
      </c>
      <c r="L199" s="148" t="s">
        <v>200</v>
      </c>
      <c r="M199" s="83" t="s">
        <v>5</v>
      </c>
      <c r="N199" s="83" t="s">
        <v>200</v>
      </c>
      <c r="O199" s="83" t="s">
        <v>5</v>
      </c>
      <c r="P199" s="83" t="s">
        <v>5</v>
      </c>
      <c r="Q199" s="83" t="s">
        <v>5</v>
      </c>
      <c r="R199" s="78">
        <v>10153</v>
      </c>
      <c r="S199" s="91">
        <f t="shared" si="89"/>
        <v>110.34670144549506</v>
      </c>
      <c r="T199" s="136">
        <v>4652</v>
      </c>
      <c r="U199" s="137">
        <f t="shared" si="131"/>
        <v>110.26309552026548</v>
      </c>
      <c r="V199" s="136">
        <v>2507</v>
      </c>
      <c r="W199" s="137">
        <f t="shared" si="132"/>
        <v>93.930310977894337</v>
      </c>
      <c r="X199" s="136">
        <f t="shared" si="133"/>
        <v>-2145</v>
      </c>
      <c r="Y199" s="137">
        <f t="shared" si="134"/>
        <v>138.38709677419354</v>
      </c>
      <c r="Z199" s="136">
        <f t="shared" si="74"/>
        <v>8008</v>
      </c>
      <c r="AA199" s="138">
        <f t="shared" si="135"/>
        <v>104.66605672461115</v>
      </c>
      <c r="AB199" s="63"/>
      <c r="AC199" s="63"/>
      <c r="AD199" s="63"/>
      <c r="AE199" s="63"/>
      <c r="AF199" s="63"/>
      <c r="AG199" s="63"/>
      <c r="AH199" s="63"/>
      <c r="AI199" s="63"/>
      <c r="AJ199" s="63"/>
      <c r="AK199" s="63"/>
      <c r="AL199" s="63"/>
      <c r="AM199" s="63"/>
      <c r="AN199" s="63"/>
      <c r="AO199" s="63"/>
      <c r="AP199" s="63"/>
      <c r="AQ199" s="63"/>
      <c r="AR199" s="63"/>
      <c r="AS199" s="63"/>
    </row>
    <row r="200" spans="1:45" s="64" customFormat="1" ht="12" hidden="1" customHeight="1">
      <c r="A200" s="62"/>
      <c r="B200" s="27" t="s">
        <v>177</v>
      </c>
      <c r="C200" s="44" t="s">
        <v>178</v>
      </c>
      <c r="D200" s="79">
        <v>10379</v>
      </c>
      <c r="E200" s="90">
        <f t="shared" si="129"/>
        <v>106.527763522529</v>
      </c>
      <c r="F200" s="80">
        <v>429</v>
      </c>
      <c r="G200" s="90">
        <f t="shared" si="130"/>
        <v>171.6</v>
      </c>
      <c r="H200" s="81">
        <v>928</v>
      </c>
      <c r="I200" s="90">
        <f t="shared" si="128"/>
        <v>111.00478468899522</v>
      </c>
      <c r="J200" s="80" t="s">
        <v>200</v>
      </c>
      <c r="K200" s="80" t="s">
        <v>5</v>
      </c>
      <c r="L200" s="80" t="s">
        <v>200</v>
      </c>
      <c r="M200" s="80" t="s">
        <v>34</v>
      </c>
      <c r="N200" s="80" t="s">
        <v>200</v>
      </c>
      <c r="O200" s="80" t="s">
        <v>5</v>
      </c>
      <c r="P200" s="80" t="s">
        <v>5</v>
      </c>
      <c r="Q200" s="80" t="s">
        <v>5</v>
      </c>
      <c r="R200" s="80">
        <v>10379</v>
      </c>
      <c r="S200" s="90">
        <f t="shared" si="89"/>
        <v>106.527763522529</v>
      </c>
      <c r="T200" s="133">
        <v>4747</v>
      </c>
      <c r="U200" s="134">
        <f t="shared" si="131"/>
        <v>111.1449309295247</v>
      </c>
      <c r="V200" s="133">
        <v>2408</v>
      </c>
      <c r="W200" s="134">
        <f t="shared" si="132"/>
        <v>91.663494480395897</v>
      </c>
      <c r="X200" s="133">
        <f t="shared" si="133"/>
        <v>-2339</v>
      </c>
      <c r="Y200" s="134">
        <f t="shared" si="134"/>
        <v>142.27493917274938</v>
      </c>
      <c r="Z200" s="133">
        <f t="shared" ref="Z200:Z259" si="136">R200+X200</f>
        <v>8040</v>
      </c>
      <c r="AA200" s="135">
        <f t="shared" si="135"/>
        <v>99.27151500185208</v>
      </c>
      <c r="AB200" s="63"/>
    </row>
    <row r="201" spans="1:45" s="64" customFormat="1" ht="12" hidden="1" customHeight="1">
      <c r="A201" s="62"/>
      <c r="B201" s="27" t="s">
        <v>179</v>
      </c>
      <c r="C201" s="44" t="s">
        <v>14</v>
      </c>
      <c r="D201" s="79">
        <v>10690</v>
      </c>
      <c r="E201" s="90">
        <f t="shared" si="129"/>
        <v>104.63978073610024</v>
      </c>
      <c r="F201" s="80">
        <v>339</v>
      </c>
      <c r="G201" s="90">
        <f t="shared" si="130"/>
        <v>126.02230483271374</v>
      </c>
      <c r="H201" s="81">
        <v>986</v>
      </c>
      <c r="I201" s="90">
        <f t="shared" ref="I201:I212" si="137">H201/H189*100</f>
        <v>107.75956284153006</v>
      </c>
      <c r="J201" s="80" t="s">
        <v>200</v>
      </c>
      <c r="K201" s="80" t="s">
        <v>5</v>
      </c>
      <c r="L201" s="80" t="s">
        <v>200</v>
      </c>
      <c r="M201" s="80" t="s">
        <v>34</v>
      </c>
      <c r="N201" s="80" t="s">
        <v>200</v>
      </c>
      <c r="O201" s="80" t="s">
        <v>5</v>
      </c>
      <c r="P201" s="80" t="s">
        <v>5</v>
      </c>
      <c r="Q201" s="80" t="s">
        <v>5</v>
      </c>
      <c r="R201" s="80">
        <v>10690</v>
      </c>
      <c r="S201" s="90">
        <f t="shared" si="89"/>
        <v>104.63978073610024</v>
      </c>
      <c r="T201" s="133">
        <v>4975</v>
      </c>
      <c r="U201" s="134">
        <f t="shared" si="131"/>
        <v>111.27264594050547</v>
      </c>
      <c r="V201" s="133">
        <v>2711</v>
      </c>
      <c r="W201" s="134">
        <f t="shared" si="132"/>
        <v>106.18879749314532</v>
      </c>
      <c r="X201" s="133">
        <f t="shared" si="133"/>
        <v>-2264</v>
      </c>
      <c r="Y201" s="134">
        <f t="shared" si="134"/>
        <v>118.03962460896767</v>
      </c>
      <c r="Z201" s="133">
        <f t="shared" si="136"/>
        <v>8426</v>
      </c>
      <c r="AA201" s="135">
        <f t="shared" si="135"/>
        <v>101.54254037117379</v>
      </c>
      <c r="AB201" s="63"/>
    </row>
    <row r="202" spans="1:45" s="64" customFormat="1" ht="12" hidden="1" customHeight="1">
      <c r="A202" s="62"/>
      <c r="B202" s="27" t="s">
        <v>180</v>
      </c>
      <c r="C202" s="44" t="s">
        <v>6</v>
      </c>
      <c r="D202" s="79">
        <v>10655</v>
      </c>
      <c r="E202" s="90">
        <f t="shared" si="129"/>
        <v>105.18262586377098</v>
      </c>
      <c r="F202" s="80">
        <v>292</v>
      </c>
      <c r="G202" s="90">
        <f t="shared" si="130"/>
        <v>194.66666666666669</v>
      </c>
      <c r="H202" s="81">
        <v>983</v>
      </c>
      <c r="I202" s="90">
        <f t="shared" si="137"/>
        <v>99.59473150962512</v>
      </c>
      <c r="J202" s="80" t="s">
        <v>200</v>
      </c>
      <c r="K202" s="80" t="s">
        <v>5</v>
      </c>
      <c r="L202" s="80" t="s">
        <v>200</v>
      </c>
      <c r="M202" s="80" t="s">
        <v>34</v>
      </c>
      <c r="N202" s="80" t="s">
        <v>200</v>
      </c>
      <c r="O202" s="80" t="s">
        <v>5</v>
      </c>
      <c r="P202" s="80" t="s">
        <v>5</v>
      </c>
      <c r="Q202" s="80" t="s">
        <v>5</v>
      </c>
      <c r="R202" s="80">
        <v>10655</v>
      </c>
      <c r="S202" s="90">
        <f t="shared" si="89"/>
        <v>105.18262586377098</v>
      </c>
      <c r="T202" s="133">
        <v>4854</v>
      </c>
      <c r="U202" s="134">
        <f t="shared" si="131"/>
        <v>107.48449955713019</v>
      </c>
      <c r="V202" s="133">
        <v>2674</v>
      </c>
      <c r="W202" s="134">
        <f t="shared" si="132"/>
        <v>104.5756746186938</v>
      </c>
      <c r="X202" s="133">
        <f t="shared" si="133"/>
        <v>-2180</v>
      </c>
      <c r="Y202" s="134">
        <f t="shared" si="134"/>
        <v>111.28126595201633</v>
      </c>
      <c r="Z202" s="133">
        <f t="shared" si="136"/>
        <v>8475</v>
      </c>
      <c r="AA202" s="135">
        <f t="shared" si="135"/>
        <v>103.72047485007955</v>
      </c>
      <c r="AB202" s="63"/>
    </row>
    <row r="203" spans="1:45" s="64" customFormat="1" ht="12" hidden="1" customHeight="1">
      <c r="A203" s="62"/>
      <c r="B203" s="27" t="s">
        <v>181</v>
      </c>
      <c r="C203" s="44" t="s">
        <v>182</v>
      </c>
      <c r="D203" s="79">
        <v>10316</v>
      </c>
      <c r="E203" s="90">
        <f t="shared" si="129"/>
        <v>98.717703349282289</v>
      </c>
      <c r="F203" s="80">
        <v>249</v>
      </c>
      <c r="G203" s="90">
        <f t="shared" si="130"/>
        <v>133.87096774193549</v>
      </c>
      <c r="H203" s="81">
        <v>854</v>
      </c>
      <c r="I203" s="90">
        <f t="shared" si="137"/>
        <v>111.19791666666667</v>
      </c>
      <c r="J203" s="80" t="s">
        <v>200</v>
      </c>
      <c r="K203" s="80" t="s">
        <v>5</v>
      </c>
      <c r="L203" s="80" t="s">
        <v>200</v>
      </c>
      <c r="M203" s="80" t="s">
        <v>34</v>
      </c>
      <c r="N203" s="80" t="s">
        <v>200</v>
      </c>
      <c r="O203" s="80" t="s">
        <v>5</v>
      </c>
      <c r="P203" s="80" t="s">
        <v>5</v>
      </c>
      <c r="Q203" s="80" t="s">
        <v>5</v>
      </c>
      <c r="R203" s="80">
        <v>10316</v>
      </c>
      <c r="S203" s="90">
        <f t="shared" si="89"/>
        <v>98.717703349282289</v>
      </c>
      <c r="T203" s="133">
        <v>4837</v>
      </c>
      <c r="U203" s="134">
        <f t="shared" si="131"/>
        <v>107.75228335932279</v>
      </c>
      <c r="V203" s="133">
        <v>2663</v>
      </c>
      <c r="W203" s="134">
        <f t="shared" si="132"/>
        <v>100</v>
      </c>
      <c r="X203" s="133">
        <f t="shared" si="133"/>
        <v>-2174</v>
      </c>
      <c r="Y203" s="134">
        <f t="shared" si="134"/>
        <v>119.0580503833516</v>
      </c>
      <c r="Z203" s="133">
        <f t="shared" si="136"/>
        <v>8142</v>
      </c>
      <c r="AA203" s="135">
        <f t="shared" si="135"/>
        <v>94.41094619666049</v>
      </c>
      <c r="AB203" s="63"/>
    </row>
    <row r="204" spans="1:45" s="64" customFormat="1" ht="12" hidden="1" customHeight="1">
      <c r="A204" s="62"/>
      <c r="B204" s="27" t="s">
        <v>183</v>
      </c>
      <c r="C204" s="44" t="s">
        <v>184</v>
      </c>
      <c r="D204" s="79">
        <v>10018</v>
      </c>
      <c r="E204" s="90">
        <f t="shared" si="129"/>
        <v>97.214944201843764</v>
      </c>
      <c r="F204" s="80">
        <v>255</v>
      </c>
      <c r="G204" s="90">
        <f t="shared" si="130"/>
        <v>105.8091286307054</v>
      </c>
      <c r="H204" s="81">
        <v>425</v>
      </c>
      <c r="I204" s="90">
        <f t="shared" si="137"/>
        <v>102.16346153846155</v>
      </c>
      <c r="J204" s="80" t="s">
        <v>200</v>
      </c>
      <c r="K204" s="80" t="s">
        <v>5</v>
      </c>
      <c r="L204" s="80" t="s">
        <v>200</v>
      </c>
      <c r="M204" s="80" t="s">
        <v>34</v>
      </c>
      <c r="N204" s="80" t="s">
        <v>200</v>
      </c>
      <c r="O204" s="80" t="s">
        <v>5</v>
      </c>
      <c r="P204" s="80" t="s">
        <v>5</v>
      </c>
      <c r="Q204" s="80" t="s">
        <v>5</v>
      </c>
      <c r="R204" s="80">
        <v>10018</v>
      </c>
      <c r="S204" s="90">
        <f t="shared" si="89"/>
        <v>97.214944201843764</v>
      </c>
      <c r="T204" s="133">
        <v>4655</v>
      </c>
      <c r="U204" s="134">
        <f t="shared" si="131"/>
        <v>103.0551250830197</v>
      </c>
      <c r="V204" s="133">
        <v>2654</v>
      </c>
      <c r="W204" s="134">
        <f t="shared" si="132"/>
        <v>95.536357091432691</v>
      </c>
      <c r="X204" s="133">
        <f t="shared" si="133"/>
        <v>-2001</v>
      </c>
      <c r="Y204" s="134">
        <f t="shared" si="134"/>
        <v>115.06612995974699</v>
      </c>
      <c r="Z204" s="133">
        <f t="shared" si="136"/>
        <v>8017</v>
      </c>
      <c r="AA204" s="135">
        <f t="shared" si="135"/>
        <v>93.590940929255197</v>
      </c>
      <c r="AB204" s="63"/>
    </row>
    <row r="205" spans="1:45" s="64" customFormat="1" ht="12" hidden="1" customHeight="1">
      <c r="A205" s="62"/>
      <c r="B205" s="27" t="s">
        <v>185</v>
      </c>
      <c r="C205" s="44" t="s">
        <v>9</v>
      </c>
      <c r="D205" s="79">
        <v>10289</v>
      </c>
      <c r="E205" s="90">
        <f t="shared" si="129"/>
        <v>96.47444913267698</v>
      </c>
      <c r="F205" s="80">
        <v>319</v>
      </c>
      <c r="G205" s="90">
        <f t="shared" si="130"/>
        <v>77.05314009661835</v>
      </c>
      <c r="H205" s="81">
        <v>876</v>
      </c>
      <c r="I205" s="90">
        <f t="shared" si="137"/>
        <v>99.095022624434392</v>
      </c>
      <c r="J205" s="80" t="s">
        <v>200</v>
      </c>
      <c r="K205" s="80" t="s">
        <v>5</v>
      </c>
      <c r="L205" s="80" t="s">
        <v>200</v>
      </c>
      <c r="M205" s="80" t="s">
        <v>5</v>
      </c>
      <c r="N205" s="80" t="s">
        <v>200</v>
      </c>
      <c r="O205" s="80" t="s">
        <v>5</v>
      </c>
      <c r="P205" s="80" t="s">
        <v>5</v>
      </c>
      <c r="Q205" s="80" t="s">
        <v>5</v>
      </c>
      <c r="R205" s="80">
        <v>10289</v>
      </c>
      <c r="S205" s="90">
        <f t="shared" si="89"/>
        <v>96.47444913267698</v>
      </c>
      <c r="T205" s="133">
        <v>4638</v>
      </c>
      <c r="U205" s="134">
        <f t="shared" si="131"/>
        <v>104.36543654365435</v>
      </c>
      <c r="V205" s="133">
        <v>2591</v>
      </c>
      <c r="W205" s="134">
        <f t="shared" si="132"/>
        <v>91.072056239015822</v>
      </c>
      <c r="X205" s="133">
        <f t="shared" si="133"/>
        <v>-2047</v>
      </c>
      <c r="Y205" s="134">
        <f t="shared" si="134"/>
        <v>128.01751094434022</v>
      </c>
      <c r="Z205" s="133">
        <f t="shared" si="136"/>
        <v>8242</v>
      </c>
      <c r="AA205" s="135">
        <f t="shared" si="135"/>
        <v>90.911096404147358</v>
      </c>
      <c r="AB205" s="63"/>
    </row>
    <row r="206" spans="1:45" s="64" customFormat="1" ht="12" hidden="1" customHeight="1">
      <c r="A206" s="62"/>
      <c r="B206" s="27" t="s">
        <v>186</v>
      </c>
      <c r="C206" s="44" t="s">
        <v>10</v>
      </c>
      <c r="D206" s="79">
        <v>10566</v>
      </c>
      <c r="E206" s="90">
        <f t="shared" si="129"/>
        <v>102.18568665377177</v>
      </c>
      <c r="F206" s="80">
        <v>409</v>
      </c>
      <c r="G206" s="90">
        <f t="shared" si="130"/>
        <v>83.640081799591002</v>
      </c>
      <c r="H206" s="81">
        <v>886</v>
      </c>
      <c r="I206" s="90">
        <f t="shared" si="137"/>
        <v>93.263157894736835</v>
      </c>
      <c r="J206" s="80" t="s">
        <v>200</v>
      </c>
      <c r="K206" s="80" t="s">
        <v>5</v>
      </c>
      <c r="L206" s="80" t="s">
        <v>200</v>
      </c>
      <c r="M206" s="80" t="s">
        <v>34</v>
      </c>
      <c r="N206" s="80" t="s">
        <v>200</v>
      </c>
      <c r="O206" s="80" t="s">
        <v>5</v>
      </c>
      <c r="P206" s="80" t="s">
        <v>5</v>
      </c>
      <c r="Q206" s="80" t="s">
        <v>5</v>
      </c>
      <c r="R206" s="80">
        <v>10566</v>
      </c>
      <c r="S206" s="90">
        <f t="shared" si="89"/>
        <v>102.18568665377177</v>
      </c>
      <c r="T206" s="133">
        <v>4897</v>
      </c>
      <c r="U206" s="134">
        <f t="shared" si="131"/>
        <v>107.53184014053578</v>
      </c>
      <c r="V206" s="133">
        <v>2636</v>
      </c>
      <c r="W206" s="134">
        <f t="shared" si="132"/>
        <v>97.956150130063165</v>
      </c>
      <c r="X206" s="133">
        <f t="shared" si="133"/>
        <v>-2261</v>
      </c>
      <c r="Y206" s="134">
        <f t="shared" si="134"/>
        <v>121.36339237788513</v>
      </c>
      <c r="Z206" s="133">
        <f t="shared" si="136"/>
        <v>8305</v>
      </c>
      <c r="AA206" s="135">
        <f t="shared" si="135"/>
        <v>97.970980299634306</v>
      </c>
      <c r="AB206" s="63"/>
    </row>
    <row r="207" spans="1:45" s="64" customFormat="1" ht="12" hidden="1" customHeight="1">
      <c r="A207" s="62"/>
      <c r="B207" s="27" t="s">
        <v>187</v>
      </c>
      <c r="C207" s="44" t="s">
        <v>11</v>
      </c>
      <c r="D207" s="79">
        <v>10009</v>
      </c>
      <c r="E207" s="90">
        <f t="shared" si="129"/>
        <v>100.00999200639488</v>
      </c>
      <c r="F207" s="80">
        <v>322</v>
      </c>
      <c r="G207" s="90">
        <f t="shared" si="130"/>
        <v>65.983606557377044</v>
      </c>
      <c r="H207" s="81">
        <v>896</v>
      </c>
      <c r="I207" s="90">
        <f t="shared" si="137"/>
        <v>95.015906680805941</v>
      </c>
      <c r="J207" s="80" t="s">
        <v>200</v>
      </c>
      <c r="K207" s="80" t="s">
        <v>5</v>
      </c>
      <c r="L207" s="80" t="s">
        <v>200</v>
      </c>
      <c r="M207" s="80" t="s">
        <v>34</v>
      </c>
      <c r="N207" s="80" t="s">
        <v>200</v>
      </c>
      <c r="O207" s="80" t="s">
        <v>5</v>
      </c>
      <c r="P207" s="80" t="s">
        <v>5</v>
      </c>
      <c r="Q207" s="80" t="s">
        <v>5</v>
      </c>
      <c r="R207" s="80">
        <v>10009</v>
      </c>
      <c r="S207" s="90">
        <f t="shared" si="89"/>
        <v>100.00999200639488</v>
      </c>
      <c r="T207" s="133">
        <v>4647</v>
      </c>
      <c r="U207" s="134">
        <f t="shared" si="131"/>
        <v>107.69409038238702</v>
      </c>
      <c r="V207" s="133">
        <v>2423</v>
      </c>
      <c r="W207" s="134">
        <f t="shared" si="132"/>
        <v>100.45605306799337</v>
      </c>
      <c r="X207" s="133">
        <f t="shared" si="133"/>
        <v>-2224</v>
      </c>
      <c r="Y207" s="134">
        <f t="shared" si="134"/>
        <v>116.86810299527062</v>
      </c>
      <c r="Z207" s="133">
        <f t="shared" si="136"/>
        <v>7785</v>
      </c>
      <c r="AA207" s="135">
        <f t="shared" si="135"/>
        <v>96.051819864281313</v>
      </c>
      <c r="AB207" s="63"/>
    </row>
    <row r="208" spans="1:45" s="64" customFormat="1" ht="12" hidden="1" customHeight="1">
      <c r="A208" s="62"/>
      <c r="B208" s="27" t="s">
        <v>188</v>
      </c>
      <c r="C208" s="44" t="s">
        <v>12</v>
      </c>
      <c r="D208" s="79">
        <v>10268</v>
      </c>
      <c r="E208" s="90">
        <f t="shared" si="129"/>
        <v>105.28042653542499</v>
      </c>
      <c r="F208" s="80">
        <v>414</v>
      </c>
      <c r="G208" s="90">
        <f t="shared" si="130"/>
        <v>126.99386503067484</v>
      </c>
      <c r="H208" s="81">
        <v>800</v>
      </c>
      <c r="I208" s="90">
        <f t="shared" si="137"/>
        <v>95.693779904306226</v>
      </c>
      <c r="J208" s="80" t="s">
        <v>200</v>
      </c>
      <c r="K208" s="80" t="s">
        <v>5</v>
      </c>
      <c r="L208" s="80" t="s">
        <v>200</v>
      </c>
      <c r="M208" s="80" t="s">
        <v>34</v>
      </c>
      <c r="N208" s="80" t="s">
        <v>200</v>
      </c>
      <c r="O208" s="80" t="s">
        <v>5</v>
      </c>
      <c r="P208" s="80" t="s">
        <v>5</v>
      </c>
      <c r="Q208" s="80" t="s">
        <v>5</v>
      </c>
      <c r="R208" s="80">
        <v>10268</v>
      </c>
      <c r="S208" s="90">
        <f t="shared" si="89"/>
        <v>105.28042653542499</v>
      </c>
      <c r="T208" s="133">
        <v>4590</v>
      </c>
      <c r="U208" s="134">
        <f t="shared" si="131"/>
        <v>108.30580462482303</v>
      </c>
      <c r="V208" s="133">
        <v>2276</v>
      </c>
      <c r="W208" s="134">
        <f t="shared" si="132"/>
        <v>93.24047521507579</v>
      </c>
      <c r="X208" s="133">
        <f t="shared" si="133"/>
        <v>-2314</v>
      </c>
      <c r="Y208" s="134">
        <f t="shared" si="134"/>
        <v>128.77017250973844</v>
      </c>
      <c r="Z208" s="133">
        <f t="shared" si="136"/>
        <v>7954</v>
      </c>
      <c r="AA208" s="135">
        <f t="shared" si="135"/>
        <v>99.974861739567615</v>
      </c>
      <c r="AB208" s="63"/>
      <c r="AC208" s="63"/>
      <c r="AD208" s="63"/>
      <c r="AE208" s="63"/>
      <c r="AF208" s="63"/>
      <c r="AG208" s="63"/>
      <c r="AH208" s="63"/>
      <c r="AI208" s="63"/>
      <c r="AJ208" s="63"/>
      <c r="AK208" s="63"/>
      <c r="AL208" s="63"/>
      <c r="AM208" s="63"/>
      <c r="AN208" s="63"/>
      <c r="AO208" s="63"/>
      <c r="AP208" s="63"/>
    </row>
    <row r="209" spans="1:45" s="2" customFormat="1" ht="12" hidden="1" customHeight="1">
      <c r="A209" s="3"/>
      <c r="B209" s="27" t="s">
        <v>189</v>
      </c>
      <c r="C209" s="44" t="s">
        <v>190</v>
      </c>
      <c r="D209" s="79">
        <v>9853</v>
      </c>
      <c r="E209" s="84">
        <f t="shared" ref="E209:E220" si="138">D209/D197*100</f>
        <v>100.49979600163199</v>
      </c>
      <c r="F209" s="80">
        <v>427</v>
      </c>
      <c r="G209" s="84">
        <f t="shared" ref="G209:G220" si="139">F209/F197*100</f>
        <v>134.70031545741327</v>
      </c>
      <c r="H209" s="81">
        <v>884</v>
      </c>
      <c r="I209" s="90">
        <f t="shared" si="137"/>
        <v>111.47540983606557</v>
      </c>
      <c r="J209" s="80" t="s">
        <v>200</v>
      </c>
      <c r="K209" s="80" t="s">
        <v>5</v>
      </c>
      <c r="L209" s="80" t="s">
        <v>200</v>
      </c>
      <c r="M209" s="69" t="s">
        <v>5</v>
      </c>
      <c r="N209" s="69" t="s">
        <v>200</v>
      </c>
      <c r="O209" s="69" t="s">
        <v>5</v>
      </c>
      <c r="P209" s="69" t="s">
        <v>5</v>
      </c>
      <c r="Q209" s="69" t="s">
        <v>5</v>
      </c>
      <c r="R209" s="80">
        <v>9853</v>
      </c>
      <c r="S209" s="90">
        <f t="shared" si="89"/>
        <v>100.49979600163199</v>
      </c>
      <c r="T209" s="133">
        <v>4524</v>
      </c>
      <c r="U209" s="101">
        <f t="shared" ref="U209:U220" si="140">T209/T197*100</f>
        <v>107.48396293656451</v>
      </c>
      <c r="V209" s="107">
        <v>2361</v>
      </c>
      <c r="W209" s="101">
        <f t="shared" ref="W209:W220" si="141">V209/V197*100</f>
        <v>99.620253164556956</v>
      </c>
      <c r="X209" s="107">
        <f t="shared" ref="X209:X220" si="142">V209-T209</f>
        <v>-2163</v>
      </c>
      <c r="Y209" s="101">
        <f t="shared" ref="Y209:Y220" si="143">X209/X197*100</f>
        <v>117.61827079934748</v>
      </c>
      <c r="Z209" s="107">
        <f t="shared" si="136"/>
        <v>7690</v>
      </c>
      <c r="AA209" s="108">
        <f t="shared" ref="AA209:AA220" si="144">Z209/Z197*100</f>
        <v>96.547394852479599</v>
      </c>
      <c r="AB209" s="36"/>
    </row>
    <row r="210" spans="1:45" s="2" customFormat="1" ht="12" hidden="1" customHeight="1">
      <c r="A210" s="3"/>
      <c r="B210" s="27" t="s">
        <v>191</v>
      </c>
      <c r="C210" s="44" t="s">
        <v>192</v>
      </c>
      <c r="D210" s="66">
        <v>9668</v>
      </c>
      <c r="E210" s="84">
        <f t="shared" si="138"/>
        <v>105.2471151752667</v>
      </c>
      <c r="F210" s="69">
        <v>410</v>
      </c>
      <c r="G210" s="84">
        <f t="shared" si="139"/>
        <v>158.3011583011583</v>
      </c>
      <c r="H210" s="81">
        <v>898</v>
      </c>
      <c r="I210" s="90">
        <f t="shared" si="137"/>
        <v>107.28793309438471</v>
      </c>
      <c r="J210" s="80" t="s">
        <v>200</v>
      </c>
      <c r="K210" s="80" t="s">
        <v>5</v>
      </c>
      <c r="L210" s="80" t="s">
        <v>200</v>
      </c>
      <c r="M210" s="69" t="s">
        <v>5</v>
      </c>
      <c r="N210" s="69" t="s">
        <v>200</v>
      </c>
      <c r="O210" s="69" t="s">
        <v>5</v>
      </c>
      <c r="P210" s="69" t="s">
        <v>5</v>
      </c>
      <c r="Q210" s="69" t="s">
        <v>5</v>
      </c>
      <c r="R210" s="80">
        <v>9668</v>
      </c>
      <c r="S210" s="90">
        <f t="shared" si="89"/>
        <v>105.2471151752667</v>
      </c>
      <c r="T210" s="107">
        <v>4590</v>
      </c>
      <c r="U210" s="101">
        <f t="shared" si="140"/>
        <v>118.20757146536182</v>
      </c>
      <c r="V210" s="107">
        <v>2120</v>
      </c>
      <c r="W210" s="101">
        <f t="shared" si="141"/>
        <v>89.489235964542004</v>
      </c>
      <c r="X210" s="107">
        <f t="shared" si="142"/>
        <v>-2470</v>
      </c>
      <c r="Y210" s="101">
        <f t="shared" si="143"/>
        <v>163.14398943196829</v>
      </c>
      <c r="Z210" s="107">
        <f t="shared" si="136"/>
        <v>7198</v>
      </c>
      <c r="AA210" s="108">
        <f t="shared" si="144"/>
        <v>93.821689259645467</v>
      </c>
      <c r="AB210" s="36"/>
    </row>
    <row r="211" spans="1:45" s="2" customFormat="1" ht="12" hidden="1" customHeight="1">
      <c r="A211" s="3"/>
      <c r="B211" s="59" t="s">
        <v>193</v>
      </c>
      <c r="C211" s="60" t="s">
        <v>16</v>
      </c>
      <c r="D211" s="110">
        <v>10152</v>
      </c>
      <c r="E211" s="111">
        <f t="shared" si="138"/>
        <v>99.990150694376041</v>
      </c>
      <c r="F211" s="109">
        <v>395</v>
      </c>
      <c r="G211" s="111">
        <f t="shared" si="139"/>
        <v>148.49624060150376</v>
      </c>
      <c r="H211" s="109">
        <v>584</v>
      </c>
      <c r="I211" s="111">
        <f t="shared" si="137"/>
        <v>102.8169014084507</v>
      </c>
      <c r="J211" s="146" t="s">
        <v>200</v>
      </c>
      <c r="K211" s="113" t="s">
        <v>5</v>
      </c>
      <c r="L211" s="149" t="s">
        <v>200</v>
      </c>
      <c r="M211" s="113" t="s">
        <v>5</v>
      </c>
      <c r="N211" s="113" t="s">
        <v>200</v>
      </c>
      <c r="O211" s="113" t="s">
        <v>5</v>
      </c>
      <c r="P211" s="113" t="s">
        <v>5</v>
      </c>
      <c r="Q211" s="113" t="s">
        <v>5</v>
      </c>
      <c r="R211" s="112">
        <v>10152</v>
      </c>
      <c r="S211" s="111">
        <f t="shared" si="89"/>
        <v>99.990150694376041</v>
      </c>
      <c r="T211" s="139">
        <v>4782</v>
      </c>
      <c r="U211" s="140">
        <f t="shared" si="140"/>
        <v>102.7944969905417</v>
      </c>
      <c r="V211" s="139">
        <v>2101</v>
      </c>
      <c r="W211" s="140">
        <f t="shared" si="141"/>
        <v>83.80534503390507</v>
      </c>
      <c r="X211" s="139">
        <f t="shared" si="142"/>
        <v>-2681</v>
      </c>
      <c r="Y211" s="140">
        <f t="shared" si="143"/>
        <v>124.98834498834499</v>
      </c>
      <c r="Z211" s="139">
        <f t="shared" si="136"/>
        <v>7471</v>
      </c>
      <c r="AA211" s="141">
        <f t="shared" si="144"/>
        <v>93.294205794205794</v>
      </c>
      <c r="AB211" s="36"/>
      <c r="AC211" s="36"/>
      <c r="AD211" s="36"/>
      <c r="AE211" s="36"/>
      <c r="AF211" s="36"/>
      <c r="AG211" s="36"/>
      <c r="AH211" s="36"/>
      <c r="AI211" s="36"/>
      <c r="AJ211" s="36"/>
      <c r="AK211" s="36"/>
      <c r="AL211" s="36"/>
      <c r="AM211" s="36"/>
      <c r="AN211" s="36"/>
      <c r="AO211" s="36"/>
      <c r="AP211" s="36"/>
      <c r="AQ211" s="36"/>
      <c r="AR211" s="36"/>
      <c r="AS211" s="36"/>
    </row>
    <row r="212" spans="1:45" s="2" customFormat="1" ht="12" hidden="1" customHeight="1">
      <c r="A212" s="3"/>
      <c r="B212" s="27" t="s">
        <v>196</v>
      </c>
      <c r="C212" s="44" t="s">
        <v>197</v>
      </c>
      <c r="D212" s="66">
        <v>10360</v>
      </c>
      <c r="E212" s="84">
        <f t="shared" si="138"/>
        <v>99.816938047981495</v>
      </c>
      <c r="F212" s="69">
        <v>396</v>
      </c>
      <c r="G212" s="84">
        <f t="shared" si="139"/>
        <v>92.307692307692307</v>
      </c>
      <c r="H212" s="76">
        <v>788</v>
      </c>
      <c r="I212" s="84">
        <f t="shared" si="137"/>
        <v>84.91379310344827</v>
      </c>
      <c r="J212" s="147" t="s">
        <v>200</v>
      </c>
      <c r="K212" s="114" t="s">
        <v>5</v>
      </c>
      <c r="L212" s="147" t="s">
        <v>200</v>
      </c>
      <c r="M212" s="114" t="s">
        <v>34</v>
      </c>
      <c r="N212" s="114" t="s">
        <v>200</v>
      </c>
      <c r="O212" s="114" t="s">
        <v>5</v>
      </c>
      <c r="P212" s="69" t="s">
        <v>5</v>
      </c>
      <c r="Q212" s="69" t="s">
        <v>5</v>
      </c>
      <c r="R212" s="69">
        <v>10360</v>
      </c>
      <c r="S212" s="84">
        <f t="shared" ref="S212:S259" si="145">R212/R200*100</f>
        <v>99.816938047981495</v>
      </c>
      <c r="T212" s="107">
        <v>4782</v>
      </c>
      <c r="U212" s="101">
        <f t="shared" si="140"/>
        <v>100.73730777333051</v>
      </c>
      <c r="V212" s="107">
        <v>2186</v>
      </c>
      <c r="W212" s="101">
        <f t="shared" si="141"/>
        <v>90.78073089700996</v>
      </c>
      <c r="X212" s="107">
        <f t="shared" si="142"/>
        <v>-2596</v>
      </c>
      <c r="Y212" s="101">
        <f t="shared" si="143"/>
        <v>110.98760153911928</v>
      </c>
      <c r="Z212" s="107">
        <f t="shared" si="136"/>
        <v>7764</v>
      </c>
      <c r="AA212" s="108">
        <f t="shared" si="144"/>
        <v>96.567164179104481</v>
      </c>
      <c r="AB212" s="36"/>
    </row>
    <row r="213" spans="1:45" s="2" customFormat="1" ht="12" hidden="1" customHeight="1">
      <c r="A213" s="3"/>
      <c r="B213" s="27" t="s">
        <v>14</v>
      </c>
      <c r="C213" s="44" t="s">
        <v>14</v>
      </c>
      <c r="D213" s="66">
        <v>10846</v>
      </c>
      <c r="E213" s="84">
        <f t="shared" si="138"/>
        <v>101.45930776426566</v>
      </c>
      <c r="F213" s="69">
        <v>238</v>
      </c>
      <c r="G213" s="84">
        <f t="shared" si="139"/>
        <v>70.206489675516224</v>
      </c>
      <c r="H213" s="76">
        <v>838</v>
      </c>
      <c r="I213" s="84">
        <f t="shared" ref="I213:I224" si="146">H213/H201*100</f>
        <v>84.989858012170387</v>
      </c>
      <c r="J213" s="69" t="s">
        <v>200</v>
      </c>
      <c r="K213" s="69" t="s">
        <v>5</v>
      </c>
      <c r="L213" s="69" t="s">
        <v>200</v>
      </c>
      <c r="M213" s="69" t="s">
        <v>34</v>
      </c>
      <c r="N213" s="69" t="s">
        <v>200</v>
      </c>
      <c r="O213" s="69" t="s">
        <v>5</v>
      </c>
      <c r="P213" s="69" t="s">
        <v>5</v>
      </c>
      <c r="Q213" s="69" t="s">
        <v>5</v>
      </c>
      <c r="R213" s="69">
        <v>10846</v>
      </c>
      <c r="S213" s="84">
        <f t="shared" si="145"/>
        <v>101.45930776426566</v>
      </c>
      <c r="T213" s="107">
        <v>5132</v>
      </c>
      <c r="U213" s="101">
        <f t="shared" si="140"/>
        <v>103.15577889447236</v>
      </c>
      <c r="V213" s="107">
        <v>2766</v>
      </c>
      <c r="W213" s="101">
        <f t="shared" si="141"/>
        <v>102.02877167097013</v>
      </c>
      <c r="X213" s="107">
        <f t="shared" si="142"/>
        <v>-2366</v>
      </c>
      <c r="Y213" s="101">
        <f t="shared" si="143"/>
        <v>104.5053003533569</v>
      </c>
      <c r="Z213" s="107">
        <f t="shared" si="136"/>
        <v>8480</v>
      </c>
      <c r="AA213" s="108">
        <f t="shared" si="144"/>
        <v>100.64087348682649</v>
      </c>
      <c r="AB213" s="36"/>
    </row>
    <row r="214" spans="1:45" s="2" customFormat="1" ht="12" hidden="1" customHeight="1">
      <c r="A214" s="3"/>
      <c r="B214" s="27" t="s">
        <v>6</v>
      </c>
      <c r="C214" s="44" t="s">
        <v>6</v>
      </c>
      <c r="D214" s="66">
        <v>10545</v>
      </c>
      <c r="E214" s="84">
        <f t="shared" si="138"/>
        <v>98.967620835288599</v>
      </c>
      <c r="F214" s="69">
        <v>295</v>
      </c>
      <c r="G214" s="84">
        <f t="shared" si="139"/>
        <v>101.02739726027397</v>
      </c>
      <c r="H214" s="76">
        <v>982</v>
      </c>
      <c r="I214" s="84">
        <f t="shared" si="146"/>
        <v>99.89827060020346</v>
      </c>
      <c r="J214" s="69" t="s">
        <v>200</v>
      </c>
      <c r="K214" s="69" t="s">
        <v>5</v>
      </c>
      <c r="L214" s="69" t="s">
        <v>200</v>
      </c>
      <c r="M214" s="69" t="s">
        <v>34</v>
      </c>
      <c r="N214" s="69" t="s">
        <v>200</v>
      </c>
      <c r="O214" s="69" t="s">
        <v>5</v>
      </c>
      <c r="P214" s="69" t="s">
        <v>5</v>
      </c>
      <c r="Q214" s="69" t="s">
        <v>5</v>
      </c>
      <c r="R214" s="69">
        <v>10545</v>
      </c>
      <c r="S214" s="84">
        <f t="shared" si="145"/>
        <v>98.967620835288599</v>
      </c>
      <c r="T214" s="107">
        <v>4863</v>
      </c>
      <c r="U214" s="101">
        <f t="shared" si="140"/>
        <v>100.18541409147095</v>
      </c>
      <c r="V214" s="107">
        <v>2465</v>
      </c>
      <c r="W214" s="101">
        <f t="shared" si="141"/>
        <v>92.183994016454747</v>
      </c>
      <c r="X214" s="107">
        <f t="shared" si="142"/>
        <v>-2398</v>
      </c>
      <c r="Y214" s="101">
        <f t="shared" si="143"/>
        <v>110.00000000000001</v>
      </c>
      <c r="Z214" s="107">
        <f t="shared" si="136"/>
        <v>8147</v>
      </c>
      <c r="AA214" s="108">
        <f t="shared" si="144"/>
        <v>96.129793510324475</v>
      </c>
      <c r="AB214" s="36"/>
    </row>
    <row r="215" spans="1:45" s="2" customFormat="1" ht="12" hidden="1" customHeight="1">
      <c r="A215" s="3"/>
      <c r="B215" s="27" t="s">
        <v>7</v>
      </c>
      <c r="C215" s="44" t="s">
        <v>7</v>
      </c>
      <c r="D215" s="66">
        <v>10740</v>
      </c>
      <c r="E215" s="84">
        <f t="shared" si="138"/>
        <v>104.11012020162853</v>
      </c>
      <c r="F215" s="69">
        <v>290</v>
      </c>
      <c r="G215" s="84">
        <f t="shared" si="139"/>
        <v>116.46586345381526</v>
      </c>
      <c r="H215" s="76">
        <v>719</v>
      </c>
      <c r="I215" s="84">
        <f t="shared" si="146"/>
        <v>84.192037470726007</v>
      </c>
      <c r="J215" s="69" t="s">
        <v>200</v>
      </c>
      <c r="K215" s="69" t="s">
        <v>5</v>
      </c>
      <c r="L215" s="69" t="s">
        <v>200</v>
      </c>
      <c r="M215" s="69" t="s">
        <v>34</v>
      </c>
      <c r="N215" s="69" t="s">
        <v>200</v>
      </c>
      <c r="O215" s="69" t="s">
        <v>5</v>
      </c>
      <c r="P215" s="69" t="s">
        <v>5</v>
      </c>
      <c r="Q215" s="69" t="s">
        <v>5</v>
      </c>
      <c r="R215" s="69">
        <v>10740</v>
      </c>
      <c r="S215" s="84">
        <f t="shared" si="145"/>
        <v>104.11012020162853</v>
      </c>
      <c r="T215" s="107">
        <v>5210</v>
      </c>
      <c r="U215" s="101">
        <f t="shared" si="140"/>
        <v>107.71139135827991</v>
      </c>
      <c r="V215" s="107">
        <v>2558</v>
      </c>
      <c r="W215" s="101">
        <f t="shared" si="141"/>
        <v>96.057078482914008</v>
      </c>
      <c r="X215" s="107">
        <f t="shared" si="142"/>
        <v>-2652</v>
      </c>
      <c r="Y215" s="101">
        <f t="shared" si="143"/>
        <v>121.9871205151794</v>
      </c>
      <c r="Z215" s="107">
        <f t="shared" si="136"/>
        <v>8088</v>
      </c>
      <c r="AA215" s="108">
        <f t="shared" si="144"/>
        <v>99.336772291820196</v>
      </c>
      <c r="AB215" s="36"/>
    </row>
    <row r="216" spans="1:45" s="2" customFormat="1" ht="12" hidden="1" customHeight="1">
      <c r="A216" s="3"/>
      <c r="B216" s="27" t="s">
        <v>8</v>
      </c>
      <c r="C216" s="44" t="s">
        <v>8</v>
      </c>
      <c r="D216" s="66">
        <v>10874</v>
      </c>
      <c r="E216" s="84">
        <f t="shared" si="138"/>
        <v>108.54461968456779</v>
      </c>
      <c r="F216" s="69">
        <v>326</v>
      </c>
      <c r="G216" s="84">
        <f t="shared" si="139"/>
        <v>127.84313725490195</v>
      </c>
      <c r="H216" s="76">
        <v>464</v>
      </c>
      <c r="I216" s="84">
        <f t="shared" si="146"/>
        <v>109.1764705882353</v>
      </c>
      <c r="J216" s="69" t="s">
        <v>200</v>
      </c>
      <c r="K216" s="69" t="s">
        <v>5</v>
      </c>
      <c r="L216" s="69" t="s">
        <v>200</v>
      </c>
      <c r="M216" s="69" t="s">
        <v>34</v>
      </c>
      <c r="N216" s="69" t="s">
        <v>200</v>
      </c>
      <c r="O216" s="69" t="s">
        <v>5</v>
      </c>
      <c r="P216" s="69" t="s">
        <v>5</v>
      </c>
      <c r="Q216" s="69" t="s">
        <v>5</v>
      </c>
      <c r="R216" s="69">
        <v>10874</v>
      </c>
      <c r="S216" s="84">
        <f t="shared" si="145"/>
        <v>108.54461968456779</v>
      </c>
      <c r="T216" s="107">
        <v>5360</v>
      </c>
      <c r="U216" s="101">
        <f t="shared" si="140"/>
        <v>115.14500537056929</v>
      </c>
      <c r="V216" s="107">
        <v>2636</v>
      </c>
      <c r="W216" s="101">
        <f t="shared" si="141"/>
        <v>99.32177844762623</v>
      </c>
      <c r="X216" s="107">
        <f t="shared" si="142"/>
        <v>-2724</v>
      </c>
      <c r="Y216" s="101">
        <f t="shared" si="143"/>
        <v>136.13193403298351</v>
      </c>
      <c r="Z216" s="107">
        <f t="shared" si="136"/>
        <v>8150</v>
      </c>
      <c r="AA216" s="108">
        <f t="shared" si="144"/>
        <v>101.65897467880754</v>
      </c>
      <c r="AB216" s="36"/>
    </row>
    <row r="217" spans="1:45" s="2" customFormat="1" ht="12" hidden="1" customHeight="1">
      <c r="A217" s="1"/>
      <c r="B217" s="27" t="s">
        <v>9</v>
      </c>
      <c r="C217" s="44" t="s">
        <v>9</v>
      </c>
      <c r="D217" s="66">
        <v>10709</v>
      </c>
      <c r="E217" s="84">
        <f t="shared" si="138"/>
        <v>104.08202935173487</v>
      </c>
      <c r="F217" s="69">
        <v>362</v>
      </c>
      <c r="G217" s="84">
        <f t="shared" si="139"/>
        <v>113.47962382445141</v>
      </c>
      <c r="H217" s="76">
        <v>831</v>
      </c>
      <c r="I217" s="84">
        <f t="shared" si="146"/>
        <v>94.863013698630141</v>
      </c>
      <c r="J217" s="69" t="s">
        <v>200</v>
      </c>
      <c r="K217" s="69" t="s">
        <v>5</v>
      </c>
      <c r="L217" s="69" t="s">
        <v>200</v>
      </c>
      <c r="M217" s="69" t="s">
        <v>5</v>
      </c>
      <c r="N217" s="69" t="s">
        <v>200</v>
      </c>
      <c r="O217" s="69" t="s">
        <v>5</v>
      </c>
      <c r="P217" s="69" t="s">
        <v>5</v>
      </c>
      <c r="Q217" s="69" t="s">
        <v>5</v>
      </c>
      <c r="R217" s="69">
        <v>10709</v>
      </c>
      <c r="S217" s="84">
        <f t="shared" si="145"/>
        <v>104.08202935173487</v>
      </c>
      <c r="T217" s="107">
        <v>4916</v>
      </c>
      <c r="U217" s="101">
        <f t="shared" si="140"/>
        <v>105.99396291504959</v>
      </c>
      <c r="V217" s="107">
        <v>2503</v>
      </c>
      <c r="W217" s="101">
        <f t="shared" si="141"/>
        <v>96.6036279428792</v>
      </c>
      <c r="X217" s="107">
        <f t="shared" si="142"/>
        <v>-2413</v>
      </c>
      <c r="Y217" s="101">
        <f t="shared" si="143"/>
        <v>117.87982413287739</v>
      </c>
      <c r="Z217" s="107">
        <f t="shared" si="136"/>
        <v>8296</v>
      </c>
      <c r="AA217" s="108">
        <f t="shared" si="144"/>
        <v>100.65518078136375</v>
      </c>
      <c r="AB217" s="36"/>
    </row>
    <row r="218" spans="1:45" s="2" customFormat="1" ht="12" hidden="1" customHeight="1">
      <c r="A218" s="1"/>
      <c r="B218" s="27" t="s">
        <v>10</v>
      </c>
      <c r="C218" s="44" t="s">
        <v>10</v>
      </c>
      <c r="D218" s="66">
        <v>10725</v>
      </c>
      <c r="E218" s="84">
        <f t="shared" si="138"/>
        <v>101.50482680295288</v>
      </c>
      <c r="F218" s="69">
        <v>439</v>
      </c>
      <c r="G218" s="84">
        <f t="shared" si="139"/>
        <v>107.33496332518338</v>
      </c>
      <c r="H218" s="76">
        <v>865</v>
      </c>
      <c r="I218" s="84">
        <f t="shared" si="146"/>
        <v>97.629796839729124</v>
      </c>
      <c r="J218" s="69" t="s">
        <v>200</v>
      </c>
      <c r="K218" s="69" t="s">
        <v>5</v>
      </c>
      <c r="L218" s="69" t="s">
        <v>200</v>
      </c>
      <c r="M218" s="69" t="s">
        <v>34</v>
      </c>
      <c r="N218" s="69" t="s">
        <v>200</v>
      </c>
      <c r="O218" s="69" t="s">
        <v>5</v>
      </c>
      <c r="P218" s="69" t="s">
        <v>5</v>
      </c>
      <c r="Q218" s="69" t="s">
        <v>5</v>
      </c>
      <c r="R218" s="69">
        <v>10725</v>
      </c>
      <c r="S218" s="84">
        <f t="shared" si="145"/>
        <v>101.50482680295288</v>
      </c>
      <c r="T218" s="107">
        <v>4935</v>
      </c>
      <c r="U218" s="101">
        <f t="shared" si="140"/>
        <v>100.77598529712068</v>
      </c>
      <c r="V218" s="107">
        <v>2440</v>
      </c>
      <c r="W218" s="101">
        <f t="shared" si="141"/>
        <v>92.564491654021239</v>
      </c>
      <c r="X218" s="107">
        <f t="shared" si="142"/>
        <v>-2495</v>
      </c>
      <c r="Y218" s="101">
        <f t="shared" si="143"/>
        <v>110.34940291906237</v>
      </c>
      <c r="Z218" s="107">
        <f t="shared" si="136"/>
        <v>8230</v>
      </c>
      <c r="AA218" s="108">
        <f t="shared" si="144"/>
        <v>99.096929560505714</v>
      </c>
      <c r="AB218" s="36"/>
    </row>
    <row r="219" spans="1:45" s="2" customFormat="1" ht="12" hidden="1" customHeight="1">
      <c r="A219" s="1"/>
      <c r="B219" s="27" t="s">
        <v>11</v>
      </c>
      <c r="C219" s="44" t="s">
        <v>11</v>
      </c>
      <c r="D219" s="66">
        <v>9997</v>
      </c>
      <c r="E219" s="84">
        <f t="shared" si="138"/>
        <v>99.880107902887403</v>
      </c>
      <c r="F219" s="69">
        <v>326</v>
      </c>
      <c r="G219" s="84">
        <f t="shared" si="139"/>
        <v>101.24223602484473</v>
      </c>
      <c r="H219" s="76">
        <v>892</v>
      </c>
      <c r="I219" s="84">
        <f t="shared" si="146"/>
        <v>99.553571428571431</v>
      </c>
      <c r="J219" s="69" t="s">
        <v>200</v>
      </c>
      <c r="K219" s="69" t="s">
        <v>5</v>
      </c>
      <c r="L219" s="69" t="s">
        <v>200</v>
      </c>
      <c r="M219" s="69" t="s">
        <v>34</v>
      </c>
      <c r="N219" s="69" t="s">
        <v>200</v>
      </c>
      <c r="O219" s="69" t="s">
        <v>5</v>
      </c>
      <c r="P219" s="69" t="s">
        <v>5</v>
      </c>
      <c r="Q219" s="69" t="s">
        <v>5</v>
      </c>
      <c r="R219" s="69">
        <v>9997</v>
      </c>
      <c r="S219" s="84">
        <f t="shared" si="145"/>
        <v>99.880107902887403</v>
      </c>
      <c r="T219" s="107">
        <v>4544</v>
      </c>
      <c r="U219" s="101">
        <f t="shared" si="140"/>
        <v>97.783516247041106</v>
      </c>
      <c r="V219" s="107">
        <v>2307</v>
      </c>
      <c r="W219" s="101">
        <f t="shared" si="141"/>
        <v>95.212546430045393</v>
      </c>
      <c r="X219" s="107">
        <f t="shared" si="142"/>
        <v>-2237</v>
      </c>
      <c r="Y219" s="101">
        <f t="shared" si="143"/>
        <v>100.58453237410072</v>
      </c>
      <c r="Z219" s="107">
        <f t="shared" si="136"/>
        <v>7760</v>
      </c>
      <c r="AA219" s="108">
        <f t="shared" si="144"/>
        <v>99.678869621066156</v>
      </c>
      <c r="AB219" s="36"/>
    </row>
    <row r="220" spans="1:45" s="2" customFormat="1" ht="12" hidden="1" customHeight="1">
      <c r="A220" s="3"/>
      <c r="B220" s="27" t="s">
        <v>12</v>
      </c>
      <c r="C220" s="44" t="s">
        <v>12</v>
      </c>
      <c r="D220" s="66">
        <v>10074</v>
      </c>
      <c r="E220" s="84">
        <f t="shared" si="138"/>
        <v>98.110634982469819</v>
      </c>
      <c r="F220" s="69">
        <v>362</v>
      </c>
      <c r="G220" s="84">
        <f t="shared" si="139"/>
        <v>87.439613526570042</v>
      </c>
      <c r="H220" s="76">
        <v>772</v>
      </c>
      <c r="I220" s="84">
        <f t="shared" si="146"/>
        <v>96.5</v>
      </c>
      <c r="J220" s="69" t="s">
        <v>200</v>
      </c>
      <c r="K220" s="69" t="s">
        <v>5</v>
      </c>
      <c r="L220" s="69" t="s">
        <v>200</v>
      </c>
      <c r="M220" s="69" t="s">
        <v>34</v>
      </c>
      <c r="N220" s="69" t="s">
        <v>200</v>
      </c>
      <c r="O220" s="69" t="s">
        <v>5</v>
      </c>
      <c r="P220" s="69" t="s">
        <v>5</v>
      </c>
      <c r="Q220" s="69" t="s">
        <v>5</v>
      </c>
      <c r="R220" s="69">
        <v>10074</v>
      </c>
      <c r="S220" s="84">
        <f t="shared" si="145"/>
        <v>98.110634982469819</v>
      </c>
      <c r="T220" s="107">
        <v>4565</v>
      </c>
      <c r="U220" s="101">
        <f t="shared" si="140"/>
        <v>99.455337690631808</v>
      </c>
      <c r="V220" s="107">
        <v>2250</v>
      </c>
      <c r="W220" s="101">
        <f t="shared" si="141"/>
        <v>98.857644991212652</v>
      </c>
      <c r="X220" s="107">
        <f t="shared" si="142"/>
        <v>-2315</v>
      </c>
      <c r="Y220" s="101">
        <f t="shared" si="143"/>
        <v>100.04321521175454</v>
      </c>
      <c r="Z220" s="107">
        <f t="shared" si="136"/>
        <v>7759</v>
      </c>
      <c r="AA220" s="108">
        <f t="shared" si="144"/>
        <v>97.548403319084741</v>
      </c>
      <c r="AB220" s="36"/>
      <c r="AC220" s="36"/>
      <c r="AD220" s="36"/>
      <c r="AE220" s="36"/>
      <c r="AF220" s="36"/>
      <c r="AG220" s="36"/>
      <c r="AH220" s="36"/>
      <c r="AI220" s="36"/>
      <c r="AJ220" s="36"/>
      <c r="AK220" s="36"/>
      <c r="AL220" s="36"/>
      <c r="AM220" s="36"/>
      <c r="AN220" s="36"/>
      <c r="AO220" s="36"/>
      <c r="AP220" s="36"/>
    </row>
    <row r="221" spans="1:45" s="2" customFormat="1" ht="12" hidden="1" customHeight="1">
      <c r="A221" s="3"/>
      <c r="B221" s="27" t="s">
        <v>198</v>
      </c>
      <c r="C221" s="44" t="s">
        <v>199</v>
      </c>
      <c r="D221" s="66">
        <v>9908</v>
      </c>
      <c r="E221" s="84">
        <f t="shared" ref="E221:E232" si="147">D221/D209*100</f>
        <v>100.55820562265301</v>
      </c>
      <c r="F221" s="69">
        <v>347</v>
      </c>
      <c r="G221" s="84">
        <f t="shared" ref="G221:G232" si="148">F221/F209*100</f>
        <v>81.264637002341928</v>
      </c>
      <c r="H221" s="76">
        <v>780</v>
      </c>
      <c r="I221" s="84">
        <f t="shared" si="146"/>
        <v>88.235294117647058</v>
      </c>
      <c r="J221" s="69" t="s">
        <v>200</v>
      </c>
      <c r="K221" s="69" t="s">
        <v>5</v>
      </c>
      <c r="L221" s="69" t="s">
        <v>200</v>
      </c>
      <c r="M221" s="69" t="s">
        <v>5</v>
      </c>
      <c r="N221" s="69" t="s">
        <v>200</v>
      </c>
      <c r="O221" s="69" t="s">
        <v>5</v>
      </c>
      <c r="P221" s="69" t="s">
        <v>5</v>
      </c>
      <c r="Q221" s="69" t="s">
        <v>5</v>
      </c>
      <c r="R221" s="69">
        <v>9908</v>
      </c>
      <c r="S221" s="84">
        <f t="shared" si="145"/>
        <v>100.55820562265301</v>
      </c>
      <c r="T221" s="23">
        <v>4509</v>
      </c>
      <c r="U221" s="22">
        <f t="shared" ref="U221:U232" si="149">T221/T209*100</f>
        <v>99.668435013262595</v>
      </c>
      <c r="V221" s="23">
        <v>2218</v>
      </c>
      <c r="W221" s="22">
        <f t="shared" ref="W221:W232" si="150">V221/V209*100</f>
        <v>93.943244387971205</v>
      </c>
      <c r="X221" s="23">
        <f t="shared" ref="X221:X232" si="151">V221-T221</f>
        <v>-2291</v>
      </c>
      <c r="Y221" s="22">
        <f t="shared" ref="Y221:Y232" si="152">X221/X209*100</f>
        <v>105.91770688858067</v>
      </c>
      <c r="Z221" s="23">
        <f t="shared" si="136"/>
        <v>7617</v>
      </c>
      <c r="AA221" s="24">
        <f t="shared" ref="AA221:AA232" si="153">Z221/Z209*100</f>
        <v>99.050715214564363</v>
      </c>
      <c r="AB221" s="36"/>
    </row>
    <row r="222" spans="1:45" s="2" customFormat="1" ht="12" hidden="1" customHeight="1">
      <c r="A222" s="3"/>
      <c r="B222" s="27" t="s">
        <v>15</v>
      </c>
      <c r="C222" s="44" t="s">
        <v>15</v>
      </c>
      <c r="D222" s="66">
        <v>9878</v>
      </c>
      <c r="E222" s="84">
        <f t="shared" si="147"/>
        <v>102.17211419114605</v>
      </c>
      <c r="F222" s="69">
        <v>310</v>
      </c>
      <c r="G222" s="84">
        <f t="shared" si="148"/>
        <v>75.609756097560975</v>
      </c>
      <c r="H222" s="76">
        <v>914</v>
      </c>
      <c r="I222" s="84">
        <f t="shared" si="146"/>
        <v>101.78173719376392</v>
      </c>
      <c r="J222" s="69" t="s">
        <v>200</v>
      </c>
      <c r="K222" s="69" t="s">
        <v>5</v>
      </c>
      <c r="L222" s="69" t="s">
        <v>200</v>
      </c>
      <c r="M222" s="69" t="s">
        <v>5</v>
      </c>
      <c r="N222" s="69" t="s">
        <v>200</v>
      </c>
      <c r="O222" s="69" t="s">
        <v>5</v>
      </c>
      <c r="P222" s="69" t="s">
        <v>5</v>
      </c>
      <c r="Q222" s="69" t="s">
        <v>5</v>
      </c>
      <c r="R222" s="69">
        <v>9878</v>
      </c>
      <c r="S222" s="84">
        <f t="shared" si="145"/>
        <v>102.17211419114605</v>
      </c>
      <c r="T222" s="23">
        <v>4382</v>
      </c>
      <c r="U222" s="22">
        <f t="shared" si="149"/>
        <v>95.468409586056652</v>
      </c>
      <c r="V222" s="23">
        <v>2189</v>
      </c>
      <c r="W222" s="22">
        <f t="shared" si="150"/>
        <v>103.25471698113206</v>
      </c>
      <c r="X222" s="23">
        <f t="shared" si="151"/>
        <v>-2193</v>
      </c>
      <c r="Y222" s="22">
        <f t="shared" si="152"/>
        <v>88.785425101214571</v>
      </c>
      <c r="Z222" s="23">
        <f t="shared" si="136"/>
        <v>7685</v>
      </c>
      <c r="AA222" s="24">
        <f t="shared" si="153"/>
        <v>106.7657682689636</v>
      </c>
      <c r="AB222" s="36"/>
    </row>
    <row r="223" spans="1:45" s="2" customFormat="1" ht="12" hidden="1" customHeight="1">
      <c r="A223" s="3"/>
      <c r="B223" s="28" t="s">
        <v>16</v>
      </c>
      <c r="C223" s="46" t="s">
        <v>16</v>
      </c>
      <c r="D223" s="67">
        <v>10117</v>
      </c>
      <c r="E223" s="86">
        <f t="shared" si="147"/>
        <v>99.655240346729713</v>
      </c>
      <c r="F223" s="74">
        <v>338</v>
      </c>
      <c r="G223" s="86">
        <f t="shared" si="148"/>
        <v>85.569620253164558</v>
      </c>
      <c r="H223" s="74">
        <v>522</v>
      </c>
      <c r="I223" s="86">
        <f t="shared" si="146"/>
        <v>89.38356164383562</v>
      </c>
      <c r="J223" s="145" t="s">
        <v>200</v>
      </c>
      <c r="K223" s="70" t="s">
        <v>5</v>
      </c>
      <c r="L223" s="145" t="s">
        <v>200</v>
      </c>
      <c r="M223" s="70" t="s">
        <v>5</v>
      </c>
      <c r="N223" s="70" t="s">
        <v>200</v>
      </c>
      <c r="O223" s="70" t="s">
        <v>5</v>
      </c>
      <c r="P223" s="70" t="s">
        <v>5</v>
      </c>
      <c r="Q223" s="70" t="s">
        <v>5</v>
      </c>
      <c r="R223" s="75">
        <v>10117</v>
      </c>
      <c r="S223" s="86">
        <f t="shared" si="145"/>
        <v>99.655240346729713</v>
      </c>
      <c r="T223" s="105">
        <v>4689</v>
      </c>
      <c r="U223" s="104">
        <f t="shared" si="149"/>
        <v>98.05520702634881</v>
      </c>
      <c r="V223" s="105">
        <v>2331</v>
      </c>
      <c r="W223" s="104">
        <f t="shared" si="150"/>
        <v>110.94716801523083</v>
      </c>
      <c r="X223" s="105">
        <f t="shared" si="151"/>
        <v>-2358</v>
      </c>
      <c r="Y223" s="104">
        <f t="shared" si="152"/>
        <v>87.952256620663931</v>
      </c>
      <c r="Z223" s="105">
        <f t="shared" si="136"/>
        <v>7759</v>
      </c>
      <c r="AA223" s="106">
        <f t="shared" si="153"/>
        <v>103.85490563512248</v>
      </c>
      <c r="AB223" s="36"/>
      <c r="AC223" s="36"/>
      <c r="AD223" s="36"/>
      <c r="AE223" s="36"/>
      <c r="AF223" s="36"/>
      <c r="AG223" s="36"/>
      <c r="AH223" s="36"/>
      <c r="AI223" s="36"/>
      <c r="AJ223" s="36"/>
      <c r="AK223" s="36"/>
      <c r="AL223" s="36"/>
      <c r="AM223" s="36"/>
      <c r="AN223" s="36"/>
      <c r="AO223" s="36"/>
      <c r="AP223" s="36"/>
      <c r="AQ223" s="36"/>
      <c r="AR223" s="36"/>
      <c r="AS223" s="36"/>
    </row>
    <row r="224" spans="1:45" s="2" customFormat="1" ht="12" hidden="1" customHeight="1">
      <c r="A224" s="3"/>
      <c r="B224" s="27" t="s">
        <v>203</v>
      </c>
      <c r="C224" s="44" t="s">
        <v>204</v>
      </c>
      <c r="D224" s="66">
        <v>10293</v>
      </c>
      <c r="E224" s="84">
        <f t="shared" si="147"/>
        <v>99.353281853281857</v>
      </c>
      <c r="F224" s="69">
        <v>373</v>
      </c>
      <c r="G224" s="84">
        <f t="shared" si="148"/>
        <v>94.191919191919197</v>
      </c>
      <c r="H224" s="76">
        <v>724</v>
      </c>
      <c r="I224" s="84">
        <f t="shared" si="146"/>
        <v>91.878172588832484</v>
      </c>
      <c r="J224" s="76" t="s">
        <v>200</v>
      </c>
      <c r="K224" s="69" t="s">
        <v>5</v>
      </c>
      <c r="L224" s="76" t="s">
        <v>200</v>
      </c>
      <c r="M224" s="69" t="s">
        <v>5</v>
      </c>
      <c r="N224" s="69" t="s">
        <v>200</v>
      </c>
      <c r="O224" s="69" t="s">
        <v>5</v>
      </c>
      <c r="P224" s="69" t="s">
        <v>5</v>
      </c>
      <c r="Q224" s="69" t="s">
        <v>5</v>
      </c>
      <c r="R224" s="69">
        <v>10293</v>
      </c>
      <c r="S224" s="84">
        <f t="shared" si="145"/>
        <v>99.353281853281857</v>
      </c>
      <c r="T224" s="23">
        <v>4686</v>
      </c>
      <c r="U224" s="22">
        <f t="shared" si="149"/>
        <v>97.992471769134255</v>
      </c>
      <c r="V224" s="23">
        <v>2389</v>
      </c>
      <c r="W224" s="22">
        <f t="shared" si="150"/>
        <v>109.28636779505948</v>
      </c>
      <c r="X224" s="23">
        <f t="shared" si="151"/>
        <v>-2297</v>
      </c>
      <c r="Y224" s="22">
        <f t="shared" si="152"/>
        <v>88.482280431432969</v>
      </c>
      <c r="Z224" s="23">
        <f t="shared" si="136"/>
        <v>7996</v>
      </c>
      <c r="AA224" s="24">
        <f t="shared" si="153"/>
        <v>102.98815043791861</v>
      </c>
      <c r="AB224" s="36"/>
    </row>
    <row r="225" spans="1:45" s="2" customFormat="1" ht="12" hidden="1" customHeight="1">
      <c r="A225" s="3"/>
      <c r="B225" s="27" t="s">
        <v>14</v>
      </c>
      <c r="C225" s="44" t="s">
        <v>14</v>
      </c>
      <c r="D225" s="66">
        <v>11022</v>
      </c>
      <c r="E225" s="84">
        <f t="shared" si="147"/>
        <v>101.62271805273835</v>
      </c>
      <c r="F225" s="69">
        <v>340</v>
      </c>
      <c r="G225" s="84">
        <f t="shared" si="148"/>
        <v>142.85714285714286</v>
      </c>
      <c r="H225" s="76">
        <v>851</v>
      </c>
      <c r="I225" s="84">
        <f t="shared" ref="I225:I236" si="154">H225/H213*100</f>
        <v>101.55131264916469</v>
      </c>
      <c r="J225" s="69" t="s">
        <v>200</v>
      </c>
      <c r="K225" s="69" t="s">
        <v>5</v>
      </c>
      <c r="L225" s="69" t="s">
        <v>200</v>
      </c>
      <c r="M225" s="69" t="s">
        <v>5</v>
      </c>
      <c r="N225" s="69" t="s">
        <v>200</v>
      </c>
      <c r="O225" s="69" t="s">
        <v>5</v>
      </c>
      <c r="P225" s="69" t="s">
        <v>5</v>
      </c>
      <c r="Q225" s="69" t="s">
        <v>5</v>
      </c>
      <c r="R225" s="69">
        <v>11022</v>
      </c>
      <c r="S225" s="84">
        <f t="shared" si="145"/>
        <v>101.62271805273835</v>
      </c>
      <c r="T225" s="107">
        <v>4968</v>
      </c>
      <c r="U225" s="101">
        <f t="shared" si="149"/>
        <v>96.804364770070151</v>
      </c>
      <c r="V225" s="107">
        <v>2513</v>
      </c>
      <c r="W225" s="101">
        <f t="shared" si="150"/>
        <v>90.85321764280549</v>
      </c>
      <c r="X225" s="107">
        <f t="shared" si="151"/>
        <v>-2455</v>
      </c>
      <c r="Y225" s="101">
        <f t="shared" si="152"/>
        <v>103.76162299239222</v>
      </c>
      <c r="Z225" s="107">
        <f t="shared" si="136"/>
        <v>8567</v>
      </c>
      <c r="AA225" s="108">
        <f t="shared" si="153"/>
        <v>101.02594339622641</v>
      </c>
      <c r="AB225" s="36"/>
    </row>
    <row r="226" spans="1:45" s="2" customFormat="1" ht="12" hidden="1" customHeight="1">
      <c r="A226" s="3"/>
      <c r="B226" s="27" t="s">
        <v>6</v>
      </c>
      <c r="C226" s="44" t="s">
        <v>6</v>
      </c>
      <c r="D226" s="66">
        <v>10781</v>
      </c>
      <c r="E226" s="84">
        <f t="shared" si="147"/>
        <v>102.2380275011854</v>
      </c>
      <c r="F226" s="69">
        <v>222</v>
      </c>
      <c r="G226" s="84">
        <f t="shared" si="148"/>
        <v>75.254237288135599</v>
      </c>
      <c r="H226" s="76">
        <v>934</v>
      </c>
      <c r="I226" s="84">
        <f t="shared" si="154"/>
        <v>95.112016293279027</v>
      </c>
      <c r="J226" s="69" t="s">
        <v>200</v>
      </c>
      <c r="K226" s="69" t="s">
        <v>5</v>
      </c>
      <c r="L226" s="69" t="s">
        <v>200</v>
      </c>
      <c r="M226" s="69" t="s">
        <v>5</v>
      </c>
      <c r="N226" s="69" t="s">
        <v>200</v>
      </c>
      <c r="O226" s="69" t="s">
        <v>5</v>
      </c>
      <c r="P226" s="69" t="s">
        <v>5</v>
      </c>
      <c r="Q226" s="69" t="s">
        <v>5</v>
      </c>
      <c r="R226" s="69">
        <v>10781</v>
      </c>
      <c r="S226" s="84">
        <f t="shared" si="145"/>
        <v>102.2380275011854</v>
      </c>
      <c r="T226" s="107">
        <v>4919</v>
      </c>
      <c r="U226" s="101">
        <f t="shared" si="149"/>
        <v>101.15155253958461</v>
      </c>
      <c r="V226" s="107">
        <v>2529</v>
      </c>
      <c r="W226" s="101">
        <f t="shared" si="150"/>
        <v>102.59634888438134</v>
      </c>
      <c r="X226" s="107">
        <f t="shared" si="151"/>
        <v>-2390</v>
      </c>
      <c r="Y226" s="101">
        <f t="shared" si="152"/>
        <v>99.666388657214341</v>
      </c>
      <c r="Z226" s="107">
        <f t="shared" si="136"/>
        <v>8391</v>
      </c>
      <c r="AA226" s="108">
        <f t="shared" si="153"/>
        <v>102.99496747268932</v>
      </c>
      <c r="AB226" s="36"/>
    </row>
    <row r="227" spans="1:45" s="2" customFormat="1" ht="12" hidden="1" customHeight="1">
      <c r="A227" s="3"/>
      <c r="B227" s="27" t="s">
        <v>7</v>
      </c>
      <c r="C227" s="44" t="s">
        <v>7</v>
      </c>
      <c r="D227" s="66">
        <v>10866</v>
      </c>
      <c r="E227" s="84">
        <f t="shared" si="147"/>
        <v>101.1731843575419</v>
      </c>
      <c r="F227" s="69">
        <v>253</v>
      </c>
      <c r="G227" s="84">
        <f t="shared" si="148"/>
        <v>87.241379310344826</v>
      </c>
      <c r="H227" s="76">
        <v>730</v>
      </c>
      <c r="I227" s="84">
        <f t="shared" si="154"/>
        <v>101.52990264255909</v>
      </c>
      <c r="J227" s="69" t="s">
        <v>200</v>
      </c>
      <c r="K227" s="69" t="s">
        <v>5</v>
      </c>
      <c r="L227" s="69" t="s">
        <v>200</v>
      </c>
      <c r="M227" s="69" t="s">
        <v>5</v>
      </c>
      <c r="N227" s="69" t="s">
        <v>200</v>
      </c>
      <c r="O227" s="69" t="s">
        <v>5</v>
      </c>
      <c r="P227" s="69" t="s">
        <v>5</v>
      </c>
      <c r="Q227" s="69" t="s">
        <v>5</v>
      </c>
      <c r="R227" s="69">
        <v>10866</v>
      </c>
      <c r="S227" s="84">
        <f t="shared" si="145"/>
        <v>101.1731843575419</v>
      </c>
      <c r="T227" s="107">
        <v>5032</v>
      </c>
      <c r="U227" s="101">
        <f t="shared" si="149"/>
        <v>96.583493282149718</v>
      </c>
      <c r="V227" s="107">
        <v>2521</v>
      </c>
      <c r="W227" s="101">
        <f t="shared" si="150"/>
        <v>98.553557466770911</v>
      </c>
      <c r="X227" s="107">
        <f t="shared" si="151"/>
        <v>-2511</v>
      </c>
      <c r="Y227" s="101">
        <f t="shared" si="152"/>
        <v>94.68325791855203</v>
      </c>
      <c r="Z227" s="107">
        <f t="shared" si="136"/>
        <v>8355</v>
      </c>
      <c r="AA227" s="108">
        <f t="shared" si="153"/>
        <v>103.30118694362018</v>
      </c>
      <c r="AB227" s="36"/>
    </row>
    <row r="228" spans="1:45" s="2" customFormat="1" ht="12" hidden="1" customHeight="1">
      <c r="A228" s="3"/>
      <c r="B228" s="27" t="s">
        <v>8</v>
      </c>
      <c r="C228" s="44" t="s">
        <v>8</v>
      </c>
      <c r="D228" s="66">
        <v>11007</v>
      </c>
      <c r="E228" s="84">
        <f t="shared" si="147"/>
        <v>101.22310097480226</v>
      </c>
      <c r="F228" s="69">
        <v>318</v>
      </c>
      <c r="G228" s="84">
        <f t="shared" si="148"/>
        <v>97.546012269938657</v>
      </c>
      <c r="H228" s="76">
        <v>385</v>
      </c>
      <c r="I228" s="84">
        <f t="shared" si="154"/>
        <v>82.974137931034491</v>
      </c>
      <c r="J228" s="69" t="s">
        <v>200</v>
      </c>
      <c r="K228" s="69" t="s">
        <v>5</v>
      </c>
      <c r="L228" s="69" t="s">
        <v>200</v>
      </c>
      <c r="M228" s="69" t="s">
        <v>5</v>
      </c>
      <c r="N228" s="69" t="s">
        <v>200</v>
      </c>
      <c r="O228" s="69" t="s">
        <v>5</v>
      </c>
      <c r="P228" s="69" t="s">
        <v>5</v>
      </c>
      <c r="Q228" s="69" t="s">
        <v>5</v>
      </c>
      <c r="R228" s="69">
        <v>11007</v>
      </c>
      <c r="S228" s="84">
        <f t="shared" si="145"/>
        <v>101.22310097480226</v>
      </c>
      <c r="T228" s="23">
        <v>5145</v>
      </c>
      <c r="U228" s="22">
        <f t="shared" si="149"/>
        <v>95.988805970149244</v>
      </c>
      <c r="V228" s="23">
        <v>2593</v>
      </c>
      <c r="W228" s="22">
        <f t="shared" si="150"/>
        <v>98.368740515933226</v>
      </c>
      <c r="X228" s="23">
        <f t="shared" si="151"/>
        <v>-2552</v>
      </c>
      <c r="Y228" s="22">
        <f t="shared" si="152"/>
        <v>93.685756240822315</v>
      </c>
      <c r="Z228" s="23">
        <f t="shared" si="136"/>
        <v>8455</v>
      </c>
      <c r="AA228" s="24">
        <f t="shared" si="153"/>
        <v>103.74233128834356</v>
      </c>
      <c r="AB228" s="36"/>
    </row>
    <row r="229" spans="1:45" s="2" customFormat="1" ht="12" hidden="1" customHeight="1">
      <c r="A229" s="1"/>
      <c r="B229" s="27" t="s">
        <v>9</v>
      </c>
      <c r="C229" s="44" t="s">
        <v>9</v>
      </c>
      <c r="D229" s="66">
        <v>10606</v>
      </c>
      <c r="E229" s="84">
        <f t="shared" si="147"/>
        <v>99.038192174806241</v>
      </c>
      <c r="F229" s="69">
        <v>350</v>
      </c>
      <c r="G229" s="84">
        <f t="shared" si="148"/>
        <v>96.685082872928177</v>
      </c>
      <c r="H229" s="76">
        <v>795</v>
      </c>
      <c r="I229" s="84">
        <f t="shared" si="154"/>
        <v>95.667870036101093</v>
      </c>
      <c r="J229" s="69" t="s">
        <v>200</v>
      </c>
      <c r="K229" s="69" t="s">
        <v>5</v>
      </c>
      <c r="L229" s="69" t="s">
        <v>200</v>
      </c>
      <c r="M229" s="69" t="s">
        <v>5</v>
      </c>
      <c r="N229" s="69" t="s">
        <v>200</v>
      </c>
      <c r="O229" s="69" t="s">
        <v>5</v>
      </c>
      <c r="P229" s="69" t="s">
        <v>5</v>
      </c>
      <c r="Q229" s="69" t="s">
        <v>5</v>
      </c>
      <c r="R229" s="69">
        <v>10606</v>
      </c>
      <c r="S229" s="84">
        <f t="shared" si="145"/>
        <v>99.038192174806241</v>
      </c>
      <c r="T229" s="23">
        <v>4961</v>
      </c>
      <c r="U229" s="22">
        <f t="shared" si="149"/>
        <v>100.91537835638731</v>
      </c>
      <c r="V229" s="23">
        <v>2473</v>
      </c>
      <c r="W229" s="22">
        <f t="shared" si="150"/>
        <v>98.801438274071117</v>
      </c>
      <c r="X229" s="23">
        <f t="shared" si="151"/>
        <v>-2488</v>
      </c>
      <c r="Y229" s="22">
        <f t="shared" si="152"/>
        <v>103.10816411106507</v>
      </c>
      <c r="Z229" s="23">
        <f t="shared" si="136"/>
        <v>8118</v>
      </c>
      <c r="AA229" s="24">
        <f t="shared" si="153"/>
        <v>97.854387656702031</v>
      </c>
      <c r="AB229" s="36"/>
    </row>
    <row r="230" spans="1:45" s="2" customFormat="1" ht="12" hidden="1" customHeight="1">
      <c r="A230" s="1"/>
      <c r="B230" s="27" t="s">
        <v>10</v>
      </c>
      <c r="C230" s="44" t="s">
        <v>10</v>
      </c>
      <c r="D230" s="66">
        <v>11268</v>
      </c>
      <c r="E230" s="84">
        <f t="shared" si="147"/>
        <v>105.06293706293705</v>
      </c>
      <c r="F230" s="69">
        <v>420</v>
      </c>
      <c r="G230" s="84">
        <f t="shared" si="148"/>
        <v>95.671981776765378</v>
      </c>
      <c r="H230" s="76">
        <v>902</v>
      </c>
      <c r="I230" s="84">
        <f t="shared" si="154"/>
        <v>104.27745664739885</v>
      </c>
      <c r="J230" s="69" t="s">
        <v>200</v>
      </c>
      <c r="K230" s="69" t="s">
        <v>5</v>
      </c>
      <c r="L230" s="69" t="s">
        <v>200</v>
      </c>
      <c r="M230" s="69" t="s">
        <v>5</v>
      </c>
      <c r="N230" s="69" t="s">
        <v>200</v>
      </c>
      <c r="O230" s="69" t="s">
        <v>5</v>
      </c>
      <c r="P230" s="69" t="s">
        <v>5</v>
      </c>
      <c r="Q230" s="69" t="s">
        <v>5</v>
      </c>
      <c r="R230" s="69">
        <v>11268</v>
      </c>
      <c r="S230" s="84">
        <f t="shared" si="145"/>
        <v>105.06293706293705</v>
      </c>
      <c r="T230" s="23">
        <v>5080</v>
      </c>
      <c r="U230" s="22">
        <f t="shared" si="149"/>
        <v>102.93819655521783</v>
      </c>
      <c r="V230" s="23">
        <v>2493</v>
      </c>
      <c r="W230" s="22">
        <f t="shared" si="150"/>
        <v>102.17213114754098</v>
      </c>
      <c r="X230" s="23">
        <f t="shared" si="151"/>
        <v>-2587</v>
      </c>
      <c r="Y230" s="22">
        <f t="shared" si="152"/>
        <v>103.687374749499</v>
      </c>
      <c r="Z230" s="23">
        <f t="shared" si="136"/>
        <v>8681</v>
      </c>
      <c r="AA230" s="24">
        <f t="shared" si="153"/>
        <v>105.47995139732684</v>
      </c>
      <c r="AB230" s="36"/>
    </row>
    <row r="231" spans="1:45" s="2" customFormat="1" ht="12" hidden="1" customHeight="1">
      <c r="A231" s="1"/>
      <c r="B231" s="27" t="s">
        <v>11</v>
      </c>
      <c r="C231" s="44" t="s">
        <v>11</v>
      </c>
      <c r="D231" s="66">
        <v>10432</v>
      </c>
      <c r="E231" s="84">
        <f t="shared" si="147"/>
        <v>104.35130539161747</v>
      </c>
      <c r="F231" s="69">
        <v>374</v>
      </c>
      <c r="G231" s="84">
        <f t="shared" si="148"/>
        <v>114.7239263803681</v>
      </c>
      <c r="H231" s="76">
        <v>894</v>
      </c>
      <c r="I231" s="84">
        <f t="shared" si="154"/>
        <v>100.22421524663676</v>
      </c>
      <c r="J231" s="69" t="s">
        <v>200</v>
      </c>
      <c r="K231" s="69" t="s">
        <v>5</v>
      </c>
      <c r="L231" s="69" t="s">
        <v>200</v>
      </c>
      <c r="M231" s="69" t="s">
        <v>5</v>
      </c>
      <c r="N231" s="69" t="s">
        <v>200</v>
      </c>
      <c r="O231" s="69" t="s">
        <v>5</v>
      </c>
      <c r="P231" s="69" t="s">
        <v>5</v>
      </c>
      <c r="Q231" s="69" t="s">
        <v>5</v>
      </c>
      <c r="R231" s="69">
        <v>10432</v>
      </c>
      <c r="S231" s="84">
        <f t="shared" si="145"/>
        <v>104.35130539161747</v>
      </c>
      <c r="T231" s="23">
        <v>4755</v>
      </c>
      <c r="U231" s="22">
        <f t="shared" si="149"/>
        <v>104.64348591549295</v>
      </c>
      <c r="V231" s="23">
        <v>2236</v>
      </c>
      <c r="W231" s="22">
        <f t="shared" si="150"/>
        <v>96.922410056350245</v>
      </c>
      <c r="X231" s="23">
        <f t="shared" si="151"/>
        <v>-2519</v>
      </c>
      <c r="Y231" s="22">
        <f t="shared" si="152"/>
        <v>112.60616897630756</v>
      </c>
      <c r="Z231" s="23">
        <f t="shared" si="136"/>
        <v>7913</v>
      </c>
      <c r="AA231" s="24">
        <f t="shared" si="153"/>
        <v>101.97164948453607</v>
      </c>
      <c r="AB231" s="36"/>
    </row>
    <row r="232" spans="1:45" s="2" customFormat="1" ht="12" hidden="1" customHeight="1">
      <c r="A232" s="3"/>
      <c r="B232" s="27" t="s">
        <v>12</v>
      </c>
      <c r="C232" s="44" t="s">
        <v>12</v>
      </c>
      <c r="D232" s="66">
        <v>9811</v>
      </c>
      <c r="E232" s="84">
        <f t="shared" si="147"/>
        <v>97.389319039110575</v>
      </c>
      <c r="F232" s="69">
        <v>273</v>
      </c>
      <c r="G232" s="84">
        <f t="shared" si="148"/>
        <v>75.414364640883974</v>
      </c>
      <c r="H232" s="76">
        <v>749</v>
      </c>
      <c r="I232" s="84">
        <f t="shared" si="154"/>
        <v>97.020725388601036</v>
      </c>
      <c r="J232" s="69" t="s">
        <v>200</v>
      </c>
      <c r="K232" s="69" t="s">
        <v>5</v>
      </c>
      <c r="L232" s="69" t="s">
        <v>200</v>
      </c>
      <c r="M232" s="69" t="s">
        <v>5</v>
      </c>
      <c r="N232" s="69" t="s">
        <v>200</v>
      </c>
      <c r="O232" s="69" t="s">
        <v>5</v>
      </c>
      <c r="P232" s="69" t="s">
        <v>5</v>
      </c>
      <c r="Q232" s="69" t="s">
        <v>5</v>
      </c>
      <c r="R232" s="69">
        <v>9811</v>
      </c>
      <c r="S232" s="84">
        <f t="shared" si="145"/>
        <v>97.389319039110575</v>
      </c>
      <c r="T232" s="23">
        <v>4538</v>
      </c>
      <c r="U232" s="22">
        <f t="shared" si="149"/>
        <v>99.408543263964958</v>
      </c>
      <c r="V232" s="23">
        <v>2247</v>
      </c>
      <c r="W232" s="22">
        <f t="shared" si="150"/>
        <v>99.866666666666674</v>
      </c>
      <c r="X232" s="23">
        <f t="shared" si="151"/>
        <v>-2291</v>
      </c>
      <c r="Y232" s="22">
        <f t="shared" si="152"/>
        <v>98.963282937365022</v>
      </c>
      <c r="Z232" s="23">
        <f t="shared" si="136"/>
        <v>7520</v>
      </c>
      <c r="AA232" s="24">
        <f t="shared" si="153"/>
        <v>96.919706147699443</v>
      </c>
      <c r="AB232" s="36"/>
      <c r="AC232" s="36"/>
      <c r="AD232" s="36"/>
      <c r="AE232" s="36"/>
      <c r="AF232" s="36"/>
      <c r="AG232" s="36"/>
      <c r="AH232" s="36"/>
      <c r="AI232" s="36"/>
      <c r="AJ232" s="36"/>
      <c r="AK232" s="36"/>
      <c r="AL232" s="36"/>
      <c r="AM232" s="36"/>
      <c r="AN232" s="36"/>
      <c r="AO232" s="36"/>
      <c r="AP232" s="36"/>
    </row>
    <row r="233" spans="1:45" s="2" customFormat="1" ht="12" hidden="1" customHeight="1">
      <c r="A233" s="3"/>
      <c r="B233" s="27" t="s">
        <v>205</v>
      </c>
      <c r="C233" s="44" t="s">
        <v>206</v>
      </c>
      <c r="D233" s="66">
        <v>10135</v>
      </c>
      <c r="E233" s="84">
        <f t="shared" ref="E233:E244" si="155">D233/D221*100</f>
        <v>102.29107791683487</v>
      </c>
      <c r="F233" s="69">
        <v>370</v>
      </c>
      <c r="G233" s="84">
        <f t="shared" ref="G233:G244" si="156">F233/F221*100</f>
        <v>106.62824207492795</v>
      </c>
      <c r="H233" s="76">
        <v>783</v>
      </c>
      <c r="I233" s="84">
        <f t="shared" si="154"/>
        <v>100.38461538461539</v>
      </c>
      <c r="J233" s="69" t="s">
        <v>200</v>
      </c>
      <c r="K233" s="69" t="s">
        <v>5</v>
      </c>
      <c r="L233" s="69" t="s">
        <v>200</v>
      </c>
      <c r="M233" s="69" t="s">
        <v>5</v>
      </c>
      <c r="N233" s="69" t="s">
        <v>200</v>
      </c>
      <c r="O233" s="69" t="s">
        <v>5</v>
      </c>
      <c r="P233" s="69" t="s">
        <v>5</v>
      </c>
      <c r="Q233" s="69" t="s">
        <v>5</v>
      </c>
      <c r="R233" s="69">
        <v>10135</v>
      </c>
      <c r="S233" s="84">
        <f t="shared" si="145"/>
        <v>102.29107791683487</v>
      </c>
      <c r="T233" s="23">
        <v>4652</v>
      </c>
      <c r="U233" s="22">
        <f t="shared" ref="U233:U244" si="157">T233/T221*100</f>
        <v>103.17143490796185</v>
      </c>
      <c r="V233" s="23">
        <v>2334</v>
      </c>
      <c r="W233" s="22">
        <f t="shared" ref="W233:W244" si="158">V233/V221*100</f>
        <v>105.22993688007215</v>
      </c>
      <c r="X233" s="23">
        <f t="shared" ref="X233:X244" si="159">V233-T233</f>
        <v>-2318</v>
      </c>
      <c r="Y233" s="22">
        <f t="shared" ref="Y233:Y244" si="160">X233/X221*100</f>
        <v>101.17852466171978</v>
      </c>
      <c r="Z233" s="23">
        <f t="shared" si="136"/>
        <v>7817</v>
      </c>
      <c r="AA233" s="24">
        <f t="shared" ref="AA233:AA244" si="161">Z233/Z221*100</f>
        <v>102.62570565839569</v>
      </c>
      <c r="AB233" s="36"/>
    </row>
    <row r="234" spans="1:45" s="2" customFormat="1" ht="12" hidden="1" customHeight="1">
      <c r="A234" s="3"/>
      <c r="B234" s="27" t="s">
        <v>15</v>
      </c>
      <c r="C234" s="44" t="s">
        <v>15</v>
      </c>
      <c r="D234" s="66">
        <v>9929</v>
      </c>
      <c r="E234" s="84">
        <f t="shared" si="155"/>
        <v>100.51629884592023</v>
      </c>
      <c r="F234" s="69">
        <v>424</v>
      </c>
      <c r="G234" s="84">
        <f t="shared" si="156"/>
        <v>136.7741935483871</v>
      </c>
      <c r="H234" s="76">
        <v>899</v>
      </c>
      <c r="I234" s="84">
        <f t="shared" si="154"/>
        <v>98.358862144420129</v>
      </c>
      <c r="J234" s="69" t="s">
        <v>200</v>
      </c>
      <c r="K234" s="69" t="s">
        <v>5</v>
      </c>
      <c r="L234" s="69" t="s">
        <v>200</v>
      </c>
      <c r="M234" s="69" t="s">
        <v>5</v>
      </c>
      <c r="N234" s="69" t="s">
        <v>200</v>
      </c>
      <c r="O234" s="69" t="s">
        <v>5</v>
      </c>
      <c r="P234" s="69" t="s">
        <v>5</v>
      </c>
      <c r="Q234" s="69" t="s">
        <v>5</v>
      </c>
      <c r="R234" s="69">
        <v>9929</v>
      </c>
      <c r="S234" s="84">
        <f t="shared" si="145"/>
        <v>100.51629884592023</v>
      </c>
      <c r="T234" s="23">
        <v>4521</v>
      </c>
      <c r="U234" s="22">
        <f t="shared" si="157"/>
        <v>103.17206754906437</v>
      </c>
      <c r="V234" s="23">
        <v>2122</v>
      </c>
      <c r="W234" s="22">
        <f t="shared" si="158"/>
        <v>96.939241662859757</v>
      </c>
      <c r="X234" s="23">
        <f t="shared" si="159"/>
        <v>-2399</v>
      </c>
      <c r="Y234" s="22">
        <f t="shared" si="160"/>
        <v>109.39352485180119</v>
      </c>
      <c r="Z234" s="23">
        <f t="shared" si="136"/>
        <v>7530</v>
      </c>
      <c r="AA234" s="24">
        <f t="shared" si="161"/>
        <v>97.983083929733255</v>
      </c>
      <c r="AB234" s="36"/>
    </row>
    <row r="235" spans="1:45" s="2" customFormat="1" ht="12" hidden="1" customHeight="1">
      <c r="A235" s="3"/>
      <c r="B235" s="27" t="s">
        <v>16</v>
      </c>
      <c r="C235" s="44" t="s">
        <v>16</v>
      </c>
      <c r="D235" s="66">
        <v>10134</v>
      </c>
      <c r="E235" s="84">
        <f t="shared" si="155"/>
        <v>100.16803400217455</v>
      </c>
      <c r="F235" s="163">
        <v>520</v>
      </c>
      <c r="G235" s="84">
        <f t="shared" si="156"/>
        <v>153.84615384615387</v>
      </c>
      <c r="H235" s="163">
        <v>482</v>
      </c>
      <c r="I235" s="84">
        <f t="shared" si="154"/>
        <v>92.337164750957854</v>
      </c>
      <c r="J235" s="69" t="s">
        <v>200</v>
      </c>
      <c r="K235" s="69" t="s">
        <v>5</v>
      </c>
      <c r="L235" s="69" t="s">
        <v>200</v>
      </c>
      <c r="M235" s="69" t="s">
        <v>5</v>
      </c>
      <c r="N235" s="69" t="s">
        <v>200</v>
      </c>
      <c r="O235" s="69" t="s">
        <v>5</v>
      </c>
      <c r="P235" s="69" t="s">
        <v>5</v>
      </c>
      <c r="Q235" s="69" t="s">
        <v>5</v>
      </c>
      <c r="R235" s="73">
        <v>10134</v>
      </c>
      <c r="S235" s="84">
        <f t="shared" si="145"/>
        <v>100.16803400217455</v>
      </c>
      <c r="T235" s="23">
        <v>4827</v>
      </c>
      <c r="U235" s="22">
        <f t="shared" si="157"/>
        <v>102.94305822136916</v>
      </c>
      <c r="V235" s="23">
        <v>1742</v>
      </c>
      <c r="W235" s="22">
        <f t="shared" si="158"/>
        <v>74.73187473187474</v>
      </c>
      <c r="X235" s="23">
        <f t="shared" si="159"/>
        <v>-3085</v>
      </c>
      <c r="Y235" s="22">
        <f t="shared" si="160"/>
        <v>130.8312128922816</v>
      </c>
      <c r="Z235" s="23">
        <f t="shared" si="136"/>
        <v>7049</v>
      </c>
      <c r="AA235" s="24">
        <f t="shared" si="161"/>
        <v>90.849336254671996</v>
      </c>
      <c r="AB235" s="36"/>
      <c r="AC235" s="36"/>
      <c r="AD235" s="36"/>
      <c r="AE235" s="36"/>
      <c r="AF235" s="36"/>
      <c r="AG235" s="36"/>
      <c r="AH235" s="36"/>
      <c r="AI235" s="36"/>
      <c r="AJ235" s="36"/>
      <c r="AK235" s="36"/>
      <c r="AL235" s="36"/>
      <c r="AM235" s="36"/>
      <c r="AN235" s="36"/>
      <c r="AO235" s="36"/>
      <c r="AP235" s="36"/>
      <c r="AQ235" s="36"/>
      <c r="AR235" s="36"/>
      <c r="AS235" s="36"/>
    </row>
    <row r="236" spans="1:45" s="2" customFormat="1" ht="12" hidden="1" customHeight="1">
      <c r="A236" s="3"/>
      <c r="B236" s="119" t="s">
        <v>209</v>
      </c>
      <c r="C236" s="120" t="s">
        <v>210</v>
      </c>
      <c r="D236" s="164">
        <v>10408</v>
      </c>
      <c r="E236" s="165">
        <f t="shared" si="155"/>
        <v>101.11726416010882</v>
      </c>
      <c r="F236" s="114">
        <v>324</v>
      </c>
      <c r="G236" s="165">
        <f t="shared" si="156"/>
        <v>86.863270777479897</v>
      </c>
      <c r="H236" s="147">
        <v>717</v>
      </c>
      <c r="I236" s="165">
        <f t="shared" si="154"/>
        <v>99.033149171270722</v>
      </c>
      <c r="J236" s="147" t="s">
        <v>200</v>
      </c>
      <c r="K236" s="114" t="s">
        <v>5</v>
      </c>
      <c r="L236" s="147" t="s">
        <v>200</v>
      </c>
      <c r="M236" s="114" t="s">
        <v>5</v>
      </c>
      <c r="N236" s="114" t="s">
        <v>200</v>
      </c>
      <c r="O236" s="114" t="s">
        <v>5</v>
      </c>
      <c r="P236" s="114" t="s">
        <v>5</v>
      </c>
      <c r="Q236" s="114" t="s">
        <v>5</v>
      </c>
      <c r="R236" s="114">
        <v>10408</v>
      </c>
      <c r="S236" s="165">
        <f t="shared" si="145"/>
        <v>101.11726416010882</v>
      </c>
      <c r="T236" s="122">
        <v>4875</v>
      </c>
      <c r="U236" s="121">
        <f t="shared" si="157"/>
        <v>104.03329065300898</v>
      </c>
      <c r="V236" s="122">
        <v>1922</v>
      </c>
      <c r="W236" s="121">
        <f t="shared" si="158"/>
        <v>80.452071996651313</v>
      </c>
      <c r="X236" s="122">
        <f t="shared" si="159"/>
        <v>-2953</v>
      </c>
      <c r="Y236" s="121">
        <f t="shared" si="160"/>
        <v>128.55898998693948</v>
      </c>
      <c r="Z236" s="122">
        <f t="shared" si="136"/>
        <v>7455</v>
      </c>
      <c r="AA236" s="123">
        <f t="shared" si="161"/>
        <v>93.234117058529264</v>
      </c>
      <c r="AB236" s="36"/>
    </row>
    <row r="237" spans="1:45" s="2" customFormat="1" ht="12" hidden="1" customHeight="1">
      <c r="A237" s="3"/>
      <c r="B237" s="27" t="s">
        <v>211</v>
      </c>
      <c r="C237" s="44" t="s">
        <v>14</v>
      </c>
      <c r="D237" s="66">
        <v>11029</v>
      </c>
      <c r="E237" s="84">
        <f t="shared" si="155"/>
        <v>100.06350934494648</v>
      </c>
      <c r="F237" s="69">
        <v>430</v>
      </c>
      <c r="G237" s="84">
        <f t="shared" si="156"/>
        <v>126.47058823529412</v>
      </c>
      <c r="H237" s="76">
        <v>843</v>
      </c>
      <c r="I237" s="84">
        <f t="shared" ref="I237:I248" si="162">H237/H225*100</f>
        <v>99.059929494712108</v>
      </c>
      <c r="J237" s="69" t="s">
        <v>200</v>
      </c>
      <c r="K237" s="69" t="s">
        <v>5</v>
      </c>
      <c r="L237" s="69" t="s">
        <v>200</v>
      </c>
      <c r="M237" s="69" t="s">
        <v>5</v>
      </c>
      <c r="N237" s="69" t="s">
        <v>200</v>
      </c>
      <c r="O237" s="69" t="s">
        <v>5</v>
      </c>
      <c r="P237" s="69" t="s">
        <v>5</v>
      </c>
      <c r="Q237" s="69" t="s">
        <v>5</v>
      </c>
      <c r="R237" s="69">
        <v>11029</v>
      </c>
      <c r="S237" s="84">
        <f t="shared" si="145"/>
        <v>100.06350934494648</v>
      </c>
      <c r="T237" s="107">
        <v>5137</v>
      </c>
      <c r="U237" s="101">
        <f t="shared" si="157"/>
        <v>103.40177133655395</v>
      </c>
      <c r="V237" s="107">
        <v>1949</v>
      </c>
      <c r="W237" s="101">
        <f t="shared" si="158"/>
        <v>77.556705133306806</v>
      </c>
      <c r="X237" s="107">
        <f t="shared" si="159"/>
        <v>-3188</v>
      </c>
      <c r="Y237" s="101">
        <f t="shared" si="160"/>
        <v>129.85743380855396</v>
      </c>
      <c r="Z237" s="107">
        <f t="shared" si="136"/>
        <v>7841</v>
      </c>
      <c r="AA237" s="108">
        <f t="shared" si="161"/>
        <v>91.525621571145095</v>
      </c>
      <c r="AB237" s="36"/>
    </row>
    <row r="238" spans="1:45" s="2" customFormat="1" ht="12" hidden="1" customHeight="1">
      <c r="A238" s="3"/>
      <c r="B238" s="27" t="s">
        <v>212</v>
      </c>
      <c r="C238" s="44" t="s">
        <v>6</v>
      </c>
      <c r="D238" s="66">
        <v>10491</v>
      </c>
      <c r="E238" s="84">
        <f t="shared" si="155"/>
        <v>97.310082552638903</v>
      </c>
      <c r="F238" s="69">
        <v>307</v>
      </c>
      <c r="G238" s="84">
        <f t="shared" si="156"/>
        <v>138.2882882882883</v>
      </c>
      <c r="H238" s="76">
        <v>862</v>
      </c>
      <c r="I238" s="84">
        <f t="shared" si="162"/>
        <v>92.291220556745174</v>
      </c>
      <c r="J238" s="69" t="s">
        <v>200</v>
      </c>
      <c r="K238" s="69" t="s">
        <v>5</v>
      </c>
      <c r="L238" s="69" t="s">
        <v>200</v>
      </c>
      <c r="M238" s="69" t="s">
        <v>5</v>
      </c>
      <c r="N238" s="69" t="s">
        <v>200</v>
      </c>
      <c r="O238" s="69" t="s">
        <v>5</v>
      </c>
      <c r="P238" s="69" t="s">
        <v>5</v>
      </c>
      <c r="Q238" s="69" t="s">
        <v>5</v>
      </c>
      <c r="R238" s="69">
        <v>10491</v>
      </c>
      <c r="S238" s="84">
        <f t="shared" si="145"/>
        <v>97.310082552638903</v>
      </c>
      <c r="T238" s="107">
        <v>5003</v>
      </c>
      <c r="U238" s="101">
        <f t="shared" si="157"/>
        <v>101.70766415938199</v>
      </c>
      <c r="V238" s="107">
        <v>1949</v>
      </c>
      <c r="W238" s="101">
        <f t="shared" si="158"/>
        <v>77.066034005535784</v>
      </c>
      <c r="X238" s="107">
        <f t="shared" si="159"/>
        <v>-3054</v>
      </c>
      <c r="Y238" s="101">
        <f t="shared" si="160"/>
        <v>127.78242677824268</v>
      </c>
      <c r="Z238" s="107">
        <f t="shared" si="136"/>
        <v>7437</v>
      </c>
      <c r="AA238" s="108">
        <f t="shared" si="161"/>
        <v>88.630675723989995</v>
      </c>
      <c r="AB238" s="36"/>
    </row>
    <row r="239" spans="1:45" s="2" customFormat="1" ht="12" hidden="1" customHeight="1">
      <c r="A239" s="3"/>
      <c r="B239" s="27" t="s">
        <v>213</v>
      </c>
      <c r="C239" s="44" t="s">
        <v>214</v>
      </c>
      <c r="D239" s="66">
        <v>10719</v>
      </c>
      <c r="E239" s="84">
        <f t="shared" si="155"/>
        <v>98.647156267255667</v>
      </c>
      <c r="F239" s="69">
        <v>310</v>
      </c>
      <c r="G239" s="84">
        <f t="shared" si="156"/>
        <v>122.5296442687747</v>
      </c>
      <c r="H239" s="76">
        <v>680</v>
      </c>
      <c r="I239" s="84">
        <f t="shared" si="162"/>
        <v>93.150684931506845</v>
      </c>
      <c r="J239" s="69" t="s">
        <v>200</v>
      </c>
      <c r="K239" s="69" t="s">
        <v>5</v>
      </c>
      <c r="L239" s="69" t="s">
        <v>200</v>
      </c>
      <c r="M239" s="69" t="s">
        <v>5</v>
      </c>
      <c r="N239" s="69" t="s">
        <v>200</v>
      </c>
      <c r="O239" s="69" t="s">
        <v>5</v>
      </c>
      <c r="P239" s="69" t="s">
        <v>5</v>
      </c>
      <c r="Q239" s="69" t="s">
        <v>5</v>
      </c>
      <c r="R239" s="69">
        <v>10719</v>
      </c>
      <c r="S239" s="84">
        <f t="shared" si="145"/>
        <v>98.647156267255667</v>
      </c>
      <c r="T239" s="107">
        <v>5063</v>
      </c>
      <c r="U239" s="101">
        <f t="shared" si="157"/>
        <v>100.61605723370431</v>
      </c>
      <c r="V239" s="107">
        <v>1829</v>
      </c>
      <c r="W239" s="101">
        <f t="shared" si="158"/>
        <v>72.55057516858389</v>
      </c>
      <c r="X239" s="107">
        <f t="shared" si="159"/>
        <v>-3234</v>
      </c>
      <c r="Y239" s="101">
        <f t="shared" si="160"/>
        <v>128.79330943847074</v>
      </c>
      <c r="Z239" s="107">
        <f t="shared" si="136"/>
        <v>7485</v>
      </c>
      <c r="AA239" s="108">
        <f t="shared" si="161"/>
        <v>89.587073608617601</v>
      </c>
      <c r="AB239" s="36"/>
    </row>
    <row r="240" spans="1:45" s="2" customFormat="1" ht="12" hidden="1" customHeight="1">
      <c r="A240" s="3"/>
      <c r="B240" s="27" t="s">
        <v>215</v>
      </c>
      <c r="C240" s="44" t="s">
        <v>216</v>
      </c>
      <c r="D240" s="66">
        <v>9918</v>
      </c>
      <c r="E240" s="84">
        <f t="shared" si="155"/>
        <v>90.106295993458701</v>
      </c>
      <c r="F240" s="69">
        <v>377</v>
      </c>
      <c r="G240" s="84">
        <f t="shared" si="156"/>
        <v>118.55345911949686</v>
      </c>
      <c r="H240" s="76">
        <v>344</v>
      </c>
      <c r="I240" s="84">
        <f t="shared" si="162"/>
        <v>89.350649350649348</v>
      </c>
      <c r="J240" s="69" t="s">
        <v>200</v>
      </c>
      <c r="K240" s="69" t="s">
        <v>5</v>
      </c>
      <c r="L240" s="69" t="s">
        <v>200</v>
      </c>
      <c r="M240" s="69" t="s">
        <v>5</v>
      </c>
      <c r="N240" s="69" t="s">
        <v>200</v>
      </c>
      <c r="O240" s="69" t="s">
        <v>5</v>
      </c>
      <c r="P240" s="69" t="s">
        <v>5</v>
      </c>
      <c r="Q240" s="69" t="s">
        <v>5</v>
      </c>
      <c r="R240" s="69">
        <v>9918</v>
      </c>
      <c r="S240" s="84">
        <f t="shared" si="145"/>
        <v>90.106295993458701</v>
      </c>
      <c r="T240" s="23">
        <v>4658</v>
      </c>
      <c r="U240" s="22">
        <f t="shared" si="157"/>
        <v>90.534499514091351</v>
      </c>
      <c r="V240" s="23">
        <v>1890</v>
      </c>
      <c r="W240" s="22">
        <f t="shared" si="158"/>
        <v>72.888546085615118</v>
      </c>
      <c r="X240" s="23">
        <f t="shared" si="159"/>
        <v>-2768</v>
      </c>
      <c r="Y240" s="22">
        <f t="shared" si="160"/>
        <v>108.4639498432602</v>
      </c>
      <c r="Z240" s="23">
        <f t="shared" si="136"/>
        <v>7150</v>
      </c>
      <c r="AA240" s="24">
        <f t="shared" si="161"/>
        <v>84.565345949142525</v>
      </c>
      <c r="AB240" s="36"/>
    </row>
    <row r="241" spans="1:45" s="2" customFormat="1" ht="12" hidden="1" customHeight="1">
      <c r="A241" s="1"/>
      <c r="B241" s="27" t="s">
        <v>217</v>
      </c>
      <c r="C241" s="44" t="s">
        <v>9</v>
      </c>
      <c r="D241" s="66">
        <v>10249</v>
      </c>
      <c r="E241" s="84">
        <f t="shared" si="155"/>
        <v>96.633980765604377</v>
      </c>
      <c r="F241" s="69">
        <v>442</v>
      </c>
      <c r="G241" s="84">
        <f t="shared" si="156"/>
        <v>126.28571428571429</v>
      </c>
      <c r="H241" s="76">
        <v>811</v>
      </c>
      <c r="I241" s="84">
        <f t="shared" si="162"/>
        <v>102.0125786163522</v>
      </c>
      <c r="J241" s="69" t="s">
        <v>200</v>
      </c>
      <c r="K241" s="69" t="s">
        <v>5</v>
      </c>
      <c r="L241" s="69" t="s">
        <v>200</v>
      </c>
      <c r="M241" s="69" t="s">
        <v>5</v>
      </c>
      <c r="N241" s="69" t="s">
        <v>200</v>
      </c>
      <c r="O241" s="69" t="s">
        <v>5</v>
      </c>
      <c r="P241" s="69" t="s">
        <v>5</v>
      </c>
      <c r="Q241" s="69" t="s">
        <v>5</v>
      </c>
      <c r="R241" s="69">
        <v>10249</v>
      </c>
      <c r="S241" s="84">
        <f t="shared" si="145"/>
        <v>96.633980765604377</v>
      </c>
      <c r="T241" s="23">
        <v>4684</v>
      </c>
      <c r="U241" s="22">
        <f t="shared" si="157"/>
        <v>94.416448296714378</v>
      </c>
      <c r="V241" s="23">
        <v>1818</v>
      </c>
      <c r="W241" s="22">
        <f t="shared" si="158"/>
        <v>73.513950667205819</v>
      </c>
      <c r="X241" s="23">
        <f t="shared" si="159"/>
        <v>-2866</v>
      </c>
      <c r="Y241" s="22">
        <f t="shared" si="160"/>
        <v>115.19292604501608</v>
      </c>
      <c r="Z241" s="23">
        <f t="shared" si="136"/>
        <v>7383</v>
      </c>
      <c r="AA241" s="24">
        <f t="shared" si="161"/>
        <v>90.946045824094597</v>
      </c>
      <c r="AB241" s="36"/>
    </row>
    <row r="242" spans="1:45" s="2" customFormat="1" ht="12" hidden="1" customHeight="1">
      <c r="A242" s="1"/>
      <c r="B242" s="27" t="s">
        <v>218</v>
      </c>
      <c r="C242" s="44" t="s">
        <v>10</v>
      </c>
      <c r="D242" s="66">
        <v>10628</v>
      </c>
      <c r="E242" s="84">
        <f t="shared" si="155"/>
        <v>94.320198793042238</v>
      </c>
      <c r="F242" s="69">
        <v>555</v>
      </c>
      <c r="G242" s="84">
        <f t="shared" si="156"/>
        <v>132.14285714285714</v>
      </c>
      <c r="H242" s="76">
        <v>861</v>
      </c>
      <c r="I242" s="84">
        <f t="shared" si="162"/>
        <v>95.454545454545453</v>
      </c>
      <c r="J242" s="69" t="s">
        <v>200</v>
      </c>
      <c r="K242" s="69" t="s">
        <v>5</v>
      </c>
      <c r="L242" s="69" t="s">
        <v>200</v>
      </c>
      <c r="M242" s="69" t="s">
        <v>5</v>
      </c>
      <c r="N242" s="69" t="s">
        <v>200</v>
      </c>
      <c r="O242" s="69" t="s">
        <v>5</v>
      </c>
      <c r="P242" s="69" t="s">
        <v>5</v>
      </c>
      <c r="Q242" s="69" t="s">
        <v>5</v>
      </c>
      <c r="R242" s="69">
        <v>10628</v>
      </c>
      <c r="S242" s="84">
        <f t="shared" si="145"/>
        <v>94.320198793042238</v>
      </c>
      <c r="T242" s="23">
        <v>4798</v>
      </c>
      <c r="U242" s="22">
        <f t="shared" si="157"/>
        <v>94.448818897637793</v>
      </c>
      <c r="V242" s="23">
        <v>1875</v>
      </c>
      <c r="W242" s="22">
        <f t="shared" si="158"/>
        <v>75.210589651022858</v>
      </c>
      <c r="X242" s="23">
        <f t="shared" si="159"/>
        <v>-2923</v>
      </c>
      <c r="Y242" s="22">
        <f t="shared" si="160"/>
        <v>112.98801700811751</v>
      </c>
      <c r="Z242" s="23">
        <f t="shared" si="136"/>
        <v>7705</v>
      </c>
      <c r="AA242" s="24">
        <f t="shared" si="161"/>
        <v>88.757055638751297</v>
      </c>
      <c r="AB242" s="36"/>
    </row>
    <row r="243" spans="1:45" s="2" customFormat="1" ht="12" hidden="1" customHeight="1">
      <c r="A243" s="1"/>
      <c r="B243" s="27" t="s">
        <v>219</v>
      </c>
      <c r="C243" s="44" t="s">
        <v>11</v>
      </c>
      <c r="D243" s="66">
        <v>9734</v>
      </c>
      <c r="E243" s="84">
        <f t="shared" si="155"/>
        <v>93.309049079754601</v>
      </c>
      <c r="F243" s="69">
        <v>476</v>
      </c>
      <c r="G243" s="84">
        <f t="shared" si="156"/>
        <v>127.27272727272727</v>
      </c>
      <c r="H243" s="76">
        <v>815</v>
      </c>
      <c r="I243" s="84">
        <f t="shared" si="162"/>
        <v>91.163310961968676</v>
      </c>
      <c r="J243" s="69" t="s">
        <v>200</v>
      </c>
      <c r="K243" s="69" t="s">
        <v>5</v>
      </c>
      <c r="L243" s="69" t="s">
        <v>200</v>
      </c>
      <c r="M243" s="69" t="s">
        <v>5</v>
      </c>
      <c r="N243" s="69" t="s">
        <v>200</v>
      </c>
      <c r="O243" s="69" t="s">
        <v>5</v>
      </c>
      <c r="P243" s="69" t="s">
        <v>5</v>
      </c>
      <c r="Q243" s="69" t="s">
        <v>5</v>
      </c>
      <c r="R243" s="69">
        <v>9734</v>
      </c>
      <c r="S243" s="84">
        <f t="shared" si="145"/>
        <v>93.309049079754601</v>
      </c>
      <c r="T243" s="23">
        <v>4368</v>
      </c>
      <c r="U243" s="22">
        <f t="shared" si="157"/>
        <v>91.861198738170344</v>
      </c>
      <c r="V243" s="23">
        <v>1634</v>
      </c>
      <c r="W243" s="22">
        <f t="shared" si="158"/>
        <v>73.076923076923066</v>
      </c>
      <c r="X243" s="23">
        <f t="shared" si="159"/>
        <v>-2734</v>
      </c>
      <c r="Y243" s="22">
        <f t="shared" si="160"/>
        <v>108.53513298928146</v>
      </c>
      <c r="Z243" s="23">
        <f t="shared" si="136"/>
        <v>7000</v>
      </c>
      <c r="AA243" s="24">
        <f t="shared" si="161"/>
        <v>88.462024516618214</v>
      </c>
      <c r="AB243" s="36"/>
    </row>
    <row r="244" spans="1:45" s="2" customFormat="1" ht="12" hidden="1" customHeight="1">
      <c r="A244" s="3"/>
      <c r="B244" s="27" t="s">
        <v>220</v>
      </c>
      <c r="C244" s="44" t="s">
        <v>12</v>
      </c>
      <c r="D244" s="66">
        <v>9848</v>
      </c>
      <c r="E244" s="84">
        <f t="shared" si="155"/>
        <v>100.37712771379064</v>
      </c>
      <c r="F244" s="69">
        <v>460</v>
      </c>
      <c r="G244" s="84">
        <f t="shared" si="156"/>
        <v>168.4981684981685</v>
      </c>
      <c r="H244" s="76">
        <v>748</v>
      </c>
      <c r="I244" s="84">
        <f t="shared" si="162"/>
        <v>99.866488651535377</v>
      </c>
      <c r="J244" s="69" t="s">
        <v>200</v>
      </c>
      <c r="K244" s="69" t="s">
        <v>5</v>
      </c>
      <c r="L244" s="69" t="s">
        <v>200</v>
      </c>
      <c r="M244" s="69" t="s">
        <v>5</v>
      </c>
      <c r="N244" s="69" t="s">
        <v>200</v>
      </c>
      <c r="O244" s="69" t="s">
        <v>5</v>
      </c>
      <c r="P244" s="69" t="s">
        <v>5</v>
      </c>
      <c r="Q244" s="69" t="s">
        <v>5</v>
      </c>
      <c r="R244" s="69">
        <v>9848</v>
      </c>
      <c r="S244" s="84">
        <f t="shared" si="145"/>
        <v>100.37712771379064</v>
      </c>
      <c r="T244" s="23">
        <v>4477</v>
      </c>
      <c r="U244" s="22">
        <f t="shared" si="157"/>
        <v>98.655795504627591</v>
      </c>
      <c r="V244" s="23">
        <v>1648</v>
      </c>
      <c r="W244" s="22">
        <f t="shared" si="158"/>
        <v>73.342234089897644</v>
      </c>
      <c r="X244" s="23">
        <f t="shared" si="159"/>
        <v>-2829</v>
      </c>
      <c r="Y244" s="22">
        <f t="shared" si="160"/>
        <v>123.48319511130509</v>
      </c>
      <c r="Z244" s="23">
        <f t="shared" si="136"/>
        <v>7019</v>
      </c>
      <c r="AA244" s="24">
        <f t="shared" si="161"/>
        <v>93.337765957446805</v>
      </c>
      <c r="AB244" s="36"/>
      <c r="AC244" s="36"/>
      <c r="AD244" s="36"/>
      <c r="AE244" s="36"/>
      <c r="AF244" s="36"/>
      <c r="AG244" s="36"/>
      <c r="AH244" s="36"/>
      <c r="AI244" s="36"/>
      <c r="AJ244" s="36"/>
      <c r="AK244" s="36"/>
      <c r="AL244" s="36"/>
      <c r="AM244" s="36"/>
      <c r="AN244" s="36"/>
      <c r="AO244" s="36"/>
      <c r="AP244" s="36"/>
    </row>
    <row r="245" spans="1:45" s="2" customFormat="1" ht="12" customHeight="1">
      <c r="A245" s="3"/>
      <c r="B245" s="27" t="s">
        <v>221</v>
      </c>
      <c r="C245" s="44" t="s">
        <v>222</v>
      </c>
      <c r="D245" s="66">
        <v>9967</v>
      </c>
      <c r="E245" s="84">
        <f t="shared" ref="E245:E256" si="163">D245/D233*100</f>
        <v>98.342377898371979</v>
      </c>
      <c r="F245" s="69">
        <v>463</v>
      </c>
      <c r="G245" s="84">
        <f t="shared" ref="G245:G256" si="164">F245/F233*100</f>
        <v>125.13513513513514</v>
      </c>
      <c r="H245" s="76">
        <v>760</v>
      </c>
      <c r="I245" s="84">
        <f t="shared" si="162"/>
        <v>97.062579821200515</v>
      </c>
      <c r="J245" s="69" t="s">
        <v>200</v>
      </c>
      <c r="K245" s="69" t="s">
        <v>5</v>
      </c>
      <c r="L245" s="69" t="s">
        <v>200</v>
      </c>
      <c r="M245" s="69" t="s">
        <v>5</v>
      </c>
      <c r="N245" s="69" t="s">
        <v>200</v>
      </c>
      <c r="O245" s="69" t="s">
        <v>5</v>
      </c>
      <c r="P245" s="69" t="s">
        <v>5</v>
      </c>
      <c r="Q245" s="69" t="s">
        <v>5</v>
      </c>
      <c r="R245" s="69">
        <v>9967</v>
      </c>
      <c r="S245" s="84">
        <f t="shared" si="145"/>
        <v>98.342377898371979</v>
      </c>
      <c r="T245" s="69">
        <v>4558</v>
      </c>
      <c r="U245" s="84">
        <f t="shared" ref="U245:U256" si="165">T245/T233*100</f>
        <v>97.979363714531388</v>
      </c>
      <c r="V245" s="69">
        <v>1673</v>
      </c>
      <c r="W245" s="84">
        <f t="shared" ref="W245:W256" si="166">V245/V233*100</f>
        <v>71.67952013710368</v>
      </c>
      <c r="X245" s="69">
        <f t="shared" ref="X245:X256" si="167">V245-T245</f>
        <v>-2885</v>
      </c>
      <c r="Y245" s="84">
        <f t="shared" ref="Y245:Y256" si="168">X245/X233*100</f>
        <v>124.46074201898188</v>
      </c>
      <c r="Z245" s="69">
        <f t="shared" si="136"/>
        <v>7082</v>
      </c>
      <c r="AA245" s="176">
        <f t="shared" ref="AA245:AA256" si="169">Z245/Z233*100</f>
        <v>90.597415888448253</v>
      </c>
      <c r="AB245" s="36"/>
    </row>
    <row r="246" spans="1:45" s="2" customFormat="1" ht="12" customHeight="1">
      <c r="A246" s="3"/>
      <c r="B246" s="27" t="s">
        <v>15</v>
      </c>
      <c r="C246" s="44" t="s">
        <v>15</v>
      </c>
      <c r="D246" s="66">
        <v>9344</v>
      </c>
      <c r="E246" s="84">
        <f t="shared" si="163"/>
        <v>94.10816799274852</v>
      </c>
      <c r="F246" s="69">
        <v>529</v>
      </c>
      <c r="G246" s="84">
        <f t="shared" si="164"/>
        <v>124.76415094339623</v>
      </c>
      <c r="H246" s="76">
        <v>818</v>
      </c>
      <c r="I246" s="84">
        <f t="shared" si="162"/>
        <v>90.98998887652948</v>
      </c>
      <c r="J246" s="69" t="s">
        <v>200</v>
      </c>
      <c r="K246" s="69" t="s">
        <v>5</v>
      </c>
      <c r="L246" s="69" t="s">
        <v>200</v>
      </c>
      <c r="M246" s="69" t="s">
        <v>5</v>
      </c>
      <c r="N246" s="69" t="s">
        <v>200</v>
      </c>
      <c r="O246" s="69" t="s">
        <v>5</v>
      </c>
      <c r="P246" s="69" t="s">
        <v>5</v>
      </c>
      <c r="Q246" s="69" t="s">
        <v>5</v>
      </c>
      <c r="R246" s="69">
        <v>9344</v>
      </c>
      <c r="S246" s="84">
        <f t="shared" si="145"/>
        <v>94.10816799274852</v>
      </c>
      <c r="T246" s="69">
        <v>4191</v>
      </c>
      <c r="U246" s="84">
        <f t="shared" si="165"/>
        <v>92.700729927007302</v>
      </c>
      <c r="V246" s="69">
        <v>1632</v>
      </c>
      <c r="W246" s="84">
        <f t="shared" si="166"/>
        <v>76.908576814326111</v>
      </c>
      <c r="X246" s="69">
        <f t="shared" si="167"/>
        <v>-2559</v>
      </c>
      <c r="Y246" s="84">
        <f t="shared" si="168"/>
        <v>106.66944560233431</v>
      </c>
      <c r="Z246" s="69">
        <f t="shared" si="136"/>
        <v>6785</v>
      </c>
      <c r="AA246" s="176">
        <f t="shared" si="169"/>
        <v>90.106241699867198</v>
      </c>
      <c r="AB246" s="36"/>
    </row>
    <row r="247" spans="1:45" s="2" customFormat="1" ht="12" customHeight="1">
      <c r="A247" s="3"/>
      <c r="B247" s="28" t="s">
        <v>16</v>
      </c>
      <c r="C247" s="46" t="s">
        <v>16</v>
      </c>
      <c r="D247" s="67">
        <v>9541</v>
      </c>
      <c r="E247" s="86">
        <f t="shared" si="163"/>
        <v>94.148411288730998</v>
      </c>
      <c r="F247" s="74">
        <v>449</v>
      </c>
      <c r="G247" s="86">
        <f t="shared" si="164"/>
        <v>86.346153846153854</v>
      </c>
      <c r="H247" s="74">
        <v>423</v>
      </c>
      <c r="I247" s="86">
        <f t="shared" si="162"/>
        <v>87.759336099585056</v>
      </c>
      <c r="J247" s="70" t="s">
        <v>200</v>
      </c>
      <c r="K247" s="70" t="s">
        <v>200</v>
      </c>
      <c r="L247" s="70" t="s">
        <v>200</v>
      </c>
      <c r="M247" s="70" t="s">
        <v>200</v>
      </c>
      <c r="N247" s="70" t="s">
        <v>200</v>
      </c>
      <c r="O247" s="70" t="s">
        <v>200</v>
      </c>
      <c r="P247" s="70" t="s">
        <v>200</v>
      </c>
      <c r="Q247" s="70" t="s">
        <v>200</v>
      </c>
      <c r="R247" s="75">
        <v>9541</v>
      </c>
      <c r="S247" s="86">
        <f t="shared" si="145"/>
        <v>94.148411288730998</v>
      </c>
      <c r="T247" s="70">
        <v>4325</v>
      </c>
      <c r="U247" s="86">
        <f t="shared" si="165"/>
        <v>89.600165734410609</v>
      </c>
      <c r="V247" s="70">
        <v>1704</v>
      </c>
      <c r="W247" s="86">
        <f t="shared" si="166"/>
        <v>97.818599311136623</v>
      </c>
      <c r="X247" s="70">
        <f t="shared" si="167"/>
        <v>-2621</v>
      </c>
      <c r="Y247" s="86">
        <f t="shared" si="168"/>
        <v>84.959481361426256</v>
      </c>
      <c r="Z247" s="70">
        <f t="shared" si="136"/>
        <v>6920</v>
      </c>
      <c r="AA247" s="177">
        <f t="shared" si="169"/>
        <v>98.169953184848907</v>
      </c>
      <c r="AB247" s="36"/>
      <c r="AC247" s="36"/>
      <c r="AD247" s="36"/>
      <c r="AE247" s="36"/>
      <c r="AF247" s="36"/>
      <c r="AG247" s="36"/>
      <c r="AH247" s="36"/>
      <c r="AI247" s="36"/>
      <c r="AJ247" s="36"/>
      <c r="AK247" s="36"/>
      <c r="AL247" s="36"/>
      <c r="AM247" s="36"/>
      <c r="AN247" s="36"/>
      <c r="AO247" s="36"/>
      <c r="AP247" s="36"/>
      <c r="AQ247" s="36"/>
      <c r="AR247" s="36"/>
      <c r="AS247" s="36"/>
    </row>
    <row r="248" spans="1:45" s="2" customFormat="1" ht="12" customHeight="1">
      <c r="A248" s="3"/>
      <c r="B248" s="26" t="s">
        <v>225</v>
      </c>
      <c r="C248" s="45" t="s">
        <v>226</v>
      </c>
      <c r="D248" s="68">
        <v>10074</v>
      </c>
      <c r="E248" s="89">
        <f t="shared" si="163"/>
        <v>96.790930053804772</v>
      </c>
      <c r="F248" s="71">
        <v>490</v>
      </c>
      <c r="G248" s="89">
        <f t="shared" si="164"/>
        <v>151.23456790123458</v>
      </c>
      <c r="H248" s="77">
        <v>691</v>
      </c>
      <c r="I248" s="89">
        <f t="shared" si="162"/>
        <v>96.373779637377964</v>
      </c>
      <c r="J248" s="77" t="s">
        <v>200</v>
      </c>
      <c r="K248" s="71" t="s">
        <v>5</v>
      </c>
      <c r="L248" s="77" t="s">
        <v>200</v>
      </c>
      <c r="M248" s="71" t="s">
        <v>5</v>
      </c>
      <c r="N248" s="71" t="s">
        <v>200</v>
      </c>
      <c r="O248" s="71" t="s">
        <v>5</v>
      </c>
      <c r="P248" s="71" t="s">
        <v>5</v>
      </c>
      <c r="Q248" s="71" t="s">
        <v>5</v>
      </c>
      <c r="R248" s="71">
        <v>10074</v>
      </c>
      <c r="S248" s="89">
        <f t="shared" si="145"/>
        <v>96.790930053804772</v>
      </c>
      <c r="T248" s="71">
        <v>4516</v>
      </c>
      <c r="U248" s="89">
        <f t="shared" si="165"/>
        <v>92.635897435897448</v>
      </c>
      <c r="V248" s="71">
        <v>1770</v>
      </c>
      <c r="W248" s="89">
        <f t="shared" si="166"/>
        <v>92.091571279916749</v>
      </c>
      <c r="X248" s="71">
        <f t="shared" si="167"/>
        <v>-2746</v>
      </c>
      <c r="Y248" s="89">
        <f t="shared" si="168"/>
        <v>92.990179478496444</v>
      </c>
      <c r="Z248" s="71">
        <f t="shared" si="136"/>
        <v>7328</v>
      </c>
      <c r="AA248" s="178">
        <f t="shared" si="169"/>
        <v>98.296445338698859</v>
      </c>
      <c r="AB248" s="36"/>
    </row>
    <row r="249" spans="1:45" s="2" customFormat="1" ht="12" customHeight="1">
      <c r="A249" s="3"/>
      <c r="B249" s="27" t="s">
        <v>211</v>
      </c>
      <c r="C249" s="44" t="s">
        <v>14</v>
      </c>
      <c r="D249" s="66">
        <v>10570</v>
      </c>
      <c r="E249" s="84">
        <f t="shared" si="163"/>
        <v>95.83824462779944</v>
      </c>
      <c r="F249" s="69">
        <v>515</v>
      </c>
      <c r="G249" s="84">
        <f t="shared" si="164"/>
        <v>119.76744186046511</v>
      </c>
      <c r="H249" s="76">
        <v>823</v>
      </c>
      <c r="I249" s="84">
        <f t="shared" ref="I249:I260" si="170">H249/H237*100</f>
        <v>97.627520759193359</v>
      </c>
      <c r="J249" s="69" t="s">
        <v>200</v>
      </c>
      <c r="K249" s="69" t="s">
        <v>5</v>
      </c>
      <c r="L249" s="69" t="s">
        <v>200</v>
      </c>
      <c r="M249" s="69" t="s">
        <v>5</v>
      </c>
      <c r="N249" s="69" t="s">
        <v>200</v>
      </c>
      <c r="O249" s="69" t="s">
        <v>5</v>
      </c>
      <c r="P249" s="69" t="s">
        <v>5</v>
      </c>
      <c r="Q249" s="69" t="s">
        <v>5</v>
      </c>
      <c r="R249" s="69">
        <v>10570</v>
      </c>
      <c r="S249" s="84">
        <f t="shared" si="145"/>
        <v>95.83824462779944</v>
      </c>
      <c r="T249" s="69">
        <v>4790</v>
      </c>
      <c r="U249" s="84">
        <f t="shared" si="165"/>
        <v>93.245084679774195</v>
      </c>
      <c r="V249" s="69">
        <v>1752</v>
      </c>
      <c r="W249" s="84">
        <f t="shared" si="166"/>
        <v>89.892252437147263</v>
      </c>
      <c r="X249" s="69">
        <f t="shared" si="167"/>
        <v>-3038</v>
      </c>
      <c r="Y249" s="84">
        <f t="shared" si="168"/>
        <v>95.294855708908415</v>
      </c>
      <c r="Z249" s="69">
        <f t="shared" si="136"/>
        <v>7532</v>
      </c>
      <c r="AA249" s="176">
        <f t="shared" si="169"/>
        <v>96.05917612549419</v>
      </c>
      <c r="AB249" s="36"/>
    </row>
    <row r="250" spans="1:45" s="2" customFormat="1" ht="12" customHeight="1">
      <c r="A250" s="3"/>
      <c r="B250" s="27" t="s">
        <v>212</v>
      </c>
      <c r="C250" s="44" t="s">
        <v>6</v>
      </c>
      <c r="D250" s="66">
        <v>10258</v>
      </c>
      <c r="E250" s="84">
        <f t="shared" si="163"/>
        <v>97.779048708416738</v>
      </c>
      <c r="F250" s="69">
        <v>325</v>
      </c>
      <c r="G250" s="84">
        <f t="shared" si="164"/>
        <v>105.86319218241043</v>
      </c>
      <c r="H250" s="76">
        <v>827</v>
      </c>
      <c r="I250" s="84">
        <f t="shared" si="170"/>
        <v>95.939675174013914</v>
      </c>
      <c r="J250" s="69" t="s">
        <v>200</v>
      </c>
      <c r="K250" s="69" t="s">
        <v>5</v>
      </c>
      <c r="L250" s="69" t="s">
        <v>200</v>
      </c>
      <c r="M250" s="69" t="s">
        <v>5</v>
      </c>
      <c r="N250" s="69" t="s">
        <v>200</v>
      </c>
      <c r="O250" s="69" t="s">
        <v>5</v>
      </c>
      <c r="P250" s="69" t="s">
        <v>5</v>
      </c>
      <c r="Q250" s="69" t="s">
        <v>5</v>
      </c>
      <c r="R250" s="69">
        <v>10258</v>
      </c>
      <c r="S250" s="84">
        <f t="shared" si="145"/>
        <v>97.779048708416738</v>
      </c>
      <c r="T250" s="69">
        <v>4621</v>
      </c>
      <c r="U250" s="84">
        <f t="shared" si="165"/>
        <v>92.364581251249263</v>
      </c>
      <c r="V250" s="69">
        <v>1710</v>
      </c>
      <c r="W250" s="84">
        <f t="shared" si="166"/>
        <v>87.737301180092359</v>
      </c>
      <c r="X250" s="69">
        <f t="shared" si="167"/>
        <v>-2911</v>
      </c>
      <c r="Y250" s="84">
        <f t="shared" si="168"/>
        <v>95.31761624099542</v>
      </c>
      <c r="Z250" s="69">
        <f t="shared" si="136"/>
        <v>7347</v>
      </c>
      <c r="AA250" s="176">
        <f t="shared" si="169"/>
        <v>98.789834610730125</v>
      </c>
      <c r="AB250" s="36"/>
    </row>
    <row r="251" spans="1:45" s="2" customFormat="1" ht="12" customHeight="1">
      <c r="A251" s="3"/>
      <c r="B251" s="27" t="s">
        <v>213</v>
      </c>
      <c r="C251" s="44" t="s">
        <v>214</v>
      </c>
      <c r="D251" s="66">
        <v>10632</v>
      </c>
      <c r="E251" s="84">
        <f t="shared" si="163"/>
        <v>99.188357122865938</v>
      </c>
      <c r="F251" s="69">
        <v>422</v>
      </c>
      <c r="G251" s="84">
        <f t="shared" si="164"/>
        <v>136.12903225806451</v>
      </c>
      <c r="H251" s="76">
        <v>645</v>
      </c>
      <c r="I251" s="84">
        <f t="shared" si="170"/>
        <v>94.85294117647058</v>
      </c>
      <c r="J251" s="69" t="s">
        <v>200</v>
      </c>
      <c r="K251" s="69" t="s">
        <v>5</v>
      </c>
      <c r="L251" s="69" t="s">
        <v>200</v>
      </c>
      <c r="M251" s="69" t="s">
        <v>5</v>
      </c>
      <c r="N251" s="69" t="s">
        <v>200</v>
      </c>
      <c r="O251" s="69" t="s">
        <v>5</v>
      </c>
      <c r="P251" s="69" t="s">
        <v>5</v>
      </c>
      <c r="Q251" s="69" t="s">
        <v>5</v>
      </c>
      <c r="R251" s="69">
        <v>10632</v>
      </c>
      <c r="S251" s="84">
        <f t="shared" si="145"/>
        <v>99.188357122865938</v>
      </c>
      <c r="T251" s="69">
        <v>4852</v>
      </c>
      <c r="U251" s="84">
        <f t="shared" si="165"/>
        <v>95.832510369346238</v>
      </c>
      <c r="V251" s="69">
        <v>1722</v>
      </c>
      <c r="W251" s="84">
        <f t="shared" si="166"/>
        <v>94.149808638600334</v>
      </c>
      <c r="X251" s="69">
        <f t="shared" si="167"/>
        <v>-3130</v>
      </c>
      <c r="Y251" s="84">
        <f t="shared" si="168"/>
        <v>96.784168212739644</v>
      </c>
      <c r="Z251" s="69">
        <f t="shared" si="136"/>
        <v>7502</v>
      </c>
      <c r="AA251" s="176">
        <f t="shared" si="169"/>
        <v>100.22712090848363</v>
      </c>
      <c r="AB251" s="36"/>
    </row>
    <row r="252" spans="1:45" s="2" customFormat="1" ht="12" customHeight="1">
      <c r="A252" s="3"/>
      <c r="B252" s="27" t="s">
        <v>215</v>
      </c>
      <c r="C252" s="44" t="s">
        <v>216</v>
      </c>
      <c r="D252" s="66">
        <v>9929</v>
      </c>
      <c r="E252" s="84">
        <f t="shared" si="163"/>
        <v>100.11090945755193</v>
      </c>
      <c r="F252" s="69">
        <v>394</v>
      </c>
      <c r="G252" s="84">
        <f t="shared" si="164"/>
        <v>104.50928381962865</v>
      </c>
      <c r="H252" s="76">
        <v>336</v>
      </c>
      <c r="I252" s="84">
        <f t="shared" si="170"/>
        <v>97.674418604651152</v>
      </c>
      <c r="J252" s="69" t="s">
        <v>200</v>
      </c>
      <c r="K252" s="69" t="s">
        <v>5</v>
      </c>
      <c r="L252" s="69" t="s">
        <v>200</v>
      </c>
      <c r="M252" s="69" t="s">
        <v>5</v>
      </c>
      <c r="N252" s="69" t="s">
        <v>200</v>
      </c>
      <c r="O252" s="69" t="s">
        <v>5</v>
      </c>
      <c r="P252" s="69" t="s">
        <v>5</v>
      </c>
      <c r="Q252" s="69" t="s">
        <v>5</v>
      </c>
      <c r="R252" s="69">
        <v>9929</v>
      </c>
      <c r="S252" s="84">
        <f t="shared" si="145"/>
        <v>100.11090945755193</v>
      </c>
      <c r="T252" s="69">
        <v>4509</v>
      </c>
      <c r="U252" s="84">
        <f t="shared" si="165"/>
        <v>96.801202232717912</v>
      </c>
      <c r="V252" s="69">
        <v>1721</v>
      </c>
      <c r="W252" s="84">
        <f t="shared" si="166"/>
        <v>91.058201058201064</v>
      </c>
      <c r="X252" s="69">
        <f t="shared" si="167"/>
        <v>-2788</v>
      </c>
      <c r="Y252" s="84">
        <f t="shared" si="168"/>
        <v>100.72254335260115</v>
      </c>
      <c r="Z252" s="69">
        <f t="shared" si="136"/>
        <v>7141</v>
      </c>
      <c r="AA252" s="176">
        <f t="shared" si="169"/>
        <v>99.87412587412588</v>
      </c>
      <c r="AB252" s="36"/>
    </row>
    <row r="253" spans="1:45" s="2" customFormat="1" ht="12" customHeight="1">
      <c r="A253" s="1"/>
      <c r="B253" s="27" t="s">
        <v>217</v>
      </c>
      <c r="C253" s="44" t="s">
        <v>9</v>
      </c>
      <c r="D253" s="66">
        <v>10150</v>
      </c>
      <c r="E253" s="84">
        <f t="shared" si="163"/>
        <v>99.034052102644168</v>
      </c>
      <c r="F253" s="69">
        <v>413</v>
      </c>
      <c r="G253" s="84">
        <f t="shared" si="164"/>
        <v>93.438914027149323</v>
      </c>
      <c r="H253" s="76">
        <v>741</v>
      </c>
      <c r="I253" s="84">
        <f t="shared" si="170"/>
        <v>91.368680641183715</v>
      </c>
      <c r="J253" s="69" t="s">
        <v>200</v>
      </c>
      <c r="K253" s="69" t="s">
        <v>5</v>
      </c>
      <c r="L253" s="69" t="s">
        <v>200</v>
      </c>
      <c r="M253" s="69" t="s">
        <v>5</v>
      </c>
      <c r="N253" s="69" t="s">
        <v>200</v>
      </c>
      <c r="O253" s="69" t="s">
        <v>5</v>
      </c>
      <c r="P253" s="69" t="s">
        <v>5</v>
      </c>
      <c r="Q253" s="69" t="s">
        <v>5</v>
      </c>
      <c r="R253" s="69">
        <v>10150</v>
      </c>
      <c r="S253" s="84">
        <f t="shared" si="145"/>
        <v>99.034052102644168</v>
      </c>
      <c r="T253" s="69">
        <v>4522</v>
      </c>
      <c r="U253" s="84">
        <f t="shared" si="165"/>
        <v>96.541417591801888</v>
      </c>
      <c r="V253" s="69">
        <v>2029</v>
      </c>
      <c r="W253" s="84">
        <f t="shared" si="166"/>
        <v>111.60616061606162</v>
      </c>
      <c r="X253" s="69">
        <f t="shared" si="167"/>
        <v>-2493</v>
      </c>
      <c r="Y253" s="84">
        <f t="shared" si="168"/>
        <v>86.98534542916957</v>
      </c>
      <c r="Z253" s="69">
        <f t="shared" si="136"/>
        <v>7657</v>
      </c>
      <c r="AA253" s="176">
        <f t="shared" si="169"/>
        <v>103.71122849790058</v>
      </c>
      <c r="AB253" s="36"/>
    </row>
    <row r="254" spans="1:45" s="2" customFormat="1" ht="12" customHeight="1">
      <c r="A254" s="1"/>
      <c r="B254" s="27" t="s">
        <v>218</v>
      </c>
      <c r="C254" s="44" t="s">
        <v>10</v>
      </c>
      <c r="D254" s="66">
        <v>10059</v>
      </c>
      <c r="E254" s="84">
        <f t="shared" si="163"/>
        <v>94.646217538577332</v>
      </c>
      <c r="F254" s="69">
        <v>488</v>
      </c>
      <c r="G254" s="84">
        <f t="shared" si="164"/>
        <v>87.927927927927925</v>
      </c>
      <c r="H254" s="76">
        <v>846</v>
      </c>
      <c r="I254" s="84">
        <f t="shared" si="170"/>
        <v>98.257839721254356</v>
      </c>
      <c r="J254" s="69" t="s">
        <v>200</v>
      </c>
      <c r="K254" s="69" t="s">
        <v>5</v>
      </c>
      <c r="L254" s="69" t="s">
        <v>200</v>
      </c>
      <c r="M254" s="69" t="s">
        <v>5</v>
      </c>
      <c r="N254" s="69" t="s">
        <v>200</v>
      </c>
      <c r="O254" s="69" t="s">
        <v>5</v>
      </c>
      <c r="P254" s="69" t="s">
        <v>5</v>
      </c>
      <c r="Q254" s="69" t="s">
        <v>5</v>
      </c>
      <c r="R254" s="69">
        <v>10059</v>
      </c>
      <c r="S254" s="84">
        <f t="shared" si="145"/>
        <v>94.646217538577332</v>
      </c>
      <c r="T254" s="69">
        <v>4408</v>
      </c>
      <c r="U254" s="84">
        <f t="shared" si="165"/>
        <v>91.871613172155065</v>
      </c>
      <c r="V254" s="69">
        <v>1732</v>
      </c>
      <c r="W254" s="84">
        <f t="shared" si="166"/>
        <v>92.373333333333335</v>
      </c>
      <c r="X254" s="69">
        <f t="shared" si="167"/>
        <v>-2676</v>
      </c>
      <c r="Y254" s="84">
        <f t="shared" si="168"/>
        <v>91.549777625726989</v>
      </c>
      <c r="Z254" s="69">
        <f t="shared" si="136"/>
        <v>7383</v>
      </c>
      <c r="AA254" s="176">
        <f t="shared" si="169"/>
        <v>95.820895522388057</v>
      </c>
      <c r="AB254" s="36"/>
    </row>
    <row r="255" spans="1:45" s="2" customFormat="1" ht="12" customHeight="1">
      <c r="A255" s="1"/>
      <c r="B255" s="27" t="s">
        <v>219</v>
      </c>
      <c r="C255" s="44" t="s">
        <v>11</v>
      </c>
      <c r="D255" s="66">
        <v>9738</v>
      </c>
      <c r="E255" s="84">
        <f t="shared" si="163"/>
        <v>100.04109307581672</v>
      </c>
      <c r="F255" s="69">
        <v>418</v>
      </c>
      <c r="G255" s="84">
        <f t="shared" si="164"/>
        <v>87.815126050420162</v>
      </c>
      <c r="H255" s="76">
        <v>798</v>
      </c>
      <c r="I255" s="84">
        <f t="shared" si="170"/>
        <v>97.914110429447859</v>
      </c>
      <c r="J255" s="69" t="s">
        <v>200</v>
      </c>
      <c r="K255" s="69" t="s">
        <v>5</v>
      </c>
      <c r="L255" s="69" t="s">
        <v>200</v>
      </c>
      <c r="M255" s="69" t="s">
        <v>5</v>
      </c>
      <c r="N255" s="69" t="s">
        <v>200</v>
      </c>
      <c r="O255" s="69" t="s">
        <v>5</v>
      </c>
      <c r="P255" s="69" t="s">
        <v>5</v>
      </c>
      <c r="Q255" s="69" t="s">
        <v>5</v>
      </c>
      <c r="R255" s="69">
        <v>9738</v>
      </c>
      <c r="S255" s="84">
        <f t="shared" si="145"/>
        <v>100.04109307581672</v>
      </c>
      <c r="T255" s="69">
        <v>4328</v>
      </c>
      <c r="U255" s="84">
        <f t="shared" si="165"/>
        <v>99.08424908424908</v>
      </c>
      <c r="V255" s="69">
        <v>1626</v>
      </c>
      <c r="W255" s="84">
        <f t="shared" si="166"/>
        <v>99.510403916768666</v>
      </c>
      <c r="X255" s="69">
        <f t="shared" si="167"/>
        <v>-2702</v>
      </c>
      <c r="Y255" s="84">
        <f t="shared" si="168"/>
        <v>98.82955376737381</v>
      </c>
      <c r="Z255" s="69">
        <f t="shared" si="136"/>
        <v>7036</v>
      </c>
      <c r="AA255" s="176">
        <f t="shared" si="169"/>
        <v>100.51428571428571</v>
      </c>
      <c r="AB255" s="36"/>
    </row>
    <row r="256" spans="1:45" s="2" customFormat="1" ht="12" customHeight="1">
      <c r="A256" s="3"/>
      <c r="B256" s="27" t="s">
        <v>220</v>
      </c>
      <c r="C256" s="44" t="s">
        <v>12</v>
      </c>
      <c r="D256" s="66">
        <v>9674</v>
      </c>
      <c r="E256" s="84">
        <f t="shared" si="163"/>
        <v>98.233143785540207</v>
      </c>
      <c r="F256" s="69">
        <v>458</v>
      </c>
      <c r="G256" s="84">
        <f t="shared" si="164"/>
        <v>99.565217391304344</v>
      </c>
      <c r="H256" s="76">
        <v>700</v>
      </c>
      <c r="I256" s="84">
        <f t="shared" si="170"/>
        <v>93.582887700534755</v>
      </c>
      <c r="J256" s="69" t="s">
        <v>200</v>
      </c>
      <c r="K256" s="69" t="s">
        <v>5</v>
      </c>
      <c r="L256" s="69" t="s">
        <v>200</v>
      </c>
      <c r="M256" s="69" t="s">
        <v>5</v>
      </c>
      <c r="N256" s="69" t="s">
        <v>200</v>
      </c>
      <c r="O256" s="69" t="s">
        <v>5</v>
      </c>
      <c r="P256" s="69" t="s">
        <v>5</v>
      </c>
      <c r="Q256" s="69" t="s">
        <v>5</v>
      </c>
      <c r="R256" s="69">
        <v>9674</v>
      </c>
      <c r="S256" s="84">
        <f t="shared" si="145"/>
        <v>98.233143785540207</v>
      </c>
      <c r="T256" s="69">
        <v>4312</v>
      </c>
      <c r="U256" s="84">
        <f t="shared" si="165"/>
        <v>96.31449631449631</v>
      </c>
      <c r="V256" s="69">
        <v>1577</v>
      </c>
      <c r="W256" s="84">
        <f t="shared" si="166"/>
        <v>95.69174757281553</v>
      </c>
      <c r="X256" s="69">
        <f t="shared" si="167"/>
        <v>-2735</v>
      </c>
      <c r="Y256" s="84">
        <f t="shared" si="168"/>
        <v>96.677271120537284</v>
      </c>
      <c r="Z256" s="69">
        <f t="shared" si="136"/>
        <v>6939</v>
      </c>
      <c r="AA256" s="176">
        <f t="shared" si="169"/>
        <v>98.860236500926064</v>
      </c>
      <c r="AB256" s="36"/>
      <c r="AC256" s="36"/>
      <c r="AD256" s="36"/>
      <c r="AE256" s="36"/>
      <c r="AF256" s="36"/>
      <c r="AG256" s="36"/>
      <c r="AH256" s="36"/>
      <c r="AI256" s="36"/>
      <c r="AJ256" s="36"/>
      <c r="AK256" s="36"/>
      <c r="AL256" s="36"/>
      <c r="AM256" s="36"/>
      <c r="AN256" s="36"/>
      <c r="AO256" s="36"/>
      <c r="AP256" s="36"/>
    </row>
    <row r="257" spans="1:45" s="2" customFormat="1" ht="12" customHeight="1">
      <c r="A257" s="3"/>
      <c r="B257" s="27" t="s">
        <v>227</v>
      </c>
      <c r="C257" s="44" t="s">
        <v>228</v>
      </c>
      <c r="D257" s="201">
        <v>9591</v>
      </c>
      <c r="E257" s="84">
        <f t="shared" ref="E257:E268" si="171">D257/D245*100</f>
        <v>96.227550918029493</v>
      </c>
      <c r="F257" s="69">
        <v>498</v>
      </c>
      <c r="G257" s="84">
        <f t="shared" ref="G257:G268" si="172">F257/F245*100</f>
        <v>107.55939524838011</v>
      </c>
      <c r="H257" s="76">
        <v>711</v>
      </c>
      <c r="I257" s="84">
        <f t="shared" si="170"/>
        <v>93.55263157894737</v>
      </c>
      <c r="J257" s="69" t="s">
        <v>200</v>
      </c>
      <c r="K257" s="69" t="s">
        <v>5</v>
      </c>
      <c r="L257" s="69" t="s">
        <v>200</v>
      </c>
      <c r="M257" s="69" t="s">
        <v>5</v>
      </c>
      <c r="N257" s="69" t="s">
        <v>200</v>
      </c>
      <c r="O257" s="69" t="s">
        <v>5</v>
      </c>
      <c r="P257" s="69" t="s">
        <v>5</v>
      </c>
      <c r="Q257" s="69" t="s">
        <v>5</v>
      </c>
      <c r="R257" s="199">
        <v>9591</v>
      </c>
      <c r="S257" s="84">
        <f t="shared" si="145"/>
        <v>96.227550918029493</v>
      </c>
      <c r="T257" s="69">
        <v>4294</v>
      </c>
      <c r="U257" s="84">
        <f t="shared" ref="U257:U268" si="173">T257/T245*100</f>
        <v>94.207985958753838</v>
      </c>
      <c r="V257" s="69">
        <v>1570</v>
      </c>
      <c r="W257" s="84">
        <f t="shared" ref="W257:W268" si="174">V257/V245*100</f>
        <v>93.843395098625223</v>
      </c>
      <c r="X257" s="69">
        <f t="shared" ref="X257:X268" si="175">V257-T257</f>
        <v>-2724</v>
      </c>
      <c r="Y257" s="84">
        <f t="shared" ref="Y257:Y268" si="176">X257/X245*100</f>
        <v>94.419410745233961</v>
      </c>
      <c r="Z257" s="69">
        <f t="shared" si="136"/>
        <v>6867</v>
      </c>
      <c r="AA257" s="176">
        <f t="shared" ref="AA257:AA268" si="177">Z257/Z245*100</f>
        <v>96.964134425303584</v>
      </c>
      <c r="AB257" s="36"/>
    </row>
    <row r="258" spans="1:45" s="2" customFormat="1" ht="12" customHeight="1">
      <c r="A258" s="3"/>
      <c r="B258" s="27" t="s">
        <v>15</v>
      </c>
      <c r="C258" s="44" t="s">
        <v>15</v>
      </c>
      <c r="D258" s="201">
        <v>9183</v>
      </c>
      <c r="E258" s="84">
        <f t="shared" si="171"/>
        <v>98.276969178082197</v>
      </c>
      <c r="F258" s="69">
        <v>460</v>
      </c>
      <c r="G258" s="84">
        <f t="shared" si="172"/>
        <v>86.956521739130437</v>
      </c>
      <c r="H258" s="76">
        <v>787</v>
      </c>
      <c r="I258" s="84">
        <f t="shared" si="170"/>
        <v>96.210268948655255</v>
      </c>
      <c r="J258" s="69" t="s">
        <v>200</v>
      </c>
      <c r="K258" s="69" t="s">
        <v>5</v>
      </c>
      <c r="L258" s="69" t="s">
        <v>200</v>
      </c>
      <c r="M258" s="69" t="s">
        <v>5</v>
      </c>
      <c r="N258" s="69" t="s">
        <v>200</v>
      </c>
      <c r="O258" s="69" t="s">
        <v>5</v>
      </c>
      <c r="P258" s="69" t="s">
        <v>5</v>
      </c>
      <c r="Q258" s="69" t="s">
        <v>5</v>
      </c>
      <c r="R258" s="199">
        <v>9183</v>
      </c>
      <c r="S258" s="84">
        <f t="shared" si="145"/>
        <v>98.276969178082197</v>
      </c>
      <c r="T258" s="69">
        <v>4147</v>
      </c>
      <c r="U258" s="84">
        <f t="shared" si="173"/>
        <v>98.950131233595798</v>
      </c>
      <c r="V258" s="69">
        <v>1462</v>
      </c>
      <c r="W258" s="84">
        <f t="shared" si="174"/>
        <v>89.583333333333343</v>
      </c>
      <c r="X258" s="69">
        <f t="shared" si="175"/>
        <v>-2685</v>
      </c>
      <c r="Y258" s="84">
        <f t="shared" si="176"/>
        <v>104.92379835873389</v>
      </c>
      <c r="Z258" s="69">
        <f t="shared" si="136"/>
        <v>6498</v>
      </c>
      <c r="AA258" s="176">
        <f t="shared" si="177"/>
        <v>95.770081061164333</v>
      </c>
      <c r="AB258" s="36"/>
    </row>
    <row r="259" spans="1:45" s="2" customFormat="1" ht="12" customHeight="1">
      <c r="A259" s="3"/>
      <c r="B259" s="28" t="s">
        <v>16</v>
      </c>
      <c r="C259" s="46" t="s">
        <v>16</v>
      </c>
      <c r="D259" s="202">
        <v>9662</v>
      </c>
      <c r="E259" s="86">
        <f t="shared" si="171"/>
        <v>101.26821087936275</v>
      </c>
      <c r="F259" s="74">
        <v>518</v>
      </c>
      <c r="G259" s="86">
        <f t="shared" si="172"/>
        <v>115.36748329621381</v>
      </c>
      <c r="H259" s="74">
        <v>418</v>
      </c>
      <c r="I259" s="86">
        <f t="shared" si="170"/>
        <v>98.817966903073284</v>
      </c>
      <c r="J259" s="70" t="s">
        <v>200</v>
      </c>
      <c r="K259" s="70" t="s">
        <v>200</v>
      </c>
      <c r="L259" s="70" t="s">
        <v>200</v>
      </c>
      <c r="M259" s="70" t="s">
        <v>200</v>
      </c>
      <c r="N259" s="70" t="s">
        <v>200</v>
      </c>
      <c r="O259" s="70" t="s">
        <v>200</v>
      </c>
      <c r="P259" s="70" t="s">
        <v>200</v>
      </c>
      <c r="Q259" s="70" t="s">
        <v>200</v>
      </c>
      <c r="R259" s="200">
        <v>9662</v>
      </c>
      <c r="S259" s="86">
        <f t="shared" si="145"/>
        <v>101.26821087936275</v>
      </c>
      <c r="T259" s="70">
        <v>4529</v>
      </c>
      <c r="U259" s="86">
        <f t="shared" si="173"/>
        <v>104.71676300578035</v>
      </c>
      <c r="V259" s="70">
        <v>1619</v>
      </c>
      <c r="W259" s="86">
        <f t="shared" si="174"/>
        <v>95.011737089201873</v>
      </c>
      <c r="X259" s="70">
        <f t="shared" si="175"/>
        <v>-2910</v>
      </c>
      <c r="Y259" s="86">
        <f t="shared" si="176"/>
        <v>111.02632582983594</v>
      </c>
      <c r="Z259" s="70">
        <f t="shared" si="136"/>
        <v>6752</v>
      </c>
      <c r="AA259" s="177">
        <f t="shared" si="177"/>
        <v>97.572254335260112</v>
      </c>
      <c r="AB259" s="36"/>
      <c r="AC259" s="36"/>
      <c r="AD259" s="36"/>
      <c r="AE259" s="36"/>
      <c r="AF259" s="36"/>
      <c r="AG259" s="36"/>
      <c r="AH259" s="36"/>
      <c r="AI259" s="36"/>
      <c r="AJ259" s="36"/>
      <c r="AK259" s="36"/>
      <c r="AL259" s="36"/>
      <c r="AM259" s="36"/>
      <c r="AN259" s="36"/>
      <c r="AO259" s="36"/>
      <c r="AP259" s="36"/>
      <c r="AQ259" s="36"/>
      <c r="AR259" s="36"/>
      <c r="AS259" s="36"/>
    </row>
    <row r="260" spans="1:45" s="2" customFormat="1" ht="12" customHeight="1">
      <c r="A260" s="3"/>
      <c r="B260" s="26" t="s">
        <v>239</v>
      </c>
      <c r="C260" s="45" t="s">
        <v>240</v>
      </c>
      <c r="D260" s="198">
        <v>9538</v>
      </c>
      <c r="E260" s="89">
        <f t="shared" si="171"/>
        <v>94.679372642445898</v>
      </c>
      <c r="F260" s="71">
        <v>383</v>
      </c>
      <c r="G260" s="89">
        <f t="shared" si="172"/>
        <v>78.163265306122454</v>
      </c>
      <c r="H260" s="77">
        <v>619</v>
      </c>
      <c r="I260" s="89">
        <f t="shared" si="170"/>
        <v>89.580318379160644</v>
      </c>
      <c r="J260" s="77" t="s">
        <v>200</v>
      </c>
      <c r="K260" s="71" t="s">
        <v>5</v>
      </c>
      <c r="L260" s="77" t="s">
        <v>200</v>
      </c>
      <c r="M260" s="71" t="s">
        <v>5</v>
      </c>
      <c r="N260" s="71" t="s">
        <v>200</v>
      </c>
      <c r="O260" s="71" t="s">
        <v>5</v>
      </c>
      <c r="P260" s="71" t="s">
        <v>5</v>
      </c>
      <c r="Q260" s="71" t="s">
        <v>5</v>
      </c>
      <c r="R260" s="198">
        <v>9538</v>
      </c>
      <c r="S260" s="89">
        <f t="shared" ref="S260:S271" si="178">R260/R248*100</f>
        <v>94.679372642445898</v>
      </c>
      <c r="T260" s="71">
        <v>4083</v>
      </c>
      <c r="U260" s="89">
        <f t="shared" si="173"/>
        <v>90.411868910540306</v>
      </c>
      <c r="V260" s="71">
        <v>1601</v>
      </c>
      <c r="W260" s="89">
        <f t="shared" si="174"/>
        <v>90.451977401129952</v>
      </c>
      <c r="X260" s="71">
        <f t="shared" si="175"/>
        <v>-2482</v>
      </c>
      <c r="Y260" s="89">
        <f t="shared" si="176"/>
        <v>90.386016023306624</v>
      </c>
      <c r="Z260" s="71">
        <f t="shared" ref="Z260:Z271" si="179">R260+X260</f>
        <v>7056</v>
      </c>
      <c r="AA260" s="178">
        <f t="shared" si="177"/>
        <v>96.288209606986896</v>
      </c>
      <c r="AB260" s="36"/>
    </row>
    <row r="261" spans="1:45" s="2" customFormat="1" ht="12" customHeight="1">
      <c r="A261" s="3"/>
      <c r="B261" s="27" t="s">
        <v>72</v>
      </c>
      <c r="C261" s="44" t="s">
        <v>241</v>
      </c>
      <c r="D261" s="199">
        <v>10148</v>
      </c>
      <c r="E261" s="84">
        <f t="shared" si="171"/>
        <v>96.007568590350047</v>
      </c>
      <c r="F261" s="69">
        <v>399</v>
      </c>
      <c r="G261" s="84">
        <f t="shared" si="172"/>
        <v>77.475728155339809</v>
      </c>
      <c r="H261" s="76">
        <v>747</v>
      </c>
      <c r="I261" s="84">
        <f t="shared" ref="I261:I272" si="180">H261/H249*100</f>
        <v>90.765492102065622</v>
      </c>
      <c r="J261" s="69" t="s">
        <v>200</v>
      </c>
      <c r="K261" s="69" t="s">
        <v>5</v>
      </c>
      <c r="L261" s="69" t="s">
        <v>200</v>
      </c>
      <c r="M261" s="69" t="s">
        <v>5</v>
      </c>
      <c r="N261" s="69" t="s">
        <v>200</v>
      </c>
      <c r="O261" s="69" t="s">
        <v>5</v>
      </c>
      <c r="P261" s="69" t="s">
        <v>5</v>
      </c>
      <c r="Q261" s="69" t="s">
        <v>5</v>
      </c>
      <c r="R261" s="199">
        <v>10148</v>
      </c>
      <c r="S261" s="84">
        <f t="shared" si="178"/>
        <v>96.007568590350047</v>
      </c>
      <c r="T261" s="69">
        <v>4573</v>
      </c>
      <c r="U261" s="84">
        <f t="shared" si="173"/>
        <v>95.469728601252612</v>
      </c>
      <c r="V261" s="69">
        <v>1815</v>
      </c>
      <c r="W261" s="84">
        <f t="shared" si="174"/>
        <v>103.59589041095892</v>
      </c>
      <c r="X261" s="69">
        <f t="shared" si="175"/>
        <v>-2758</v>
      </c>
      <c r="Y261" s="84">
        <f t="shared" si="176"/>
        <v>90.78341013824884</v>
      </c>
      <c r="Z261" s="69">
        <f t="shared" si="179"/>
        <v>7390</v>
      </c>
      <c r="AA261" s="176">
        <f t="shared" si="177"/>
        <v>98.114710568242174</v>
      </c>
      <c r="AB261" s="36"/>
    </row>
    <row r="262" spans="1:45" s="2" customFormat="1" ht="12" customHeight="1">
      <c r="A262" s="3"/>
      <c r="B262" s="27" t="s">
        <v>180</v>
      </c>
      <c r="C262" s="44" t="s">
        <v>6</v>
      </c>
      <c r="D262" s="199">
        <v>9979</v>
      </c>
      <c r="E262" s="84">
        <f t="shared" si="171"/>
        <v>97.280171573406122</v>
      </c>
      <c r="F262" s="69">
        <v>427</v>
      </c>
      <c r="G262" s="84">
        <f t="shared" si="172"/>
        <v>131.38461538461539</v>
      </c>
      <c r="H262" s="76">
        <v>816</v>
      </c>
      <c r="I262" s="84">
        <f t="shared" si="180"/>
        <v>98.669891172914149</v>
      </c>
      <c r="J262" s="69" t="s">
        <v>200</v>
      </c>
      <c r="K262" s="69" t="s">
        <v>5</v>
      </c>
      <c r="L262" s="69" t="s">
        <v>200</v>
      </c>
      <c r="M262" s="69" t="s">
        <v>5</v>
      </c>
      <c r="N262" s="69" t="s">
        <v>200</v>
      </c>
      <c r="O262" s="69" t="s">
        <v>5</v>
      </c>
      <c r="P262" s="69" t="s">
        <v>5</v>
      </c>
      <c r="Q262" s="69" t="s">
        <v>5</v>
      </c>
      <c r="R262" s="199">
        <v>9979</v>
      </c>
      <c r="S262" s="84">
        <f t="shared" si="178"/>
        <v>97.280171573406122</v>
      </c>
      <c r="T262" s="69">
        <v>4546</v>
      </c>
      <c r="U262" s="84">
        <f t="shared" si="173"/>
        <v>98.37697468080502</v>
      </c>
      <c r="V262" s="69">
        <v>1647</v>
      </c>
      <c r="W262" s="84">
        <f t="shared" si="174"/>
        <v>96.315789473684205</v>
      </c>
      <c r="X262" s="69">
        <f t="shared" si="175"/>
        <v>-2899</v>
      </c>
      <c r="Y262" s="84">
        <f t="shared" si="176"/>
        <v>99.587770525592575</v>
      </c>
      <c r="Z262" s="69">
        <f t="shared" si="179"/>
        <v>7080</v>
      </c>
      <c r="AA262" s="176">
        <f t="shared" si="177"/>
        <v>96.365863617803186</v>
      </c>
      <c r="AB262" s="36"/>
    </row>
    <row r="263" spans="1:45" s="2" customFormat="1" ht="12" customHeight="1">
      <c r="A263" s="3"/>
      <c r="B263" s="27" t="s">
        <v>242</v>
      </c>
      <c r="C263" s="44" t="s">
        <v>64</v>
      </c>
      <c r="D263" s="199">
        <v>9796</v>
      </c>
      <c r="E263" s="84">
        <f t="shared" si="171"/>
        <v>92.136945071482316</v>
      </c>
      <c r="F263" s="69">
        <v>445</v>
      </c>
      <c r="G263" s="84">
        <f t="shared" si="172"/>
        <v>105.45023696682465</v>
      </c>
      <c r="H263" s="76">
        <v>558</v>
      </c>
      <c r="I263" s="84">
        <f t="shared" si="180"/>
        <v>86.511627906976742</v>
      </c>
      <c r="J263" s="69" t="s">
        <v>200</v>
      </c>
      <c r="K263" s="69" t="s">
        <v>5</v>
      </c>
      <c r="L263" s="69" t="s">
        <v>200</v>
      </c>
      <c r="M263" s="69" t="s">
        <v>5</v>
      </c>
      <c r="N263" s="69" t="s">
        <v>200</v>
      </c>
      <c r="O263" s="69" t="s">
        <v>5</v>
      </c>
      <c r="P263" s="69" t="s">
        <v>5</v>
      </c>
      <c r="Q263" s="69" t="s">
        <v>5</v>
      </c>
      <c r="R263" s="199">
        <v>9796</v>
      </c>
      <c r="S263" s="84">
        <f t="shared" si="178"/>
        <v>92.136945071482316</v>
      </c>
      <c r="T263" s="69">
        <v>4383</v>
      </c>
      <c r="U263" s="84">
        <f t="shared" si="173"/>
        <v>90.333882934872221</v>
      </c>
      <c r="V263" s="69">
        <v>1659</v>
      </c>
      <c r="W263" s="84">
        <f t="shared" si="174"/>
        <v>96.341463414634148</v>
      </c>
      <c r="X263" s="69">
        <f t="shared" si="175"/>
        <v>-2724</v>
      </c>
      <c r="Y263" s="84">
        <f t="shared" si="176"/>
        <v>87.028753993610223</v>
      </c>
      <c r="Z263" s="69">
        <f t="shared" si="179"/>
        <v>7072</v>
      </c>
      <c r="AA263" s="176">
        <f t="shared" si="177"/>
        <v>94.26819514796054</v>
      </c>
      <c r="AB263" s="36"/>
    </row>
    <row r="264" spans="1:45" s="2" customFormat="1" ht="12" customHeight="1">
      <c r="A264" s="3"/>
      <c r="B264" s="27" t="s">
        <v>243</v>
      </c>
      <c r="C264" s="44" t="s">
        <v>244</v>
      </c>
      <c r="D264" s="199">
        <v>9478</v>
      </c>
      <c r="E264" s="84">
        <f t="shared" si="171"/>
        <v>95.457750025178768</v>
      </c>
      <c r="F264" s="69">
        <v>400</v>
      </c>
      <c r="G264" s="84">
        <f t="shared" si="172"/>
        <v>101.5228426395939</v>
      </c>
      <c r="H264" s="76">
        <v>301</v>
      </c>
      <c r="I264" s="84">
        <f t="shared" si="180"/>
        <v>89.583333333333343</v>
      </c>
      <c r="J264" s="69" t="s">
        <v>200</v>
      </c>
      <c r="K264" s="69" t="s">
        <v>5</v>
      </c>
      <c r="L264" s="69" t="s">
        <v>200</v>
      </c>
      <c r="M264" s="69" t="s">
        <v>5</v>
      </c>
      <c r="N264" s="69" t="s">
        <v>200</v>
      </c>
      <c r="O264" s="69" t="s">
        <v>5</v>
      </c>
      <c r="P264" s="69" t="s">
        <v>5</v>
      </c>
      <c r="Q264" s="69" t="s">
        <v>5</v>
      </c>
      <c r="R264" s="199">
        <v>9478</v>
      </c>
      <c r="S264" s="84">
        <f t="shared" si="178"/>
        <v>95.457750025178768</v>
      </c>
      <c r="T264" s="69">
        <v>4183</v>
      </c>
      <c r="U264" s="84">
        <f t="shared" si="173"/>
        <v>92.770015524506547</v>
      </c>
      <c r="V264" s="69">
        <v>1548</v>
      </c>
      <c r="W264" s="84">
        <f t="shared" si="174"/>
        <v>89.947704822777453</v>
      </c>
      <c r="X264" s="69">
        <f t="shared" si="175"/>
        <v>-2635</v>
      </c>
      <c r="Y264" s="84">
        <f t="shared" si="176"/>
        <v>94.512195121951208</v>
      </c>
      <c r="Z264" s="69">
        <f t="shared" si="179"/>
        <v>6843</v>
      </c>
      <c r="AA264" s="176">
        <f t="shared" si="177"/>
        <v>95.826914997899451</v>
      </c>
      <c r="AB264" s="36"/>
    </row>
    <row r="265" spans="1:45" s="2" customFormat="1" ht="12" customHeight="1">
      <c r="A265" s="1"/>
      <c r="B265" s="27" t="s">
        <v>245</v>
      </c>
      <c r="C265" s="44" t="s">
        <v>9</v>
      </c>
      <c r="D265" s="199">
        <v>10146</v>
      </c>
      <c r="E265" s="84">
        <f t="shared" si="171"/>
        <v>99.960591133004925</v>
      </c>
      <c r="F265" s="69">
        <v>530</v>
      </c>
      <c r="G265" s="84">
        <f t="shared" si="172"/>
        <v>128.32929782082326</v>
      </c>
      <c r="H265" s="76">
        <v>734</v>
      </c>
      <c r="I265" s="84">
        <f t="shared" si="180"/>
        <v>99.055330634278008</v>
      </c>
      <c r="J265" s="69" t="s">
        <v>200</v>
      </c>
      <c r="K265" s="69" t="s">
        <v>5</v>
      </c>
      <c r="L265" s="69" t="s">
        <v>200</v>
      </c>
      <c r="M265" s="69" t="s">
        <v>5</v>
      </c>
      <c r="N265" s="69" t="s">
        <v>200</v>
      </c>
      <c r="O265" s="69" t="s">
        <v>5</v>
      </c>
      <c r="P265" s="69" t="s">
        <v>5</v>
      </c>
      <c r="Q265" s="69" t="s">
        <v>5</v>
      </c>
      <c r="R265" s="199">
        <v>10146</v>
      </c>
      <c r="S265" s="84">
        <f t="shared" si="178"/>
        <v>99.960591133004925</v>
      </c>
      <c r="T265" s="69">
        <v>4605</v>
      </c>
      <c r="U265" s="84">
        <f t="shared" si="173"/>
        <v>101.83547103051747</v>
      </c>
      <c r="V265" s="69">
        <v>1694</v>
      </c>
      <c r="W265" s="84">
        <f t="shared" si="174"/>
        <v>83.489403647116816</v>
      </c>
      <c r="X265" s="69">
        <f t="shared" si="175"/>
        <v>-2911</v>
      </c>
      <c r="Y265" s="84">
        <f t="shared" si="176"/>
        <v>116.76694745286802</v>
      </c>
      <c r="Z265" s="69">
        <f t="shared" si="179"/>
        <v>7235</v>
      </c>
      <c r="AA265" s="176">
        <f t="shared" si="177"/>
        <v>94.488703147446785</v>
      </c>
      <c r="AB265" s="36"/>
    </row>
    <row r="266" spans="1:45" s="2" customFormat="1" ht="12" customHeight="1">
      <c r="A266" s="1"/>
      <c r="B266" s="27" t="s">
        <v>246</v>
      </c>
      <c r="C266" s="44" t="s">
        <v>10</v>
      </c>
      <c r="D266" s="199">
        <v>9749</v>
      </c>
      <c r="E266" s="84">
        <f t="shared" si="171"/>
        <v>96.918182721940553</v>
      </c>
      <c r="F266" s="69">
        <v>520</v>
      </c>
      <c r="G266" s="84">
        <f t="shared" si="172"/>
        <v>106.55737704918033</v>
      </c>
      <c r="H266" s="76">
        <v>756</v>
      </c>
      <c r="I266" s="84">
        <f t="shared" si="180"/>
        <v>89.361702127659569</v>
      </c>
      <c r="J266" s="69" t="s">
        <v>200</v>
      </c>
      <c r="K266" s="69" t="s">
        <v>5</v>
      </c>
      <c r="L266" s="69" t="s">
        <v>200</v>
      </c>
      <c r="M266" s="69" t="s">
        <v>5</v>
      </c>
      <c r="N266" s="69" t="s">
        <v>200</v>
      </c>
      <c r="O266" s="69" t="s">
        <v>5</v>
      </c>
      <c r="P266" s="69" t="s">
        <v>5</v>
      </c>
      <c r="Q266" s="69" t="s">
        <v>5</v>
      </c>
      <c r="R266" s="199">
        <v>9749</v>
      </c>
      <c r="S266" s="84">
        <f t="shared" si="178"/>
        <v>96.918182721940553</v>
      </c>
      <c r="T266" s="69">
        <v>4369</v>
      </c>
      <c r="U266" s="84">
        <f t="shared" si="173"/>
        <v>99.115245009074414</v>
      </c>
      <c r="V266" s="69">
        <v>1644</v>
      </c>
      <c r="W266" s="84">
        <f t="shared" si="174"/>
        <v>94.919168591224022</v>
      </c>
      <c r="X266" s="69">
        <f t="shared" si="175"/>
        <v>-2725</v>
      </c>
      <c r="Y266" s="84">
        <f t="shared" si="176"/>
        <v>101.83109118086698</v>
      </c>
      <c r="Z266" s="69">
        <f t="shared" si="179"/>
        <v>7024</v>
      </c>
      <c r="AA266" s="176">
        <f t="shared" si="177"/>
        <v>95.137477989976972</v>
      </c>
      <c r="AB266" s="36"/>
    </row>
    <row r="267" spans="1:45" s="2" customFormat="1" ht="12" customHeight="1">
      <c r="A267" s="1"/>
      <c r="B267" s="27" t="s">
        <v>247</v>
      </c>
      <c r="C267" s="44" t="s">
        <v>11</v>
      </c>
      <c r="D267" s="199">
        <v>9636</v>
      </c>
      <c r="E267" s="84">
        <f t="shared" si="171"/>
        <v>98.95255699322243</v>
      </c>
      <c r="F267" s="69">
        <v>501</v>
      </c>
      <c r="G267" s="84">
        <f t="shared" si="172"/>
        <v>119.85645933014355</v>
      </c>
      <c r="H267" s="76">
        <v>784</v>
      </c>
      <c r="I267" s="84">
        <f t="shared" si="180"/>
        <v>98.245614035087712</v>
      </c>
      <c r="J267" s="69" t="s">
        <v>200</v>
      </c>
      <c r="K267" s="69" t="s">
        <v>5</v>
      </c>
      <c r="L267" s="69" t="s">
        <v>200</v>
      </c>
      <c r="M267" s="69" t="s">
        <v>5</v>
      </c>
      <c r="N267" s="69" t="s">
        <v>200</v>
      </c>
      <c r="O267" s="69" t="s">
        <v>5</v>
      </c>
      <c r="P267" s="69" t="s">
        <v>5</v>
      </c>
      <c r="Q267" s="69" t="s">
        <v>5</v>
      </c>
      <c r="R267" s="199">
        <v>9636</v>
      </c>
      <c r="S267" s="84">
        <f t="shared" si="178"/>
        <v>98.95255699322243</v>
      </c>
      <c r="T267" s="69">
        <v>4372</v>
      </c>
      <c r="U267" s="84">
        <f t="shared" si="173"/>
        <v>101.01663585951941</v>
      </c>
      <c r="V267" s="69">
        <v>1545</v>
      </c>
      <c r="W267" s="84">
        <f t="shared" si="174"/>
        <v>95.018450184501845</v>
      </c>
      <c r="X267" s="69">
        <f t="shared" si="175"/>
        <v>-2827</v>
      </c>
      <c r="Y267" s="84">
        <f t="shared" si="176"/>
        <v>104.62620281273132</v>
      </c>
      <c r="Z267" s="69">
        <f t="shared" si="179"/>
        <v>6809</v>
      </c>
      <c r="AA267" s="176">
        <f t="shared" si="177"/>
        <v>96.773735076748153</v>
      </c>
      <c r="AB267" s="36"/>
    </row>
    <row r="268" spans="1:45" s="2" customFormat="1" ht="12" customHeight="1">
      <c r="A268" s="3"/>
      <c r="B268" s="27" t="s">
        <v>248</v>
      </c>
      <c r="C268" s="44" t="s">
        <v>12</v>
      </c>
      <c r="D268" s="199">
        <v>9305</v>
      </c>
      <c r="E268" s="84">
        <f t="shared" si="171"/>
        <v>96.185652263799881</v>
      </c>
      <c r="F268" s="69">
        <v>489</v>
      </c>
      <c r="G268" s="84">
        <f t="shared" si="172"/>
        <v>106.76855895196506</v>
      </c>
      <c r="H268" s="76">
        <v>745</v>
      </c>
      <c r="I268" s="84">
        <f t="shared" si="180"/>
        <v>106.42857142857143</v>
      </c>
      <c r="J268" s="69" t="s">
        <v>200</v>
      </c>
      <c r="K268" s="69" t="s">
        <v>5</v>
      </c>
      <c r="L268" s="69" t="s">
        <v>200</v>
      </c>
      <c r="M268" s="69" t="s">
        <v>5</v>
      </c>
      <c r="N268" s="69" t="s">
        <v>200</v>
      </c>
      <c r="O268" s="69" t="s">
        <v>5</v>
      </c>
      <c r="P268" s="69" t="s">
        <v>5</v>
      </c>
      <c r="Q268" s="69" t="s">
        <v>5</v>
      </c>
      <c r="R268" s="199">
        <v>9305</v>
      </c>
      <c r="S268" s="84">
        <f t="shared" si="178"/>
        <v>96.185652263799881</v>
      </c>
      <c r="T268" s="69">
        <v>4246</v>
      </c>
      <c r="U268" s="84">
        <f t="shared" si="173"/>
        <v>98.469387755102048</v>
      </c>
      <c r="V268" s="69">
        <v>1534</v>
      </c>
      <c r="W268" s="84">
        <f t="shared" si="174"/>
        <v>97.273303741280913</v>
      </c>
      <c r="X268" s="69">
        <f t="shared" si="175"/>
        <v>-2712</v>
      </c>
      <c r="Y268" s="84">
        <f t="shared" si="176"/>
        <v>99.159049360146255</v>
      </c>
      <c r="Z268" s="69">
        <f t="shared" si="179"/>
        <v>6593</v>
      </c>
      <c r="AA268" s="176">
        <f t="shared" si="177"/>
        <v>95.0136907335351</v>
      </c>
      <c r="AB268" s="36"/>
      <c r="AC268" s="36"/>
      <c r="AD268" s="36"/>
      <c r="AE268" s="36"/>
      <c r="AF268" s="36"/>
      <c r="AG268" s="36"/>
      <c r="AH268" s="36"/>
      <c r="AI268" s="36"/>
      <c r="AJ268" s="36"/>
      <c r="AK268" s="36"/>
      <c r="AL268" s="36"/>
      <c r="AM268" s="36"/>
      <c r="AN268" s="36"/>
      <c r="AO268" s="36"/>
      <c r="AP268" s="36"/>
    </row>
    <row r="269" spans="1:45" s="2" customFormat="1" ht="12" customHeight="1">
      <c r="A269" s="3"/>
      <c r="B269" s="27" t="s">
        <v>249</v>
      </c>
      <c r="C269" s="44" t="s">
        <v>250</v>
      </c>
      <c r="D269" s="199">
        <v>9305</v>
      </c>
      <c r="E269" s="84">
        <f t="shared" ref="E269:E280" si="181">D269/D257*100</f>
        <v>97.018037743718068</v>
      </c>
      <c r="F269" s="69">
        <v>485</v>
      </c>
      <c r="G269" s="84">
        <f t="shared" ref="G269:G280" si="182">F269/F257*100</f>
        <v>97.389558232931734</v>
      </c>
      <c r="H269" s="76">
        <v>679</v>
      </c>
      <c r="I269" s="84">
        <f t="shared" si="180"/>
        <v>95.499296765119539</v>
      </c>
      <c r="J269" s="69" t="s">
        <v>200</v>
      </c>
      <c r="K269" s="69" t="s">
        <v>5</v>
      </c>
      <c r="L269" s="69" t="s">
        <v>200</v>
      </c>
      <c r="M269" s="69" t="s">
        <v>5</v>
      </c>
      <c r="N269" s="69" t="s">
        <v>200</v>
      </c>
      <c r="O269" s="69" t="s">
        <v>5</v>
      </c>
      <c r="P269" s="69" t="s">
        <v>5</v>
      </c>
      <c r="Q269" s="69" t="s">
        <v>5</v>
      </c>
      <c r="R269" s="199">
        <v>9305</v>
      </c>
      <c r="S269" s="84">
        <f t="shared" si="178"/>
        <v>97.018037743718068</v>
      </c>
      <c r="T269" s="69">
        <v>4271</v>
      </c>
      <c r="U269" s="84">
        <f t="shared" ref="U269:U280" si="183">T269/T257*100</f>
        <v>99.464368886818818</v>
      </c>
      <c r="V269" s="69">
        <v>1457</v>
      </c>
      <c r="W269" s="84">
        <f t="shared" ref="W269:W280" si="184">V269/V257*100</f>
        <v>92.802547770700642</v>
      </c>
      <c r="X269" s="69">
        <f t="shared" ref="X269:X280" si="185">V269-T269</f>
        <v>-2814</v>
      </c>
      <c r="Y269" s="84">
        <f t="shared" ref="Y269:Y280" si="186">X269/X257*100</f>
        <v>103.30396475770924</v>
      </c>
      <c r="Z269" s="69">
        <f t="shared" si="179"/>
        <v>6491</v>
      </c>
      <c r="AA269" s="176">
        <f t="shared" ref="AA269:AA280" si="187">Z269/Z257*100</f>
        <v>94.524537643803697</v>
      </c>
      <c r="AB269" s="36"/>
    </row>
    <row r="270" spans="1:45" s="2" customFormat="1" ht="12" customHeight="1">
      <c r="A270" s="3"/>
      <c r="B270" s="27" t="s">
        <v>251</v>
      </c>
      <c r="C270" s="44" t="s">
        <v>252</v>
      </c>
      <c r="D270" s="199">
        <v>9419</v>
      </c>
      <c r="E270" s="84">
        <f t="shared" si="181"/>
        <v>102.56996624196886</v>
      </c>
      <c r="F270" s="69">
        <v>498</v>
      </c>
      <c r="G270" s="84">
        <f t="shared" si="182"/>
        <v>108.26086956521739</v>
      </c>
      <c r="H270" s="76">
        <v>735</v>
      </c>
      <c r="I270" s="84">
        <f t="shared" si="180"/>
        <v>93.39263024142312</v>
      </c>
      <c r="J270" s="69" t="s">
        <v>200</v>
      </c>
      <c r="K270" s="69" t="s">
        <v>5</v>
      </c>
      <c r="L270" s="69" t="s">
        <v>200</v>
      </c>
      <c r="M270" s="69" t="s">
        <v>5</v>
      </c>
      <c r="N270" s="69" t="s">
        <v>200</v>
      </c>
      <c r="O270" s="69" t="s">
        <v>5</v>
      </c>
      <c r="P270" s="69" t="s">
        <v>5</v>
      </c>
      <c r="Q270" s="69" t="s">
        <v>5</v>
      </c>
      <c r="R270" s="199">
        <v>9419</v>
      </c>
      <c r="S270" s="84">
        <f t="shared" si="178"/>
        <v>102.56996624196886</v>
      </c>
      <c r="T270" s="69">
        <v>4382</v>
      </c>
      <c r="U270" s="84">
        <f t="shared" si="183"/>
        <v>105.66674704605738</v>
      </c>
      <c r="V270" s="69">
        <v>1437</v>
      </c>
      <c r="W270" s="84">
        <f t="shared" si="184"/>
        <v>98.290013679890563</v>
      </c>
      <c r="X270" s="69">
        <f t="shared" si="185"/>
        <v>-2945</v>
      </c>
      <c r="Y270" s="84">
        <f t="shared" si="186"/>
        <v>109.68342644320298</v>
      </c>
      <c r="Z270" s="69">
        <f t="shared" si="179"/>
        <v>6474</v>
      </c>
      <c r="AA270" s="176">
        <f t="shared" si="187"/>
        <v>99.630655586334257</v>
      </c>
      <c r="AB270" s="36"/>
    </row>
    <row r="271" spans="1:45" s="2" customFormat="1" ht="12" customHeight="1">
      <c r="A271" s="3"/>
      <c r="B271" s="28" t="s">
        <v>253</v>
      </c>
      <c r="C271" s="46" t="s">
        <v>254</v>
      </c>
      <c r="D271" s="200">
        <v>9468</v>
      </c>
      <c r="E271" s="86">
        <f t="shared" si="181"/>
        <v>97.992134133719716</v>
      </c>
      <c r="F271" s="74">
        <v>614</v>
      </c>
      <c r="G271" s="86">
        <f t="shared" si="182"/>
        <v>118.53281853281854</v>
      </c>
      <c r="H271" s="74">
        <v>69</v>
      </c>
      <c r="I271" s="86">
        <f t="shared" si="180"/>
        <v>16.507177033492823</v>
      </c>
      <c r="J271" s="70" t="s">
        <v>200</v>
      </c>
      <c r="K271" s="70" t="s">
        <v>200</v>
      </c>
      <c r="L271" s="70" t="s">
        <v>200</v>
      </c>
      <c r="M271" s="70" t="s">
        <v>200</v>
      </c>
      <c r="N271" s="70" t="s">
        <v>200</v>
      </c>
      <c r="O271" s="70" t="s">
        <v>200</v>
      </c>
      <c r="P271" s="70" t="s">
        <v>200</v>
      </c>
      <c r="Q271" s="70" t="s">
        <v>200</v>
      </c>
      <c r="R271" s="200">
        <v>9468</v>
      </c>
      <c r="S271" s="86">
        <f t="shared" si="178"/>
        <v>97.992134133719716</v>
      </c>
      <c r="T271" s="70">
        <v>4650</v>
      </c>
      <c r="U271" s="86">
        <f t="shared" si="183"/>
        <v>102.67167145065135</v>
      </c>
      <c r="V271" s="70">
        <v>1471</v>
      </c>
      <c r="W271" s="86">
        <f t="shared" si="184"/>
        <v>90.858554663372445</v>
      </c>
      <c r="X271" s="70">
        <f t="shared" si="185"/>
        <v>-3179</v>
      </c>
      <c r="Y271" s="86">
        <f t="shared" si="186"/>
        <v>109.24398625429552</v>
      </c>
      <c r="Z271" s="70">
        <f t="shared" si="179"/>
        <v>6289</v>
      </c>
      <c r="AA271" s="177">
        <f t="shared" si="187"/>
        <v>93.142772511848335</v>
      </c>
      <c r="AB271" s="36"/>
      <c r="AC271" s="36"/>
      <c r="AD271" s="36"/>
      <c r="AE271" s="36"/>
      <c r="AF271" s="36"/>
      <c r="AG271" s="36"/>
      <c r="AH271" s="36"/>
      <c r="AI271" s="36"/>
      <c r="AJ271" s="36"/>
      <c r="AK271" s="36"/>
      <c r="AL271" s="36"/>
      <c r="AM271" s="36"/>
      <c r="AN271" s="36"/>
      <c r="AO271" s="36"/>
      <c r="AP271" s="36"/>
      <c r="AQ271" s="36"/>
      <c r="AR271" s="36"/>
      <c r="AS271" s="36"/>
    </row>
    <row r="272" spans="1:45" s="2" customFormat="1" ht="12" customHeight="1">
      <c r="A272" s="3"/>
      <c r="B272" s="27" t="s">
        <v>255</v>
      </c>
      <c r="C272" s="44" t="s">
        <v>256</v>
      </c>
      <c r="D272" s="201">
        <v>9770</v>
      </c>
      <c r="E272" s="84">
        <f t="shared" si="181"/>
        <v>102.43237576011744</v>
      </c>
      <c r="F272" s="69">
        <v>451</v>
      </c>
      <c r="G272" s="84">
        <f t="shared" si="182"/>
        <v>117.75456919060052</v>
      </c>
      <c r="H272" s="76">
        <v>171</v>
      </c>
      <c r="I272" s="84">
        <f t="shared" si="180"/>
        <v>27.625201938610662</v>
      </c>
      <c r="J272" s="76" t="s">
        <v>200</v>
      </c>
      <c r="K272" s="69" t="s">
        <v>5</v>
      </c>
      <c r="L272" s="76" t="s">
        <v>200</v>
      </c>
      <c r="M272" s="69" t="s">
        <v>5</v>
      </c>
      <c r="N272" s="69" t="s">
        <v>200</v>
      </c>
      <c r="O272" s="69" t="s">
        <v>5</v>
      </c>
      <c r="P272" s="69" t="s">
        <v>5</v>
      </c>
      <c r="Q272" s="69" t="s">
        <v>5</v>
      </c>
      <c r="R272" s="199">
        <v>9770</v>
      </c>
      <c r="S272" s="84">
        <f t="shared" ref="S272:S295" si="188">R272/R260*100</f>
        <v>102.43237576011744</v>
      </c>
      <c r="T272" s="69">
        <v>4732</v>
      </c>
      <c r="U272" s="84">
        <f t="shared" si="183"/>
        <v>115.89517511633602</v>
      </c>
      <c r="V272" s="69">
        <v>1537</v>
      </c>
      <c r="W272" s="84">
        <f t="shared" si="184"/>
        <v>96.002498438475953</v>
      </c>
      <c r="X272" s="69">
        <f t="shared" si="185"/>
        <v>-3195</v>
      </c>
      <c r="Y272" s="84">
        <f t="shared" si="186"/>
        <v>128.72683319903305</v>
      </c>
      <c r="Z272" s="69">
        <f t="shared" ref="Z272:Z295" si="189">R272+X272</f>
        <v>6575</v>
      </c>
      <c r="AA272" s="176">
        <f t="shared" si="187"/>
        <v>93.18310657596372</v>
      </c>
      <c r="AB272" s="36"/>
    </row>
    <row r="273" spans="1:45" s="2" customFormat="1" ht="12" customHeight="1">
      <c r="A273" s="3"/>
      <c r="B273" s="27" t="s">
        <v>257</v>
      </c>
      <c r="C273" s="44" t="s">
        <v>258</v>
      </c>
      <c r="D273" s="201">
        <v>10263</v>
      </c>
      <c r="E273" s="84">
        <f t="shared" si="181"/>
        <v>101.13322822230981</v>
      </c>
      <c r="F273" s="69">
        <v>446</v>
      </c>
      <c r="G273" s="84">
        <f t="shared" si="182"/>
        <v>111.77944862155388</v>
      </c>
      <c r="H273" s="76">
        <v>206</v>
      </c>
      <c r="I273" s="84">
        <f t="shared" ref="I273:I295" si="190">H273/H261*100</f>
        <v>27.57697456492637</v>
      </c>
      <c r="J273" s="69" t="s">
        <v>200</v>
      </c>
      <c r="K273" s="69" t="s">
        <v>5</v>
      </c>
      <c r="L273" s="69" t="s">
        <v>200</v>
      </c>
      <c r="M273" s="69" t="s">
        <v>5</v>
      </c>
      <c r="N273" s="69" t="s">
        <v>200</v>
      </c>
      <c r="O273" s="69" t="s">
        <v>5</v>
      </c>
      <c r="P273" s="69" t="s">
        <v>5</v>
      </c>
      <c r="Q273" s="69" t="s">
        <v>5</v>
      </c>
      <c r="R273" s="199">
        <v>10263</v>
      </c>
      <c r="S273" s="84">
        <f t="shared" si="188"/>
        <v>101.13322822230981</v>
      </c>
      <c r="T273" s="69">
        <v>5138</v>
      </c>
      <c r="U273" s="84">
        <f t="shared" si="183"/>
        <v>112.35512792477587</v>
      </c>
      <c r="V273" s="69">
        <v>1587</v>
      </c>
      <c r="W273" s="84">
        <f t="shared" si="184"/>
        <v>87.438016528925615</v>
      </c>
      <c r="X273" s="69">
        <f t="shared" si="185"/>
        <v>-3551</v>
      </c>
      <c r="Y273" s="84">
        <f t="shared" si="186"/>
        <v>128.75271936185641</v>
      </c>
      <c r="Z273" s="69">
        <f t="shared" si="189"/>
        <v>6712</v>
      </c>
      <c r="AA273" s="176">
        <f t="shared" si="187"/>
        <v>90.825439783491206</v>
      </c>
      <c r="AB273" s="36"/>
    </row>
    <row r="274" spans="1:45" s="2" customFormat="1" ht="12" customHeight="1">
      <c r="A274" s="3"/>
      <c r="B274" s="27" t="s">
        <v>259</v>
      </c>
      <c r="C274" s="44" t="s">
        <v>6</v>
      </c>
      <c r="D274" s="203">
        <v>10256</v>
      </c>
      <c r="E274" s="90">
        <f t="shared" si="181"/>
        <v>102.77582924140695</v>
      </c>
      <c r="F274" s="80">
        <v>497</v>
      </c>
      <c r="G274" s="90">
        <f t="shared" si="182"/>
        <v>116.39344262295081</v>
      </c>
      <c r="H274" s="81">
        <v>869</v>
      </c>
      <c r="I274" s="90">
        <f t="shared" si="190"/>
        <v>106.49509803921569</v>
      </c>
      <c r="J274" s="80" t="s">
        <v>200</v>
      </c>
      <c r="K274" s="80" t="s">
        <v>5</v>
      </c>
      <c r="L274" s="80" t="s">
        <v>200</v>
      </c>
      <c r="M274" s="80" t="s">
        <v>5</v>
      </c>
      <c r="N274" s="80" t="s">
        <v>200</v>
      </c>
      <c r="O274" s="80" t="s">
        <v>5</v>
      </c>
      <c r="P274" s="80" t="s">
        <v>5</v>
      </c>
      <c r="Q274" s="80" t="s">
        <v>5</v>
      </c>
      <c r="R274" s="204">
        <v>10256</v>
      </c>
      <c r="S274" s="90">
        <f t="shared" si="188"/>
        <v>102.77582924140695</v>
      </c>
      <c r="T274" s="80">
        <v>4835</v>
      </c>
      <c r="U274" s="90">
        <f t="shared" si="183"/>
        <v>106.35723713154421</v>
      </c>
      <c r="V274" s="80">
        <v>1783</v>
      </c>
      <c r="W274" s="90">
        <f t="shared" si="184"/>
        <v>108.25743776563448</v>
      </c>
      <c r="X274" s="80">
        <f t="shared" si="185"/>
        <v>-3052</v>
      </c>
      <c r="Y274" s="90">
        <f t="shared" si="186"/>
        <v>105.2776819592963</v>
      </c>
      <c r="Z274" s="80">
        <f t="shared" si="189"/>
        <v>7204</v>
      </c>
      <c r="AA274" s="179">
        <f t="shared" si="187"/>
        <v>101.75141242937853</v>
      </c>
      <c r="AB274" s="36"/>
    </row>
    <row r="275" spans="1:45" s="2" customFormat="1" ht="12" customHeight="1">
      <c r="A275" s="3"/>
      <c r="B275" s="27" t="s">
        <v>260</v>
      </c>
      <c r="C275" s="44" t="s">
        <v>261</v>
      </c>
      <c r="D275" s="203">
        <v>10002</v>
      </c>
      <c r="E275" s="90">
        <f t="shared" si="181"/>
        <v>102.10289914250714</v>
      </c>
      <c r="F275" s="80">
        <v>412</v>
      </c>
      <c r="G275" s="90">
        <f t="shared" si="182"/>
        <v>92.584269662921344</v>
      </c>
      <c r="H275" s="81">
        <v>758</v>
      </c>
      <c r="I275" s="90">
        <f t="shared" si="190"/>
        <v>135.84229390681003</v>
      </c>
      <c r="J275" s="80" t="s">
        <v>200</v>
      </c>
      <c r="K275" s="80" t="s">
        <v>5</v>
      </c>
      <c r="L275" s="80" t="s">
        <v>200</v>
      </c>
      <c r="M275" s="80" t="s">
        <v>5</v>
      </c>
      <c r="N275" s="80" t="s">
        <v>200</v>
      </c>
      <c r="O275" s="80" t="s">
        <v>5</v>
      </c>
      <c r="P275" s="80" t="s">
        <v>5</v>
      </c>
      <c r="Q275" s="80" t="s">
        <v>5</v>
      </c>
      <c r="R275" s="204">
        <v>10002</v>
      </c>
      <c r="S275" s="90">
        <f t="shared" si="188"/>
        <v>102.10289914250714</v>
      </c>
      <c r="T275" s="80">
        <v>4569</v>
      </c>
      <c r="U275" s="90">
        <f t="shared" si="183"/>
        <v>104.24366872005476</v>
      </c>
      <c r="V275" s="80">
        <v>1718</v>
      </c>
      <c r="W275" s="90">
        <f t="shared" si="184"/>
        <v>103.55635925256179</v>
      </c>
      <c r="X275" s="80">
        <f t="shared" si="185"/>
        <v>-2851</v>
      </c>
      <c r="Y275" s="90">
        <f t="shared" si="186"/>
        <v>104.66226138032306</v>
      </c>
      <c r="Z275" s="80">
        <f t="shared" si="189"/>
        <v>7151</v>
      </c>
      <c r="AA275" s="179">
        <f t="shared" si="187"/>
        <v>101.11708144796381</v>
      </c>
      <c r="AB275" s="36"/>
    </row>
    <row r="276" spans="1:45" s="2" customFormat="1" ht="12" customHeight="1">
      <c r="A276" s="3"/>
      <c r="B276" s="27" t="s">
        <v>262</v>
      </c>
      <c r="C276" s="44" t="s">
        <v>263</v>
      </c>
      <c r="D276" s="203">
        <v>10211</v>
      </c>
      <c r="E276" s="90">
        <f t="shared" si="181"/>
        <v>107.73369909263558</v>
      </c>
      <c r="F276" s="80">
        <v>397</v>
      </c>
      <c r="G276" s="90">
        <f t="shared" si="182"/>
        <v>99.25</v>
      </c>
      <c r="H276" s="81">
        <v>460</v>
      </c>
      <c r="I276" s="90">
        <f t="shared" si="190"/>
        <v>152.82392026578074</v>
      </c>
      <c r="J276" s="80" t="s">
        <v>200</v>
      </c>
      <c r="K276" s="80" t="s">
        <v>5</v>
      </c>
      <c r="L276" s="80" t="s">
        <v>200</v>
      </c>
      <c r="M276" s="80" t="s">
        <v>5</v>
      </c>
      <c r="N276" s="80" t="s">
        <v>200</v>
      </c>
      <c r="O276" s="80" t="s">
        <v>5</v>
      </c>
      <c r="P276" s="80" t="s">
        <v>5</v>
      </c>
      <c r="Q276" s="80" t="s">
        <v>5</v>
      </c>
      <c r="R276" s="204">
        <v>10211</v>
      </c>
      <c r="S276" s="90">
        <f t="shared" si="188"/>
        <v>107.73369909263558</v>
      </c>
      <c r="T276" s="80">
        <v>4698</v>
      </c>
      <c r="U276" s="90">
        <f t="shared" si="183"/>
        <v>112.31173798709059</v>
      </c>
      <c r="V276" s="80">
        <v>1711</v>
      </c>
      <c r="W276" s="90">
        <f t="shared" si="184"/>
        <v>110.52971576227391</v>
      </c>
      <c r="X276" s="80">
        <f t="shared" si="185"/>
        <v>-2987</v>
      </c>
      <c r="Y276" s="90">
        <f t="shared" si="186"/>
        <v>113.35863377609108</v>
      </c>
      <c r="Z276" s="80">
        <f t="shared" si="189"/>
        <v>7224</v>
      </c>
      <c r="AA276" s="179">
        <f t="shared" si="187"/>
        <v>105.56773345024114</v>
      </c>
      <c r="AB276" s="36"/>
    </row>
    <row r="277" spans="1:45" s="64" customFormat="1" ht="12" customHeight="1">
      <c r="A277" s="62"/>
      <c r="B277" s="27" t="s">
        <v>264</v>
      </c>
      <c r="C277" s="44" t="s">
        <v>9</v>
      </c>
      <c r="D277" s="203">
        <v>9220</v>
      </c>
      <c r="E277" s="90">
        <f t="shared" si="181"/>
        <v>90.873250542085543</v>
      </c>
      <c r="F277" s="80">
        <v>317</v>
      </c>
      <c r="G277" s="90">
        <f t="shared" si="182"/>
        <v>59.811320754716981</v>
      </c>
      <c r="H277" s="81">
        <v>756</v>
      </c>
      <c r="I277" s="90">
        <f t="shared" si="190"/>
        <v>102.99727520435968</v>
      </c>
      <c r="J277" s="80" t="s">
        <v>200</v>
      </c>
      <c r="K277" s="80" t="s">
        <v>5</v>
      </c>
      <c r="L277" s="80" t="s">
        <v>200</v>
      </c>
      <c r="M277" s="80" t="s">
        <v>5</v>
      </c>
      <c r="N277" s="80" t="s">
        <v>200</v>
      </c>
      <c r="O277" s="80" t="s">
        <v>5</v>
      </c>
      <c r="P277" s="80" t="s">
        <v>5</v>
      </c>
      <c r="Q277" s="80" t="s">
        <v>5</v>
      </c>
      <c r="R277" s="204">
        <v>9220</v>
      </c>
      <c r="S277" s="90">
        <f t="shared" si="188"/>
        <v>90.873250542085543</v>
      </c>
      <c r="T277" s="80">
        <v>4083</v>
      </c>
      <c r="U277" s="90">
        <f t="shared" si="183"/>
        <v>88.664495114006513</v>
      </c>
      <c r="V277" s="80">
        <v>1679</v>
      </c>
      <c r="W277" s="90">
        <f t="shared" si="184"/>
        <v>99.11452184179457</v>
      </c>
      <c r="X277" s="80">
        <f t="shared" si="185"/>
        <v>-2404</v>
      </c>
      <c r="Y277" s="90">
        <f t="shared" si="186"/>
        <v>82.583304706286498</v>
      </c>
      <c r="Z277" s="80">
        <f t="shared" si="189"/>
        <v>6816</v>
      </c>
      <c r="AA277" s="179">
        <f t="shared" si="187"/>
        <v>94.208707671043541</v>
      </c>
      <c r="AB277" s="63"/>
    </row>
    <row r="278" spans="1:45" s="64" customFormat="1" ht="12" customHeight="1">
      <c r="A278" s="62"/>
      <c r="B278" s="27" t="s">
        <v>265</v>
      </c>
      <c r="C278" s="44" t="s">
        <v>10</v>
      </c>
      <c r="D278" s="203">
        <v>9791</v>
      </c>
      <c r="E278" s="90">
        <f t="shared" si="181"/>
        <v>100.4308134167607</v>
      </c>
      <c r="F278" s="80">
        <v>339</v>
      </c>
      <c r="G278" s="90">
        <f t="shared" si="182"/>
        <v>65.192307692307693</v>
      </c>
      <c r="H278" s="81">
        <v>810</v>
      </c>
      <c r="I278" s="90">
        <f t="shared" si="190"/>
        <v>107.14285714285714</v>
      </c>
      <c r="J278" s="80" t="s">
        <v>200</v>
      </c>
      <c r="K278" s="80" t="s">
        <v>5</v>
      </c>
      <c r="L278" s="80" t="s">
        <v>200</v>
      </c>
      <c r="M278" s="80" t="s">
        <v>5</v>
      </c>
      <c r="N278" s="80" t="s">
        <v>200</v>
      </c>
      <c r="O278" s="80" t="s">
        <v>5</v>
      </c>
      <c r="P278" s="80" t="s">
        <v>5</v>
      </c>
      <c r="Q278" s="80" t="s">
        <v>5</v>
      </c>
      <c r="R278" s="204">
        <v>9791</v>
      </c>
      <c r="S278" s="90">
        <f t="shared" si="188"/>
        <v>100.4308134167607</v>
      </c>
      <c r="T278" s="80">
        <v>4489</v>
      </c>
      <c r="U278" s="90">
        <f t="shared" si="183"/>
        <v>102.74662394140535</v>
      </c>
      <c r="V278" s="80">
        <v>1672</v>
      </c>
      <c r="W278" s="90">
        <f t="shared" si="184"/>
        <v>101.70316301703164</v>
      </c>
      <c r="X278" s="80">
        <f t="shared" si="185"/>
        <v>-2817</v>
      </c>
      <c r="Y278" s="90">
        <f t="shared" si="186"/>
        <v>103.37614678899084</v>
      </c>
      <c r="Z278" s="80">
        <f t="shared" si="189"/>
        <v>6974</v>
      </c>
      <c r="AA278" s="179">
        <f t="shared" si="187"/>
        <v>99.288154897494309</v>
      </c>
      <c r="AB278" s="63"/>
    </row>
    <row r="279" spans="1:45" s="2" customFormat="1" ht="12" customHeight="1">
      <c r="A279" s="1"/>
      <c r="B279" s="27" t="s">
        <v>266</v>
      </c>
      <c r="C279" s="44" t="s">
        <v>11</v>
      </c>
      <c r="D279" s="203">
        <v>9562</v>
      </c>
      <c r="E279" s="90">
        <f t="shared" si="181"/>
        <v>99.232046492320464</v>
      </c>
      <c r="F279" s="80">
        <v>420</v>
      </c>
      <c r="G279" s="90">
        <f t="shared" si="182"/>
        <v>83.832335329341305</v>
      </c>
      <c r="H279" s="81">
        <v>757</v>
      </c>
      <c r="I279" s="90">
        <f t="shared" si="190"/>
        <v>96.556122448979593</v>
      </c>
      <c r="J279" s="80" t="s">
        <v>200</v>
      </c>
      <c r="K279" s="80" t="s">
        <v>5</v>
      </c>
      <c r="L279" s="80" t="s">
        <v>200</v>
      </c>
      <c r="M279" s="80" t="s">
        <v>5</v>
      </c>
      <c r="N279" s="80" t="s">
        <v>200</v>
      </c>
      <c r="O279" s="80" t="s">
        <v>5</v>
      </c>
      <c r="P279" s="80" t="s">
        <v>5</v>
      </c>
      <c r="Q279" s="80" t="s">
        <v>5</v>
      </c>
      <c r="R279" s="204">
        <v>9562</v>
      </c>
      <c r="S279" s="90">
        <f t="shared" si="188"/>
        <v>99.232046492320464</v>
      </c>
      <c r="T279" s="80">
        <v>4074</v>
      </c>
      <c r="U279" s="90">
        <f t="shared" si="183"/>
        <v>93.183897529734665</v>
      </c>
      <c r="V279" s="80">
        <v>1573</v>
      </c>
      <c r="W279" s="90">
        <f t="shared" si="184"/>
        <v>101.81229773462783</v>
      </c>
      <c r="X279" s="80">
        <f t="shared" si="185"/>
        <v>-2501</v>
      </c>
      <c r="Y279" s="90">
        <f t="shared" si="186"/>
        <v>88.468340997523882</v>
      </c>
      <c r="Z279" s="80">
        <f t="shared" si="189"/>
        <v>7061</v>
      </c>
      <c r="AA279" s="179">
        <f t="shared" si="187"/>
        <v>103.70098399177559</v>
      </c>
      <c r="AB279" s="36"/>
    </row>
    <row r="280" spans="1:45" s="2" customFormat="1" ht="12" customHeight="1">
      <c r="A280" s="3"/>
      <c r="B280" s="27" t="s">
        <v>267</v>
      </c>
      <c r="C280" s="44" t="s">
        <v>12</v>
      </c>
      <c r="D280" s="203">
        <v>9495</v>
      </c>
      <c r="E280" s="90">
        <f t="shared" si="181"/>
        <v>102.04191295002687</v>
      </c>
      <c r="F280" s="80">
        <v>567</v>
      </c>
      <c r="G280" s="90">
        <f t="shared" si="182"/>
        <v>115.95092024539878</v>
      </c>
      <c r="H280" s="81">
        <v>685</v>
      </c>
      <c r="I280" s="90">
        <f t="shared" si="190"/>
        <v>91.946308724832221</v>
      </c>
      <c r="J280" s="80" t="s">
        <v>200</v>
      </c>
      <c r="K280" s="80" t="s">
        <v>5</v>
      </c>
      <c r="L280" s="80" t="s">
        <v>200</v>
      </c>
      <c r="M280" s="80" t="s">
        <v>5</v>
      </c>
      <c r="N280" s="80" t="s">
        <v>200</v>
      </c>
      <c r="O280" s="80" t="s">
        <v>5</v>
      </c>
      <c r="P280" s="80" t="s">
        <v>5</v>
      </c>
      <c r="Q280" s="80" t="s">
        <v>5</v>
      </c>
      <c r="R280" s="204">
        <v>9495</v>
      </c>
      <c r="S280" s="90">
        <f t="shared" si="188"/>
        <v>102.04191295002687</v>
      </c>
      <c r="T280" s="80">
        <v>4385</v>
      </c>
      <c r="U280" s="90">
        <f t="shared" si="183"/>
        <v>103.2736693358455</v>
      </c>
      <c r="V280" s="80">
        <v>1569</v>
      </c>
      <c r="W280" s="90">
        <f t="shared" si="184"/>
        <v>102.28161668839635</v>
      </c>
      <c r="X280" s="80">
        <f t="shared" si="185"/>
        <v>-2816</v>
      </c>
      <c r="Y280" s="90">
        <f t="shared" si="186"/>
        <v>103.83480825958702</v>
      </c>
      <c r="Z280" s="80">
        <f t="shared" si="189"/>
        <v>6679</v>
      </c>
      <c r="AA280" s="179">
        <f t="shared" si="187"/>
        <v>101.30441377218263</v>
      </c>
      <c r="AB280" s="36"/>
      <c r="AC280" s="36"/>
      <c r="AD280" s="36"/>
      <c r="AE280" s="36"/>
      <c r="AF280" s="36"/>
      <c r="AG280" s="36"/>
      <c r="AH280" s="36"/>
      <c r="AI280" s="36"/>
      <c r="AJ280" s="36"/>
      <c r="AK280" s="36"/>
      <c r="AL280" s="36"/>
      <c r="AM280" s="36"/>
      <c r="AN280" s="36"/>
      <c r="AO280" s="36"/>
      <c r="AP280" s="36"/>
    </row>
    <row r="281" spans="1:45" s="64" customFormat="1" ht="12" customHeight="1">
      <c r="A281" s="62"/>
      <c r="B281" s="27" t="s">
        <v>268</v>
      </c>
      <c r="C281" s="44" t="s">
        <v>269</v>
      </c>
      <c r="D281" s="204">
        <v>9435</v>
      </c>
      <c r="E281" s="90">
        <f t="shared" ref="E281:E295" si="191">D281/D269*100</f>
        <v>101.39709833422891</v>
      </c>
      <c r="F281" s="80">
        <v>466</v>
      </c>
      <c r="G281" s="90">
        <f t="shared" ref="G281:G295" si="192">F281/F269*100</f>
        <v>96.082474226804123</v>
      </c>
      <c r="H281" s="81">
        <v>665</v>
      </c>
      <c r="I281" s="90">
        <f t="shared" si="190"/>
        <v>97.9381443298969</v>
      </c>
      <c r="J281" s="80" t="s">
        <v>200</v>
      </c>
      <c r="K281" s="80" t="s">
        <v>5</v>
      </c>
      <c r="L281" s="80" t="s">
        <v>200</v>
      </c>
      <c r="M281" s="80" t="s">
        <v>5</v>
      </c>
      <c r="N281" s="80" t="s">
        <v>200</v>
      </c>
      <c r="O281" s="80" t="s">
        <v>5</v>
      </c>
      <c r="P281" s="80" t="s">
        <v>5</v>
      </c>
      <c r="Q281" s="80" t="s">
        <v>5</v>
      </c>
      <c r="R281" s="204">
        <v>9435</v>
      </c>
      <c r="S281" s="90">
        <f t="shared" si="188"/>
        <v>101.39709833422891</v>
      </c>
      <c r="T281" s="80">
        <v>4247</v>
      </c>
      <c r="U281" s="90">
        <f t="shared" ref="U281:U295" si="193">T281/T269*100</f>
        <v>99.438070709435735</v>
      </c>
      <c r="V281" s="80">
        <v>1543</v>
      </c>
      <c r="W281" s="90">
        <f t="shared" ref="W281:W295" si="194">V281/V269*100</f>
        <v>105.9025394646534</v>
      </c>
      <c r="X281" s="80">
        <f t="shared" ref="X281:X295" si="195">V281-T281</f>
        <v>-2704</v>
      </c>
      <c r="Y281" s="90">
        <f t="shared" ref="Y281:Y295" si="196">X281/X269*100</f>
        <v>96.090973702914013</v>
      </c>
      <c r="Z281" s="80">
        <f t="shared" si="189"/>
        <v>6731</v>
      </c>
      <c r="AA281" s="179">
        <f t="shared" ref="AA281:AA295" si="197">Z281/Z269*100</f>
        <v>103.69742720690186</v>
      </c>
      <c r="AB281" s="63"/>
    </row>
    <row r="282" spans="1:45" s="64" customFormat="1" ht="12" customHeight="1">
      <c r="A282" s="62"/>
      <c r="B282" s="27" t="s">
        <v>270</v>
      </c>
      <c r="C282" s="44" t="s">
        <v>271</v>
      </c>
      <c r="D282" s="204">
        <v>8922</v>
      </c>
      <c r="E282" s="90">
        <f t="shared" si="191"/>
        <v>94.72343136214036</v>
      </c>
      <c r="F282" s="80">
        <v>407</v>
      </c>
      <c r="G282" s="90">
        <f t="shared" si="192"/>
        <v>81.726907630522078</v>
      </c>
      <c r="H282" s="81">
        <v>707</v>
      </c>
      <c r="I282" s="90">
        <f t="shared" si="190"/>
        <v>96.19047619047619</v>
      </c>
      <c r="J282" s="80" t="s">
        <v>200</v>
      </c>
      <c r="K282" s="80" t="s">
        <v>5</v>
      </c>
      <c r="L282" s="80" t="s">
        <v>200</v>
      </c>
      <c r="M282" s="80" t="s">
        <v>5</v>
      </c>
      <c r="N282" s="80" t="s">
        <v>200</v>
      </c>
      <c r="O282" s="80" t="s">
        <v>5</v>
      </c>
      <c r="P282" s="80" t="s">
        <v>5</v>
      </c>
      <c r="Q282" s="80" t="s">
        <v>5</v>
      </c>
      <c r="R282" s="204">
        <v>8922</v>
      </c>
      <c r="S282" s="90">
        <f t="shared" si="188"/>
        <v>94.72343136214036</v>
      </c>
      <c r="T282" s="80">
        <v>4029</v>
      </c>
      <c r="U282" s="90">
        <f t="shared" si="193"/>
        <v>91.94431766316751</v>
      </c>
      <c r="V282" s="80">
        <v>1553</v>
      </c>
      <c r="W282" s="90">
        <f t="shared" si="194"/>
        <v>108.07237299930409</v>
      </c>
      <c r="X282" s="80">
        <f t="shared" si="195"/>
        <v>-2476</v>
      </c>
      <c r="Y282" s="90">
        <f t="shared" si="196"/>
        <v>84.074702886247877</v>
      </c>
      <c r="Z282" s="80">
        <f t="shared" si="189"/>
        <v>6446</v>
      </c>
      <c r="AA282" s="179">
        <f t="shared" si="197"/>
        <v>99.567500772320045</v>
      </c>
      <c r="AB282" s="63"/>
    </row>
    <row r="283" spans="1:45" s="64" customFormat="1" ht="12" customHeight="1">
      <c r="A283" s="62"/>
      <c r="B283" s="28" t="s">
        <v>272</v>
      </c>
      <c r="C283" s="46" t="s">
        <v>273</v>
      </c>
      <c r="D283" s="205">
        <v>9709</v>
      </c>
      <c r="E283" s="91">
        <f t="shared" si="191"/>
        <v>102.54541613857204</v>
      </c>
      <c r="F283" s="74">
        <v>657</v>
      </c>
      <c r="G283" s="91">
        <f t="shared" si="192"/>
        <v>107.00325732899023</v>
      </c>
      <c r="H283" s="74">
        <v>464</v>
      </c>
      <c r="I283" s="91">
        <f t="shared" si="190"/>
        <v>672.463768115942</v>
      </c>
      <c r="J283" s="83" t="s">
        <v>200</v>
      </c>
      <c r="K283" s="83" t="s">
        <v>200</v>
      </c>
      <c r="L283" s="83" t="s">
        <v>200</v>
      </c>
      <c r="M283" s="83" t="s">
        <v>200</v>
      </c>
      <c r="N283" s="83" t="s">
        <v>200</v>
      </c>
      <c r="O283" s="83" t="s">
        <v>200</v>
      </c>
      <c r="P283" s="83" t="s">
        <v>200</v>
      </c>
      <c r="Q283" s="83" t="s">
        <v>200</v>
      </c>
      <c r="R283" s="205">
        <v>9709</v>
      </c>
      <c r="S283" s="91">
        <f t="shared" si="188"/>
        <v>102.54541613857204</v>
      </c>
      <c r="T283" s="83">
        <v>4412</v>
      </c>
      <c r="U283" s="91">
        <f t="shared" si="193"/>
        <v>94.881720430107535</v>
      </c>
      <c r="V283" s="83">
        <v>1618</v>
      </c>
      <c r="W283" s="91">
        <f t="shared" si="194"/>
        <v>109.99320190346702</v>
      </c>
      <c r="X283" s="83">
        <f t="shared" si="195"/>
        <v>-2794</v>
      </c>
      <c r="Y283" s="91">
        <f t="shared" si="196"/>
        <v>87.889273356401389</v>
      </c>
      <c r="Z283" s="83">
        <f t="shared" si="189"/>
        <v>6915</v>
      </c>
      <c r="AA283" s="188">
        <f t="shared" si="197"/>
        <v>109.95388774049928</v>
      </c>
      <c r="AB283" s="63"/>
      <c r="AC283" s="63"/>
      <c r="AD283" s="63"/>
      <c r="AE283" s="63"/>
      <c r="AF283" s="63"/>
      <c r="AG283" s="63"/>
      <c r="AH283" s="63"/>
      <c r="AI283" s="63"/>
      <c r="AJ283" s="63"/>
      <c r="AK283" s="63"/>
      <c r="AL283" s="63"/>
      <c r="AM283" s="63"/>
      <c r="AN283" s="63"/>
      <c r="AO283" s="63"/>
      <c r="AP283" s="63"/>
      <c r="AQ283" s="63"/>
      <c r="AR283" s="63"/>
      <c r="AS283" s="63"/>
    </row>
    <row r="284" spans="1:45" s="2" customFormat="1" ht="12" customHeight="1">
      <c r="A284" s="3"/>
      <c r="B284" s="27" t="s">
        <v>278</v>
      </c>
      <c r="C284" s="44" t="s">
        <v>279</v>
      </c>
      <c r="D284" s="199">
        <v>9839</v>
      </c>
      <c r="E284" s="84">
        <f t="shared" si="191"/>
        <v>100.70624360286591</v>
      </c>
      <c r="F284" s="69">
        <v>514</v>
      </c>
      <c r="G284" s="84">
        <f t="shared" si="192"/>
        <v>113.9689578713969</v>
      </c>
      <c r="H284" s="76">
        <v>643</v>
      </c>
      <c r="I284" s="84">
        <f t="shared" si="190"/>
        <v>376.0233918128655</v>
      </c>
      <c r="J284" s="76" t="s">
        <v>200</v>
      </c>
      <c r="K284" s="69" t="s">
        <v>5</v>
      </c>
      <c r="L284" s="76" t="s">
        <v>200</v>
      </c>
      <c r="M284" s="69" t="s">
        <v>5</v>
      </c>
      <c r="N284" s="69" t="s">
        <v>200</v>
      </c>
      <c r="O284" s="69" t="s">
        <v>5</v>
      </c>
      <c r="P284" s="69" t="s">
        <v>5</v>
      </c>
      <c r="Q284" s="69" t="s">
        <v>5</v>
      </c>
      <c r="R284" s="199">
        <v>9839</v>
      </c>
      <c r="S284" s="84">
        <f t="shared" si="188"/>
        <v>100.70624360286591</v>
      </c>
      <c r="T284" s="69">
        <v>4476</v>
      </c>
      <c r="U284" s="84">
        <f t="shared" si="193"/>
        <v>94.590025359256131</v>
      </c>
      <c r="V284" s="69">
        <v>1543</v>
      </c>
      <c r="W284" s="84">
        <f t="shared" si="194"/>
        <v>100.39037085230969</v>
      </c>
      <c r="X284" s="69">
        <f t="shared" si="195"/>
        <v>-2933</v>
      </c>
      <c r="Y284" s="84">
        <f t="shared" si="196"/>
        <v>91.799687010954614</v>
      </c>
      <c r="Z284" s="69">
        <f t="shared" si="189"/>
        <v>6906</v>
      </c>
      <c r="AA284" s="176">
        <f t="shared" si="197"/>
        <v>105.0342205323194</v>
      </c>
      <c r="AB284" s="1"/>
      <c r="AC284" s="117"/>
      <c r="AE284" s="117"/>
    </row>
    <row r="285" spans="1:45" s="64" customFormat="1" ht="12" customHeight="1">
      <c r="A285" s="62"/>
      <c r="B285" s="27" t="s">
        <v>280</v>
      </c>
      <c r="C285" s="44" t="s">
        <v>281</v>
      </c>
      <c r="D285" s="204">
        <v>10492</v>
      </c>
      <c r="E285" s="90">
        <f t="shared" si="191"/>
        <v>102.23131637922636</v>
      </c>
      <c r="F285" s="80">
        <v>548</v>
      </c>
      <c r="G285" s="90">
        <f t="shared" si="192"/>
        <v>122.86995515695067</v>
      </c>
      <c r="H285" s="81">
        <v>738</v>
      </c>
      <c r="I285" s="90">
        <f t="shared" si="190"/>
        <v>358.25242718446606</v>
      </c>
      <c r="J285" s="80" t="s">
        <v>200</v>
      </c>
      <c r="K285" s="80" t="s">
        <v>5</v>
      </c>
      <c r="L285" s="80" t="s">
        <v>200</v>
      </c>
      <c r="M285" s="80" t="s">
        <v>5</v>
      </c>
      <c r="N285" s="80" t="s">
        <v>200</v>
      </c>
      <c r="O285" s="80" t="s">
        <v>5</v>
      </c>
      <c r="P285" s="80" t="s">
        <v>5</v>
      </c>
      <c r="Q285" s="80" t="s">
        <v>5</v>
      </c>
      <c r="R285" s="204">
        <v>10492</v>
      </c>
      <c r="S285" s="90">
        <f t="shared" si="188"/>
        <v>102.23131637922636</v>
      </c>
      <c r="T285" s="80">
        <v>4940</v>
      </c>
      <c r="U285" s="90">
        <f t="shared" si="193"/>
        <v>96.146360451537561</v>
      </c>
      <c r="V285" s="80">
        <v>1646</v>
      </c>
      <c r="W285" s="90">
        <f t="shared" si="194"/>
        <v>103.71770636420921</v>
      </c>
      <c r="X285" s="80">
        <f t="shared" si="195"/>
        <v>-3294</v>
      </c>
      <c r="Y285" s="90">
        <f t="shared" si="196"/>
        <v>92.762602083920015</v>
      </c>
      <c r="Z285" s="80">
        <f t="shared" si="189"/>
        <v>7198</v>
      </c>
      <c r="AA285" s="179">
        <f t="shared" si="197"/>
        <v>107.24076281287248</v>
      </c>
      <c r="AB285" s="62"/>
    </row>
    <row r="286" spans="1:45" s="64" customFormat="1" ht="12" customHeight="1">
      <c r="A286" s="62"/>
      <c r="B286" s="27" t="s">
        <v>282</v>
      </c>
      <c r="C286" s="44" t="s">
        <v>6</v>
      </c>
      <c r="D286" s="204">
        <v>10359</v>
      </c>
      <c r="E286" s="90">
        <f t="shared" si="191"/>
        <v>101.00429017160685</v>
      </c>
      <c r="F286" s="80">
        <v>433</v>
      </c>
      <c r="G286" s="90">
        <f t="shared" si="192"/>
        <v>87.122736418511067</v>
      </c>
      <c r="H286" s="81">
        <v>821</v>
      </c>
      <c r="I286" s="90">
        <f t="shared" si="190"/>
        <v>94.476409666283075</v>
      </c>
      <c r="J286" s="80" t="s">
        <v>200</v>
      </c>
      <c r="K286" s="80" t="s">
        <v>5</v>
      </c>
      <c r="L286" s="80" t="s">
        <v>200</v>
      </c>
      <c r="M286" s="80" t="s">
        <v>5</v>
      </c>
      <c r="N286" s="80" t="s">
        <v>200</v>
      </c>
      <c r="O286" s="80" t="s">
        <v>5</v>
      </c>
      <c r="P286" s="80" t="s">
        <v>5</v>
      </c>
      <c r="Q286" s="80" t="s">
        <v>5</v>
      </c>
      <c r="R286" s="204">
        <v>10359</v>
      </c>
      <c r="S286" s="90">
        <f t="shared" si="188"/>
        <v>101.00429017160685</v>
      </c>
      <c r="T286" s="80">
        <v>4824</v>
      </c>
      <c r="U286" s="90">
        <f t="shared" si="193"/>
        <v>99.77249224405378</v>
      </c>
      <c r="V286" s="80">
        <v>1637</v>
      </c>
      <c r="W286" s="90">
        <f t="shared" si="194"/>
        <v>91.811553561413348</v>
      </c>
      <c r="X286" s="80">
        <f t="shared" si="195"/>
        <v>-3187</v>
      </c>
      <c r="Y286" s="90">
        <f t="shared" si="196"/>
        <v>104.42332896461338</v>
      </c>
      <c r="Z286" s="80">
        <f t="shared" si="189"/>
        <v>7172</v>
      </c>
      <c r="AA286" s="179">
        <f t="shared" si="197"/>
        <v>99.555802332037757</v>
      </c>
      <c r="AB286" s="62"/>
    </row>
    <row r="287" spans="1:45" s="64" customFormat="1" ht="12" customHeight="1">
      <c r="A287" s="62"/>
      <c r="B287" s="27" t="s">
        <v>283</v>
      </c>
      <c r="C287" s="44" t="s">
        <v>284</v>
      </c>
      <c r="D287" s="204">
        <v>10281</v>
      </c>
      <c r="E287" s="90">
        <f t="shared" si="191"/>
        <v>102.78944211157767</v>
      </c>
      <c r="F287" s="80">
        <v>464</v>
      </c>
      <c r="G287" s="90">
        <f t="shared" si="192"/>
        <v>112.62135922330097</v>
      </c>
      <c r="H287" s="81">
        <v>512</v>
      </c>
      <c r="I287" s="90">
        <f t="shared" si="190"/>
        <v>67.546174142480211</v>
      </c>
      <c r="J287" s="80" t="s">
        <v>200</v>
      </c>
      <c r="K287" s="80" t="s">
        <v>5</v>
      </c>
      <c r="L287" s="80" t="s">
        <v>200</v>
      </c>
      <c r="M287" s="80" t="s">
        <v>5</v>
      </c>
      <c r="N287" s="80" t="s">
        <v>200</v>
      </c>
      <c r="O287" s="80" t="s">
        <v>5</v>
      </c>
      <c r="P287" s="80" t="s">
        <v>5</v>
      </c>
      <c r="Q287" s="80" t="s">
        <v>5</v>
      </c>
      <c r="R287" s="204">
        <v>10281</v>
      </c>
      <c r="S287" s="90">
        <f t="shared" si="188"/>
        <v>102.78944211157767</v>
      </c>
      <c r="T287" s="80">
        <v>4897</v>
      </c>
      <c r="U287" s="90">
        <f t="shared" si="193"/>
        <v>107.17881374480191</v>
      </c>
      <c r="V287" s="80">
        <v>1588</v>
      </c>
      <c r="W287" s="90">
        <f t="shared" si="194"/>
        <v>92.43306169965075</v>
      </c>
      <c r="X287" s="80">
        <f t="shared" si="195"/>
        <v>-3309</v>
      </c>
      <c r="Y287" s="90">
        <f t="shared" si="196"/>
        <v>116.0645387583304</v>
      </c>
      <c r="Z287" s="80">
        <f t="shared" si="189"/>
        <v>6972</v>
      </c>
      <c r="AA287" s="179">
        <f t="shared" si="197"/>
        <v>97.49685358691093</v>
      </c>
      <c r="AB287" s="62"/>
    </row>
    <row r="288" spans="1:45" s="64" customFormat="1" ht="12" customHeight="1">
      <c r="A288" s="62"/>
      <c r="B288" s="27" t="s">
        <v>285</v>
      </c>
      <c r="C288" s="44" t="s">
        <v>286</v>
      </c>
      <c r="D288" s="204">
        <v>10437</v>
      </c>
      <c r="E288" s="90">
        <f t="shared" si="191"/>
        <v>102.21329938301831</v>
      </c>
      <c r="F288" s="80">
        <v>417</v>
      </c>
      <c r="G288" s="90">
        <f t="shared" si="192"/>
        <v>105.03778337531486</v>
      </c>
      <c r="H288" s="81">
        <v>354</v>
      </c>
      <c r="I288" s="90">
        <f t="shared" si="190"/>
        <v>76.956521739130437</v>
      </c>
      <c r="J288" s="80" t="s">
        <v>200</v>
      </c>
      <c r="K288" s="80" t="s">
        <v>5</v>
      </c>
      <c r="L288" s="80" t="s">
        <v>200</v>
      </c>
      <c r="M288" s="80" t="s">
        <v>5</v>
      </c>
      <c r="N288" s="80" t="s">
        <v>200</v>
      </c>
      <c r="O288" s="80" t="s">
        <v>5</v>
      </c>
      <c r="P288" s="80" t="s">
        <v>5</v>
      </c>
      <c r="Q288" s="80" t="s">
        <v>5</v>
      </c>
      <c r="R288" s="204">
        <v>10437</v>
      </c>
      <c r="S288" s="90">
        <f t="shared" si="188"/>
        <v>102.21329938301831</v>
      </c>
      <c r="T288" s="80">
        <v>5046</v>
      </c>
      <c r="U288" s="90">
        <f t="shared" si="193"/>
        <v>107.40740740740742</v>
      </c>
      <c r="V288" s="80">
        <v>1493</v>
      </c>
      <c r="W288" s="90">
        <f t="shared" si="194"/>
        <v>87.258912916423142</v>
      </c>
      <c r="X288" s="80">
        <f t="shared" si="195"/>
        <v>-3553</v>
      </c>
      <c r="Y288" s="90">
        <f t="shared" si="196"/>
        <v>118.94877803816539</v>
      </c>
      <c r="Z288" s="80">
        <f t="shared" si="189"/>
        <v>6884</v>
      </c>
      <c r="AA288" s="179">
        <f t="shared" si="197"/>
        <v>95.293466223698786</v>
      </c>
      <c r="AB288" s="62"/>
    </row>
    <row r="289" spans="1:31" s="64" customFormat="1" ht="12" customHeight="1">
      <c r="A289" s="62"/>
      <c r="B289" s="27" t="s">
        <v>287</v>
      </c>
      <c r="C289" s="44" t="s">
        <v>9</v>
      </c>
      <c r="D289" s="204">
        <v>10509</v>
      </c>
      <c r="E289" s="90">
        <f t="shared" si="191"/>
        <v>113.98047722342733</v>
      </c>
      <c r="F289" s="80">
        <v>421</v>
      </c>
      <c r="G289" s="90">
        <f t="shared" si="192"/>
        <v>132.80757097791798</v>
      </c>
      <c r="H289" s="81">
        <v>706</v>
      </c>
      <c r="I289" s="90">
        <f t="shared" si="190"/>
        <v>93.386243386243379</v>
      </c>
      <c r="J289" s="80" t="s">
        <v>200</v>
      </c>
      <c r="K289" s="80" t="s">
        <v>5</v>
      </c>
      <c r="L289" s="80" t="s">
        <v>200</v>
      </c>
      <c r="M289" s="80" t="s">
        <v>5</v>
      </c>
      <c r="N289" s="80" t="s">
        <v>200</v>
      </c>
      <c r="O289" s="80" t="s">
        <v>5</v>
      </c>
      <c r="P289" s="80" t="s">
        <v>5</v>
      </c>
      <c r="Q289" s="80" t="s">
        <v>5</v>
      </c>
      <c r="R289" s="204">
        <v>10509</v>
      </c>
      <c r="S289" s="90">
        <f t="shared" si="188"/>
        <v>113.98047722342733</v>
      </c>
      <c r="T289" s="80">
        <v>4829</v>
      </c>
      <c r="U289" s="90">
        <f t="shared" si="193"/>
        <v>118.27087925544943</v>
      </c>
      <c r="V289" s="80">
        <v>1566</v>
      </c>
      <c r="W289" s="90">
        <f t="shared" si="194"/>
        <v>93.269803454437167</v>
      </c>
      <c r="X289" s="80">
        <f t="shared" si="195"/>
        <v>-3263</v>
      </c>
      <c r="Y289" s="90">
        <f t="shared" si="196"/>
        <v>135.73211314475873</v>
      </c>
      <c r="Z289" s="80">
        <f t="shared" si="189"/>
        <v>7246</v>
      </c>
      <c r="AA289" s="179">
        <f t="shared" si="197"/>
        <v>106.30868544600941</v>
      </c>
      <c r="AB289" s="62"/>
    </row>
    <row r="290" spans="1:31" s="64" customFormat="1" ht="12" customHeight="1">
      <c r="A290" s="62"/>
      <c r="B290" s="27" t="s">
        <v>288</v>
      </c>
      <c r="C290" s="44" t="s">
        <v>10</v>
      </c>
      <c r="D290" s="204">
        <v>10527</v>
      </c>
      <c r="E290" s="90">
        <f t="shared" si="191"/>
        <v>107.51710754774793</v>
      </c>
      <c r="F290" s="80">
        <v>413</v>
      </c>
      <c r="G290" s="90">
        <f t="shared" si="192"/>
        <v>121.82890855457227</v>
      </c>
      <c r="H290" s="80">
        <v>763</v>
      </c>
      <c r="I290" s="90">
        <f t="shared" si="190"/>
        <v>94.197530864197532</v>
      </c>
      <c r="J290" s="80" t="s">
        <v>200</v>
      </c>
      <c r="K290" s="80" t="s">
        <v>5</v>
      </c>
      <c r="L290" s="80" t="s">
        <v>200</v>
      </c>
      <c r="M290" s="80" t="s">
        <v>5</v>
      </c>
      <c r="N290" s="80" t="s">
        <v>200</v>
      </c>
      <c r="O290" s="80" t="s">
        <v>5</v>
      </c>
      <c r="P290" s="80" t="s">
        <v>5</v>
      </c>
      <c r="Q290" s="80" t="s">
        <v>5</v>
      </c>
      <c r="R290" s="206">
        <v>10527</v>
      </c>
      <c r="S290" s="90">
        <f t="shared" si="188"/>
        <v>107.51710754774793</v>
      </c>
      <c r="T290" s="80">
        <v>4978</v>
      </c>
      <c r="U290" s="90">
        <f t="shared" si="193"/>
        <v>110.8932947204277</v>
      </c>
      <c r="V290" s="80">
        <v>1567</v>
      </c>
      <c r="W290" s="90">
        <f t="shared" si="194"/>
        <v>93.720095693779911</v>
      </c>
      <c r="X290" s="80">
        <f t="shared" si="195"/>
        <v>-3411</v>
      </c>
      <c r="Y290" s="90">
        <f t="shared" si="196"/>
        <v>121.08626198083068</v>
      </c>
      <c r="Z290" s="80">
        <f t="shared" si="189"/>
        <v>7116</v>
      </c>
      <c r="AA290" s="179">
        <f t="shared" si="197"/>
        <v>102.03613421279036</v>
      </c>
      <c r="AB290" s="62"/>
    </row>
    <row r="291" spans="1:31" s="64" customFormat="1" ht="12" customHeight="1">
      <c r="A291" s="62"/>
      <c r="B291" s="27" t="s">
        <v>289</v>
      </c>
      <c r="C291" s="44" t="s">
        <v>11</v>
      </c>
      <c r="D291" s="204">
        <v>10132</v>
      </c>
      <c r="E291" s="90">
        <f t="shared" si="191"/>
        <v>105.96109600501987</v>
      </c>
      <c r="F291" s="80">
        <v>399</v>
      </c>
      <c r="G291" s="90">
        <f t="shared" si="192"/>
        <v>95</v>
      </c>
      <c r="H291" s="81">
        <v>747</v>
      </c>
      <c r="I291" s="90">
        <f t="shared" si="190"/>
        <v>98.67899603698811</v>
      </c>
      <c r="J291" s="80" t="s">
        <v>200</v>
      </c>
      <c r="K291" s="80" t="s">
        <v>5</v>
      </c>
      <c r="L291" s="80" t="s">
        <v>200</v>
      </c>
      <c r="M291" s="80" t="s">
        <v>5</v>
      </c>
      <c r="N291" s="80" t="s">
        <v>200</v>
      </c>
      <c r="O291" s="80" t="s">
        <v>5</v>
      </c>
      <c r="P291" s="80" t="s">
        <v>5</v>
      </c>
      <c r="Q291" s="80" t="s">
        <v>5</v>
      </c>
      <c r="R291" s="206">
        <v>10132</v>
      </c>
      <c r="S291" s="90">
        <f t="shared" si="188"/>
        <v>105.96109600501987</v>
      </c>
      <c r="T291" s="80">
        <v>4645</v>
      </c>
      <c r="U291" s="90">
        <f t="shared" si="193"/>
        <v>114.01570937653412</v>
      </c>
      <c r="V291" s="80">
        <v>1704</v>
      </c>
      <c r="W291" s="90">
        <f t="shared" si="194"/>
        <v>108.32803560076287</v>
      </c>
      <c r="X291" s="80">
        <f t="shared" si="195"/>
        <v>-2941</v>
      </c>
      <c r="Y291" s="90">
        <f t="shared" si="196"/>
        <v>117.59296281487406</v>
      </c>
      <c r="Z291" s="80">
        <f t="shared" si="189"/>
        <v>7191</v>
      </c>
      <c r="AA291" s="179">
        <f t="shared" si="197"/>
        <v>101.84109899447671</v>
      </c>
      <c r="AB291" s="62"/>
    </row>
    <row r="292" spans="1:31" s="64" customFormat="1" ht="12" customHeight="1">
      <c r="A292" s="62"/>
      <c r="B292" s="27" t="s">
        <v>290</v>
      </c>
      <c r="C292" s="44" t="s">
        <v>12</v>
      </c>
      <c r="D292" s="204">
        <v>10107</v>
      </c>
      <c r="E292" s="90">
        <f t="shared" si="191"/>
        <v>106.44549763033176</v>
      </c>
      <c r="F292" s="80">
        <v>480</v>
      </c>
      <c r="G292" s="90">
        <f t="shared" si="192"/>
        <v>84.656084656084658</v>
      </c>
      <c r="H292" s="81">
        <v>639</v>
      </c>
      <c r="I292" s="90">
        <f t="shared" si="190"/>
        <v>93.284671532846716</v>
      </c>
      <c r="J292" s="80" t="s">
        <v>200</v>
      </c>
      <c r="K292" s="80" t="s">
        <v>5</v>
      </c>
      <c r="L292" s="80" t="s">
        <v>200</v>
      </c>
      <c r="M292" s="80" t="s">
        <v>5</v>
      </c>
      <c r="N292" s="80" t="s">
        <v>200</v>
      </c>
      <c r="O292" s="80" t="s">
        <v>5</v>
      </c>
      <c r="P292" s="80" t="s">
        <v>5</v>
      </c>
      <c r="Q292" s="80" t="s">
        <v>5</v>
      </c>
      <c r="R292" s="206">
        <v>10107</v>
      </c>
      <c r="S292" s="90">
        <f t="shared" si="188"/>
        <v>106.44549763033176</v>
      </c>
      <c r="T292" s="80">
        <v>4642</v>
      </c>
      <c r="U292" s="90">
        <f t="shared" si="193"/>
        <v>105.86088939566704</v>
      </c>
      <c r="V292" s="80">
        <v>1712</v>
      </c>
      <c r="W292" s="90">
        <f t="shared" si="194"/>
        <v>109.11408540471639</v>
      </c>
      <c r="X292" s="80">
        <f t="shared" si="195"/>
        <v>-2930</v>
      </c>
      <c r="Y292" s="90">
        <f t="shared" si="196"/>
        <v>104.04829545454545</v>
      </c>
      <c r="Z292" s="80">
        <f t="shared" si="189"/>
        <v>7177</v>
      </c>
      <c r="AA292" s="179">
        <f t="shared" si="197"/>
        <v>107.4562060188651</v>
      </c>
      <c r="AB292" s="62"/>
    </row>
    <row r="293" spans="1:31" s="64" customFormat="1" ht="12" customHeight="1">
      <c r="A293" s="62"/>
      <c r="B293" s="27" t="s">
        <v>291</v>
      </c>
      <c r="C293" s="44" t="s">
        <v>292</v>
      </c>
      <c r="D293" s="80">
        <v>10017</v>
      </c>
      <c r="E293" s="90">
        <f t="shared" si="191"/>
        <v>106.16852146263911</v>
      </c>
      <c r="F293" s="80">
        <v>410</v>
      </c>
      <c r="G293" s="90">
        <f t="shared" si="192"/>
        <v>87.982832618025753</v>
      </c>
      <c r="H293" s="81">
        <v>619</v>
      </c>
      <c r="I293" s="90">
        <f t="shared" si="190"/>
        <v>93.082706766917283</v>
      </c>
      <c r="J293" s="80" t="s">
        <v>200</v>
      </c>
      <c r="K293" s="80" t="s">
        <v>5</v>
      </c>
      <c r="L293" s="80" t="s">
        <v>200</v>
      </c>
      <c r="M293" s="80" t="s">
        <v>5</v>
      </c>
      <c r="N293" s="80" t="s">
        <v>200</v>
      </c>
      <c r="O293" s="80" t="s">
        <v>5</v>
      </c>
      <c r="P293" s="80" t="s">
        <v>5</v>
      </c>
      <c r="Q293" s="80" t="s">
        <v>5</v>
      </c>
      <c r="R293" s="171">
        <v>10017</v>
      </c>
      <c r="S293" s="90">
        <f t="shared" si="188"/>
        <v>106.16852146263911</v>
      </c>
      <c r="T293" s="80">
        <v>4682</v>
      </c>
      <c r="U293" s="90">
        <f t="shared" si="193"/>
        <v>110.24252413468329</v>
      </c>
      <c r="V293" s="80">
        <v>1762</v>
      </c>
      <c r="W293" s="90">
        <f t="shared" si="194"/>
        <v>114.19313026571614</v>
      </c>
      <c r="X293" s="80">
        <f t="shared" si="195"/>
        <v>-2920</v>
      </c>
      <c r="Y293" s="90">
        <f t="shared" si="196"/>
        <v>107.98816568047339</v>
      </c>
      <c r="Z293" s="80">
        <f t="shared" si="189"/>
        <v>7097</v>
      </c>
      <c r="AA293" s="179">
        <f t="shared" si="197"/>
        <v>105.43752785618778</v>
      </c>
      <c r="AB293" s="62"/>
    </row>
    <row r="294" spans="1:31" s="64" customFormat="1" ht="12" customHeight="1">
      <c r="A294" s="62"/>
      <c r="B294" s="27" t="s">
        <v>293</v>
      </c>
      <c r="C294" s="44" t="s">
        <v>294</v>
      </c>
      <c r="D294" s="79">
        <v>9403</v>
      </c>
      <c r="E294" s="90">
        <f t="shared" si="191"/>
        <v>105.39116789957407</v>
      </c>
      <c r="F294" s="80">
        <v>337</v>
      </c>
      <c r="G294" s="90">
        <f t="shared" si="192"/>
        <v>82.800982800982808</v>
      </c>
      <c r="H294" s="81">
        <v>617</v>
      </c>
      <c r="I294" s="90">
        <f t="shared" si="190"/>
        <v>87.270155586987272</v>
      </c>
      <c r="J294" s="80" t="s">
        <v>200</v>
      </c>
      <c r="K294" s="80" t="s">
        <v>5</v>
      </c>
      <c r="L294" s="80" t="s">
        <v>200</v>
      </c>
      <c r="M294" s="80" t="s">
        <v>5</v>
      </c>
      <c r="N294" s="80" t="s">
        <v>200</v>
      </c>
      <c r="O294" s="80" t="s">
        <v>5</v>
      </c>
      <c r="P294" s="80" t="s">
        <v>5</v>
      </c>
      <c r="Q294" s="80" t="s">
        <v>5</v>
      </c>
      <c r="R294" s="171">
        <v>9403</v>
      </c>
      <c r="S294" s="90">
        <f t="shared" si="188"/>
        <v>105.39116789957407</v>
      </c>
      <c r="T294" s="80">
        <v>4417</v>
      </c>
      <c r="U294" s="90">
        <f t="shared" si="193"/>
        <v>109.6301811863986</v>
      </c>
      <c r="V294" s="80">
        <v>1605</v>
      </c>
      <c r="W294" s="90">
        <f t="shared" si="194"/>
        <v>103.34835801674178</v>
      </c>
      <c r="X294" s="80">
        <f t="shared" si="195"/>
        <v>-2812</v>
      </c>
      <c r="Y294" s="90">
        <f t="shared" si="196"/>
        <v>113.5702746365105</v>
      </c>
      <c r="Z294" s="80">
        <f t="shared" si="189"/>
        <v>6591</v>
      </c>
      <c r="AA294" s="179">
        <f t="shared" si="197"/>
        <v>102.24945702761403</v>
      </c>
      <c r="AB294" s="62"/>
    </row>
    <row r="295" spans="1:31" s="64" customFormat="1" ht="12" customHeight="1">
      <c r="A295" s="62"/>
      <c r="B295" s="27" t="s">
        <v>295</v>
      </c>
      <c r="C295" s="44" t="s">
        <v>296</v>
      </c>
      <c r="D295" s="79">
        <v>10196</v>
      </c>
      <c r="E295" s="90">
        <f t="shared" si="191"/>
        <v>105.01596456895663</v>
      </c>
      <c r="F295" s="163">
        <v>386</v>
      </c>
      <c r="G295" s="90">
        <f t="shared" si="192"/>
        <v>58.75190258751902</v>
      </c>
      <c r="H295" s="163">
        <v>399</v>
      </c>
      <c r="I295" s="90">
        <f t="shared" si="190"/>
        <v>85.991379310344826</v>
      </c>
      <c r="J295" s="80" t="s">
        <v>200</v>
      </c>
      <c r="K295" s="80" t="s">
        <v>200</v>
      </c>
      <c r="L295" s="80" t="s">
        <v>200</v>
      </c>
      <c r="M295" s="80" t="s">
        <v>200</v>
      </c>
      <c r="N295" s="80" t="s">
        <v>200</v>
      </c>
      <c r="O295" s="80" t="s">
        <v>200</v>
      </c>
      <c r="P295" s="80" t="s">
        <v>200</v>
      </c>
      <c r="Q295" s="80" t="s">
        <v>200</v>
      </c>
      <c r="R295" s="171">
        <v>10196</v>
      </c>
      <c r="S295" s="90">
        <f t="shared" si="188"/>
        <v>105.01596456895663</v>
      </c>
      <c r="T295" s="80">
        <v>4906</v>
      </c>
      <c r="U295" s="90">
        <f t="shared" si="193"/>
        <v>111.19673617407071</v>
      </c>
      <c r="V295" s="80">
        <v>1705</v>
      </c>
      <c r="W295" s="90">
        <f t="shared" si="194"/>
        <v>105.37700865265759</v>
      </c>
      <c r="X295" s="80">
        <f t="shared" si="195"/>
        <v>-3201</v>
      </c>
      <c r="Y295" s="90">
        <f t="shared" si="196"/>
        <v>114.56692913385827</v>
      </c>
      <c r="Z295" s="80">
        <f t="shared" si="189"/>
        <v>6995</v>
      </c>
      <c r="AA295" s="179">
        <f t="shared" si="197"/>
        <v>101.15690527838032</v>
      </c>
      <c r="AB295" s="62"/>
    </row>
    <row r="296" spans="1:31" s="2" customFormat="1" ht="12" customHeight="1">
      <c r="A296" s="3"/>
      <c r="B296" s="26" t="s">
        <v>297</v>
      </c>
      <c r="C296" s="45" t="s">
        <v>298</v>
      </c>
      <c r="D296" s="68">
        <v>10574</v>
      </c>
      <c r="E296" s="89">
        <f t="shared" ref="E296:E307" si="198">D296/D284*100</f>
        <v>107.47027136904157</v>
      </c>
      <c r="F296" s="71">
        <v>389</v>
      </c>
      <c r="G296" s="89">
        <f t="shared" ref="G296:G307" si="199">F296/F284*100</f>
        <v>75.680933852140072</v>
      </c>
      <c r="H296" s="77">
        <v>602</v>
      </c>
      <c r="I296" s="89">
        <f t="shared" ref="I296:I307" si="200">H296/H284*100</f>
        <v>93.62363919129082</v>
      </c>
      <c r="J296" s="77" t="s">
        <v>200</v>
      </c>
      <c r="K296" s="71" t="s">
        <v>5</v>
      </c>
      <c r="L296" s="77" t="s">
        <v>200</v>
      </c>
      <c r="M296" s="71" t="s">
        <v>5</v>
      </c>
      <c r="N296" s="71" t="s">
        <v>200</v>
      </c>
      <c r="O296" s="71" t="s">
        <v>5</v>
      </c>
      <c r="P296" s="71" t="s">
        <v>5</v>
      </c>
      <c r="Q296" s="71" t="s">
        <v>5</v>
      </c>
      <c r="R296" s="207">
        <v>10574</v>
      </c>
      <c r="S296" s="89">
        <f t="shared" ref="S296:S307" si="201">R296/R284*100</f>
        <v>107.47027136904157</v>
      </c>
      <c r="T296" s="71">
        <v>5237</v>
      </c>
      <c r="U296" s="89">
        <f t="shared" ref="U296:U307" si="202">T296/T284*100</f>
        <v>117.00178731009829</v>
      </c>
      <c r="V296" s="71">
        <v>1758</v>
      </c>
      <c r="W296" s="89">
        <f t="shared" ref="W296:W307" si="203">V296/V284*100</f>
        <v>113.93389500972133</v>
      </c>
      <c r="X296" s="71">
        <f t="shared" ref="X296:X307" si="204">V296-T296</f>
        <v>-3479</v>
      </c>
      <c r="Y296" s="89">
        <f t="shared" ref="Y296:Y307" si="205">X296/X284*100</f>
        <v>118.61575178997614</v>
      </c>
      <c r="Z296" s="71">
        <f t="shared" ref="Z296:Z307" si="206">R296+X296</f>
        <v>7095</v>
      </c>
      <c r="AA296" s="178">
        <f t="shared" ref="AA296:AA307" si="207">Z296/Z284*100</f>
        <v>102.7367506516073</v>
      </c>
      <c r="AB296" s="1"/>
      <c r="AC296" s="117"/>
      <c r="AE296" s="117"/>
    </row>
    <row r="297" spans="1:31" s="64" customFormat="1" ht="12" customHeight="1">
      <c r="A297" s="62"/>
      <c r="B297" s="27" t="s">
        <v>299</v>
      </c>
      <c r="C297" s="44" t="s">
        <v>300</v>
      </c>
      <c r="D297" s="79">
        <v>10685</v>
      </c>
      <c r="E297" s="90">
        <f t="shared" si="198"/>
        <v>101.83949675943576</v>
      </c>
      <c r="F297" s="80">
        <v>399</v>
      </c>
      <c r="G297" s="90">
        <f t="shared" si="199"/>
        <v>72.810218978102199</v>
      </c>
      <c r="H297" s="81">
        <v>718</v>
      </c>
      <c r="I297" s="90">
        <f t="shared" si="200"/>
        <v>97.289972899728994</v>
      </c>
      <c r="J297" s="80" t="s">
        <v>200</v>
      </c>
      <c r="K297" s="80" t="s">
        <v>5</v>
      </c>
      <c r="L297" s="80" t="s">
        <v>200</v>
      </c>
      <c r="M297" s="80" t="s">
        <v>5</v>
      </c>
      <c r="N297" s="80" t="s">
        <v>200</v>
      </c>
      <c r="O297" s="80" t="s">
        <v>5</v>
      </c>
      <c r="P297" s="80" t="s">
        <v>5</v>
      </c>
      <c r="Q297" s="80" t="s">
        <v>5</v>
      </c>
      <c r="R297" s="171">
        <v>10685</v>
      </c>
      <c r="S297" s="90">
        <f t="shared" si="201"/>
        <v>101.83949675943576</v>
      </c>
      <c r="T297" s="80">
        <v>5304</v>
      </c>
      <c r="U297" s="90">
        <f t="shared" si="202"/>
        <v>107.36842105263158</v>
      </c>
      <c r="V297" s="80">
        <v>1792</v>
      </c>
      <c r="W297" s="90">
        <f t="shared" si="203"/>
        <v>108.86998784933171</v>
      </c>
      <c r="X297" s="80">
        <f t="shared" si="204"/>
        <v>-3512</v>
      </c>
      <c r="Y297" s="90">
        <f t="shared" si="205"/>
        <v>106.6180935033394</v>
      </c>
      <c r="Z297" s="80">
        <f t="shared" si="206"/>
        <v>7173</v>
      </c>
      <c r="AA297" s="179">
        <f t="shared" si="207"/>
        <v>99.652681300361209</v>
      </c>
      <c r="AB297" s="62"/>
    </row>
    <row r="298" spans="1:31" s="64" customFormat="1" ht="12" customHeight="1">
      <c r="A298" s="62"/>
      <c r="B298" s="27" t="s">
        <v>301</v>
      </c>
      <c r="C298" s="44" t="s">
        <v>6</v>
      </c>
      <c r="D298" s="79">
        <v>10705</v>
      </c>
      <c r="E298" s="90">
        <f t="shared" si="198"/>
        <v>103.34009074234964</v>
      </c>
      <c r="F298" s="80">
        <v>375</v>
      </c>
      <c r="G298" s="90">
        <f t="shared" si="199"/>
        <v>86.60508083140877</v>
      </c>
      <c r="H298" s="81">
        <v>783</v>
      </c>
      <c r="I298" s="90">
        <f t="shared" si="200"/>
        <v>95.371498172959804</v>
      </c>
      <c r="J298" s="80" t="s">
        <v>200</v>
      </c>
      <c r="K298" s="80" t="s">
        <v>5</v>
      </c>
      <c r="L298" s="80" t="s">
        <v>200</v>
      </c>
      <c r="M298" s="80" t="s">
        <v>5</v>
      </c>
      <c r="N298" s="80" t="s">
        <v>200</v>
      </c>
      <c r="O298" s="80" t="s">
        <v>5</v>
      </c>
      <c r="P298" s="80" t="s">
        <v>5</v>
      </c>
      <c r="Q298" s="80" t="s">
        <v>5</v>
      </c>
      <c r="R298" s="171">
        <v>10705</v>
      </c>
      <c r="S298" s="90">
        <f t="shared" si="201"/>
        <v>103.34009074234964</v>
      </c>
      <c r="T298" s="80">
        <v>5383</v>
      </c>
      <c r="U298" s="90">
        <f t="shared" si="202"/>
        <v>111.58789386401327</v>
      </c>
      <c r="V298" s="80">
        <v>1835</v>
      </c>
      <c r="W298" s="90">
        <f t="shared" si="203"/>
        <v>112.09529627367134</v>
      </c>
      <c r="X298" s="80">
        <f t="shared" si="204"/>
        <v>-3548</v>
      </c>
      <c r="Y298" s="90">
        <f t="shared" si="205"/>
        <v>111.32726702227799</v>
      </c>
      <c r="Z298" s="80">
        <f t="shared" si="206"/>
        <v>7157</v>
      </c>
      <c r="AA298" s="179">
        <f t="shared" si="207"/>
        <v>99.790853318460677</v>
      </c>
      <c r="AB298" s="62"/>
    </row>
    <row r="299" spans="1:31" s="64" customFormat="1" ht="12" customHeight="1">
      <c r="A299" s="62"/>
      <c r="B299" s="27" t="s">
        <v>302</v>
      </c>
      <c r="C299" s="44" t="s">
        <v>303</v>
      </c>
      <c r="D299" s="79">
        <v>10598</v>
      </c>
      <c r="E299" s="90">
        <f t="shared" si="198"/>
        <v>103.08335765003405</v>
      </c>
      <c r="F299" s="80">
        <v>298</v>
      </c>
      <c r="G299" s="90">
        <f t="shared" si="199"/>
        <v>64.224137931034491</v>
      </c>
      <c r="H299" s="81">
        <v>545</v>
      </c>
      <c r="I299" s="90">
        <f t="shared" si="200"/>
        <v>106.4453125</v>
      </c>
      <c r="J299" s="80" t="s">
        <v>200</v>
      </c>
      <c r="K299" s="80" t="s">
        <v>5</v>
      </c>
      <c r="L299" s="80" t="s">
        <v>200</v>
      </c>
      <c r="M299" s="80" t="s">
        <v>5</v>
      </c>
      <c r="N299" s="80" t="s">
        <v>200</v>
      </c>
      <c r="O299" s="80" t="s">
        <v>5</v>
      </c>
      <c r="P299" s="80" t="s">
        <v>5</v>
      </c>
      <c r="Q299" s="80" t="s">
        <v>5</v>
      </c>
      <c r="R299" s="171">
        <v>10598</v>
      </c>
      <c r="S299" s="90">
        <f t="shared" si="201"/>
        <v>103.08335765003405</v>
      </c>
      <c r="T299" s="80">
        <v>5288</v>
      </c>
      <c r="U299" s="90">
        <f t="shared" si="202"/>
        <v>107.98448029405759</v>
      </c>
      <c r="V299" s="80">
        <v>1864</v>
      </c>
      <c r="W299" s="90">
        <f t="shared" si="203"/>
        <v>117.38035264483626</v>
      </c>
      <c r="X299" s="80">
        <f t="shared" si="204"/>
        <v>-3424</v>
      </c>
      <c r="Y299" s="90">
        <f t="shared" si="205"/>
        <v>103.4753702024781</v>
      </c>
      <c r="Z299" s="80">
        <f t="shared" si="206"/>
        <v>7174</v>
      </c>
      <c r="AA299" s="179">
        <f t="shared" si="207"/>
        <v>102.89730349971313</v>
      </c>
      <c r="AB299" s="62"/>
    </row>
    <row r="300" spans="1:31" s="64" customFormat="1" ht="12" customHeight="1">
      <c r="A300" s="62"/>
      <c r="B300" s="27" t="s">
        <v>304</v>
      </c>
      <c r="C300" s="44" t="s">
        <v>305</v>
      </c>
      <c r="D300" s="79">
        <v>10583</v>
      </c>
      <c r="E300" s="90">
        <f t="shared" si="198"/>
        <v>101.3988694069177</v>
      </c>
      <c r="F300" s="80">
        <v>415</v>
      </c>
      <c r="G300" s="90">
        <f t="shared" si="199"/>
        <v>99.520383693045574</v>
      </c>
      <c r="H300" s="81">
        <v>343</v>
      </c>
      <c r="I300" s="90">
        <f t="shared" si="200"/>
        <v>96.89265536723164</v>
      </c>
      <c r="J300" s="80" t="s">
        <v>200</v>
      </c>
      <c r="K300" s="80" t="s">
        <v>5</v>
      </c>
      <c r="L300" s="80" t="s">
        <v>200</v>
      </c>
      <c r="M300" s="80" t="s">
        <v>5</v>
      </c>
      <c r="N300" s="80" t="s">
        <v>200</v>
      </c>
      <c r="O300" s="80" t="s">
        <v>5</v>
      </c>
      <c r="P300" s="80" t="s">
        <v>5</v>
      </c>
      <c r="Q300" s="80" t="s">
        <v>5</v>
      </c>
      <c r="R300" s="171">
        <v>10583</v>
      </c>
      <c r="S300" s="90">
        <f t="shared" si="201"/>
        <v>101.3988694069177</v>
      </c>
      <c r="T300" s="80">
        <v>5265</v>
      </c>
      <c r="U300" s="90">
        <f t="shared" si="202"/>
        <v>104.34007134363851</v>
      </c>
      <c r="V300" s="80">
        <v>1789</v>
      </c>
      <c r="W300" s="90">
        <f t="shared" si="203"/>
        <v>119.82585398526457</v>
      </c>
      <c r="X300" s="80">
        <f t="shared" si="204"/>
        <v>-3476</v>
      </c>
      <c r="Y300" s="90">
        <f t="shared" si="205"/>
        <v>97.832817337461293</v>
      </c>
      <c r="Z300" s="80">
        <f t="shared" si="206"/>
        <v>7107</v>
      </c>
      <c r="AA300" s="179">
        <f t="shared" si="207"/>
        <v>103.23939570017431</v>
      </c>
      <c r="AB300" s="62"/>
    </row>
    <row r="301" spans="1:31" s="64" customFormat="1" ht="12" customHeight="1">
      <c r="A301" s="62"/>
      <c r="B301" s="27" t="s">
        <v>306</v>
      </c>
      <c r="C301" s="44" t="s">
        <v>9</v>
      </c>
      <c r="D301" s="79">
        <v>10774</v>
      </c>
      <c r="E301" s="90">
        <f t="shared" si="198"/>
        <v>102.52164811114284</v>
      </c>
      <c r="F301" s="80">
        <v>420</v>
      </c>
      <c r="G301" s="90">
        <f t="shared" si="199"/>
        <v>99.762470308788593</v>
      </c>
      <c r="H301" s="81">
        <v>666</v>
      </c>
      <c r="I301" s="90">
        <f t="shared" si="200"/>
        <v>94.334277620396605</v>
      </c>
      <c r="J301" s="80" t="s">
        <v>200</v>
      </c>
      <c r="K301" s="80" t="s">
        <v>5</v>
      </c>
      <c r="L301" s="80" t="s">
        <v>200</v>
      </c>
      <c r="M301" s="80" t="s">
        <v>5</v>
      </c>
      <c r="N301" s="80" t="s">
        <v>200</v>
      </c>
      <c r="O301" s="80" t="s">
        <v>5</v>
      </c>
      <c r="P301" s="80" t="s">
        <v>5</v>
      </c>
      <c r="Q301" s="80" t="s">
        <v>5</v>
      </c>
      <c r="R301" s="171">
        <v>10774</v>
      </c>
      <c r="S301" s="90">
        <f t="shared" si="201"/>
        <v>102.52164811114284</v>
      </c>
      <c r="T301" s="80">
        <v>5249</v>
      </c>
      <c r="U301" s="90">
        <f t="shared" si="202"/>
        <v>108.69745288879685</v>
      </c>
      <c r="V301" s="80">
        <v>1797</v>
      </c>
      <c r="W301" s="90">
        <f t="shared" si="203"/>
        <v>114.75095785440612</v>
      </c>
      <c r="X301" s="80">
        <f t="shared" si="204"/>
        <v>-3452</v>
      </c>
      <c r="Y301" s="90">
        <f t="shared" si="205"/>
        <v>105.79221575237511</v>
      </c>
      <c r="Z301" s="80">
        <f t="shared" si="206"/>
        <v>7322</v>
      </c>
      <c r="AA301" s="179">
        <f t="shared" si="207"/>
        <v>101.04885454043611</v>
      </c>
      <c r="AB301" s="62"/>
    </row>
    <row r="302" spans="1:31" s="64" customFormat="1" ht="12" customHeight="1">
      <c r="A302" s="62"/>
      <c r="B302" s="27" t="s">
        <v>307</v>
      </c>
      <c r="C302" s="44" t="s">
        <v>10</v>
      </c>
      <c r="D302" s="79">
        <v>10734</v>
      </c>
      <c r="E302" s="90">
        <f t="shared" si="198"/>
        <v>101.96637218580793</v>
      </c>
      <c r="F302" s="80">
        <v>434</v>
      </c>
      <c r="G302" s="90">
        <f t="shared" si="199"/>
        <v>105.08474576271188</v>
      </c>
      <c r="H302" s="80">
        <v>731</v>
      </c>
      <c r="I302" s="90">
        <f t="shared" si="200"/>
        <v>95.806028833551764</v>
      </c>
      <c r="J302" s="80" t="s">
        <v>200</v>
      </c>
      <c r="K302" s="80" t="s">
        <v>5</v>
      </c>
      <c r="L302" s="80" t="s">
        <v>200</v>
      </c>
      <c r="M302" s="80" t="s">
        <v>5</v>
      </c>
      <c r="N302" s="80" t="s">
        <v>200</v>
      </c>
      <c r="O302" s="80" t="s">
        <v>5</v>
      </c>
      <c r="P302" s="80" t="s">
        <v>5</v>
      </c>
      <c r="Q302" s="80" t="s">
        <v>5</v>
      </c>
      <c r="R302" s="171">
        <v>10734</v>
      </c>
      <c r="S302" s="90">
        <f t="shared" si="201"/>
        <v>101.96637218580793</v>
      </c>
      <c r="T302" s="80">
        <v>5203</v>
      </c>
      <c r="U302" s="90">
        <f t="shared" si="202"/>
        <v>104.5198875050221</v>
      </c>
      <c r="V302" s="80">
        <v>1807</v>
      </c>
      <c r="W302" s="90">
        <f t="shared" si="203"/>
        <v>115.31589023611997</v>
      </c>
      <c r="X302" s="80">
        <f t="shared" si="204"/>
        <v>-3396</v>
      </c>
      <c r="Y302" s="90">
        <f t="shared" si="205"/>
        <v>99.56024626209323</v>
      </c>
      <c r="Z302" s="80">
        <f t="shared" si="206"/>
        <v>7338</v>
      </c>
      <c r="AA302" s="179">
        <f t="shared" si="207"/>
        <v>103.11973018549747</v>
      </c>
      <c r="AB302" s="62"/>
    </row>
    <row r="303" spans="1:31" s="64" customFormat="1" ht="12" customHeight="1">
      <c r="A303" s="62"/>
      <c r="B303" s="27" t="s">
        <v>308</v>
      </c>
      <c r="C303" s="44" t="s">
        <v>11</v>
      </c>
      <c r="D303" s="79">
        <v>10437</v>
      </c>
      <c r="E303" s="90">
        <f t="shared" si="198"/>
        <v>103.01026450848796</v>
      </c>
      <c r="F303" s="80">
        <v>486</v>
      </c>
      <c r="G303" s="90">
        <f t="shared" si="199"/>
        <v>121.80451127819549</v>
      </c>
      <c r="H303" s="81">
        <v>716</v>
      </c>
      <c r="I303" s="90">
        <f t="shared" si="200"/>
        <v>95.850066934404282</v>
      </c>
      <c r="J303" s="80" t="s">
        <v>200</v>
      </c>
      <c r="K303" s="80" t="s">
        <v>5</v>
      </c>
      <c r="L303" s="80" t="s">
        <v>200</v>
      </c>
      <c r="M303" s="80" t="s">
        <v>5</v>
      </c>
      <c r="N303" s="80" t="s">
        <v>200</v>
      </c>
      <c r="O303" s="80" t="s">
        <v>5</v>
      </c>
      <c r="P303" s="80" t="s">
        <v>5</v>
      </c>
      <c r="Q303" s="80" t="s">
        <v>5</v>
      </c>
      <c r="R303" s="171">
        <v>10437</v>
      </c>
      <c r="S303" s="90">
        <f t="shared" si="201"/>
        <v>103.01026450848796</v>
      </c>
      <c r="T303" s="80">
        <v>5104</v>
      </c>
      <c r="U303" s="90">
        <f t="shared" si="202"/>
        <v>109.8815931108719</v>
      </c>
      <c r="V303" s="80">
        <v>1791</v>
      </c>
      <c r="W303" s="90">
        <f t="shared" si="203"/>
        <v>105.1056338028169</v>
      </c>
      <c r="X303" s="80">
        <f t="shared" si="204"/>
        <v>-3313</v>
      </c>
      <c r="Y303" s="90">
        <f t="shared" si="205"/>
        <v>112.64875892553555</v>
      </c>
      <c r="Z303" s="80">
        <f t="shared" si="206"/>
        <v>7124</v>
      </c>
      <c r="AA303" s="179">
        <f t="shared" si="207"/>
        <v>99.068279794187177</v>
      </c>
      <c r="AB303" s="62"/>
    </row>
    <row r="304" spans="1:31" s="64" customFormat="1" ht="12" customHeight="1">
      <c r="A304" s="62"/>
      <c r="B304" s="27" t="s">
        <v>309</v>
      </c>
      <c r="C304" s="44" t="s">
        <v>12</v>
      </c>
      <c r="D304" s="79">
        <v>9972</v>
      </c>
      <c r="E304" s="90">
        <f t="shared" si="198"/>
        <v>98.664292074799647</v>
      </c>
      <c r="F304" s="80">
        <v>396</v>
      </c>
      <c r="G304" s="90">
        <f t="shared" si="199"/>
        <v>82.5</v>
      </c>
      <c r="H304" s="81">
        <v>613</v>
      </c>
      <c r="I304" s="90">
        <f t="shared" si="200"/>
        <v>95.931142410015653</v>
      </c>
      <c r="J304" s="80" t="s">
        <v>200</v>
      </c>
      <c r="K304" s="80" t="s">
        <v>5</v>
      </c>
      <c r="L304" s="80" t="s">
        <v>200</v>
      </c>
      <c r="M304" s="80" t="s">
        <v>5</v>
      </c>
      <c r="N304" s="80" t="s">
        <v>200</v>
      </c>
      <c r="O304" s="80" t="s">
        <v>5</v>
      </c>
      <c r="P304" s="80" t="s">
        <v>5</v>
      </c>
      <c r="Q304" s="80" t="s">
        <v>5</v>
      </c>
      <c r="R304" s="171">
        <v>9972</v>
      </c>
      <c r="S304" s="90">
        <f t="shared" si="201"/>
        <v>98.664292074799647</v>
      </c>
      <c r="T304" s="80">
        <v>4943</v>
      </c>
      <c r="U304" s="90">
        <f t="shared" si="202"/>
        <v>106.48427401981904</v>
      </c>
      <c r="V304" s="80">
        <v>1654</v>
      </c>
      <c r="W304" s="90">
        <f t="shared" si="203"/>
        <v>96.612149532710276</v>
      </c>
      <c r="X304" s="80">
        <f t="shared" si="204"/>
        <v>-3289</v>
      </c>
      <c r="Y304" s="90">
        <f t="shared" si="205"/>
        <v>112.25255972696246</v>
      </c>
      <c r="Z304" s="80">
        <f t="shared" si="206"/>
        <v>6683</v>
      </c>
      <c r="AA304" s="179">
        <f t="shared" si="207"/>
        <v>93.116901212205661</v>
      </c>
      <c r="AB304" s="62"/>
    </row>
    <row r="305" spans="1:31" s="64" customFormat="1" ht="12" customHeight="1">
      <c r="A305" s="62"/>
      <c r="B305" s="27" t="s">
        <v>310</v>
      </c>
      <c r="C305" s="44" t="s">
        <v>311</v>
      </c>
      <c r="D305" s="80">
        <v>10120</v>
      </c>
      <c r="E305" s="90">
        <f t="shared" si="198"/>
        <v>101.0282519716482</v>
      </c>
      <c r="F305" s="80">
        <v>386</v>
      </c>
      <c r="G305" s="90">
        <f t="shared" si="199"/>
        <v>94.146341463414629</v>
      </c>
      <c r="H305" s="81">
        <v>658</v>
      </c>
      <c r="I305" s="90">
        <f t="shared" si="200"/>
        <v>106.30048465266559</v>
      </c>
      <c r="J305" s="80" t="s">
        <v>200</v>
      </c>
      <c r="K305" s="80" t="s">
        <v>5</v>
      </c>
      <c r="L305" s="80" t="s">
        <v>200</v>
      </c>
      <c r="M305" s="80" t="s">
        <v>5</v>
      </c>
      <c r="N305" s="80" t="s">
        <v>200</v>
      </c>
      <c r="O305" s="80" t="s">
        <v>5</v>
      </c>
      <c r="P305" s="80" t="s">
        <v>5</v>
      </c>
      <c r="Q305" s="80" t="s">
        <v>5</v>
      </c>
      <c r="R305" s="171">
        <v>10120</v>
      </c>
      <c r="S305" s="90">
        <f t="shared" si="201"/>
        <v>101.0282519716482</v>
      </c>
      <c r="T305" s="80">
        <v>5126</v>
      </c>
      <c r="U305" s="90">
        <f t="shared" si="202"/>
        <v>109.48312686885946</v>
      </c>
      <c r="V305" s="80">
        <v>1728</v>
      </c>
      <c r="W305" s="90">
        <f t="shared" si="203"/>
        <v>98.070374574347326</v>
      </c>
      <c r="X305" s="80">
        <f t="shared" si="204"/>
        <v>-3398</v>
      </c>
      <c r="Y305" s="90">
        <f t="shared" si="205"/>
        <v>116.36986301369862</v>
      </c>
      <c r="Z305" s="80">
        <f t="shared" si="206"/>
        <v>6722</v>
      </c>
      <c r="AA305" s="179">
        <f t="shared" si="207"/>
        <v>94.716077215724965</v>
      </c>
      <c r="AB305" s="62"/>
    </row>
    <row r="306" spans="1:31" s="64" customFormat="1" ht="12" customHeight="1">
      <c r="A306" s="62"/>
      <c r="B306" s="27" t="s">
        <v>312</v>
      </c>
      <c r="C306" s="44" t="s">
        <v>313</v>
      </c>
      <c r="D306" s="79">
        <v>9606</v>
      </c>
      <c r="E306" s="90">
        <f t="shared" si="198"/>
        <v>102.15888546208656</v>
      </c>
      <c r="F306" s="80">
        <v>383</v>
      </c>
      <c r="G306" s="90">
        <f t="shared" si="199"/>
        <v>113.64985163204749</v>
      </c>
      <c r="H306" s="81">
        <v>711</v>
      </c>
      <c r="I306" s="90">
        <f t="shared" si="200"/>
        <v>115.23500810372771</v>
      </c>
      <c r="J306" s="80" t="s">
        <v>200</v>
      </c>
      <c r="K306" s="80" t="s">
        <v>5</v>
      </c>
      <c r="L306" s="80" t="s">
        <v>200</v>
      </c>
      <c r="M306" s="80" t="s">
        <v>5</v>
      </c>
      <c r="N306" s="80" t="s">
        <v>200</v>
      </c>
      <c r="O306" s="80" t="s">
        <v>5</v>
      </c>
      <c r="P306" s="80" t="s">
        <v>5</v>
      </c>
      <c r="Q306" s="80" t="s">
        <v>5</v>
      </c>
      <c r="R306" s="171">
        <v>9606</v>
      </c>
      <c r="S306" s="90">
        <f t="shared" si="201"/>
        <v>102.15888546208656</v>
      </c>
      <c r="T306" s="80">
        <v>4740</v>
      </c>
      <c r="U306" s="90">
        <f t="shared" si="202"/>
        <v>107.31265564863028</v>
      </c>
      <c r="V306" s="80">
        <v>1594</v>
      </c>
      <c r="W306" s="90">
        <f t="shared" si="203"/>
        <v>99.314641744548283</v>
      </c>
      <c r="X306" s="80">
        <f t="shared" si="204"/>
        <v>-3146</v>
      </c>
      <c r="Y306" s="90">
        <f t="shared" si="205"/>
        <v>111.87766714082503</v>
      </c>
      <c r="Z306" s="80">
        <f t="shared" si="206"/>
        <v>6460</v>
      </c>
      <c r="AA306" s="179">
        <f t="shared" si="207"/>
        <v>98.012441207707482</v>
      </c>
      <c r="AB306" s="62"/>
    </row>
    <row r="307" spans="1:31" s="64" customFormat="1" ht="12" customHeight="1">
      <c r="A307" s="62"/>
      <c r="B307" s="27" t="s">
        <v>314</v>
      </c>
      <c r="C307" s="44" t="s">
        <v>315</v>
      </c>
      <c r="D307" s="79">
        <v>10330</v>
      </c>
      <c r="E307" s="90">
        <f t="shared" si="198"/>
        <v>101.31424087877599</v>
      </c>
      <c r="F307" s="163">
        <v>430</v>
      </c>
      <c r="G307" s="90">
        <f t="shared" si="199"/>
        <v>111.39896373056995</v>
      </c>
      <c r="H307" s="163">
        <v>369</v>
      </c>
      <c r="I307" s="90">
        <f t="shared" si="200"/>
        <v>92.481203007518801</v>
      </c>
      <c r="J307" s="80" t="s">
        <v>200</v>
      </c>
      <c r="K307" s="80" t="s">
        <v>200</v>
      </c>
      <c r="L307" s="80" t="s">
        <v>200</v>
      </c>
      <c r="M307" s="80" t="s">
        <v>200</v>
      </c>
      <c r="N307" s="80" t="s">
        <v>200</v>
      </c>
      <c r="O307" s="80" t="s">
        <v>200</v>
      </c>
      <c r="P307" s="80" t="s">
        <v>200</v>
      </c>
      <c r="Q307" s="80" t="s">
        <v>200</v>
      </c>
      <c r="R307" s="208">
        <v>10330</v>
      </c>
      <c r="S307" s="90">
        <f t="shared" si="201"/>
        <v>101.31424087877599</v>
      </c>
      <c r="T307" s="80">
        <v>5173</v>
      </c>
      <c r="U307" s="90">
        <f t="shared" si="202"/>
        <v>105.44231553200163</v>
      </c>
      <c r="V307" s="80">
        <v>1712</v>
      </c>
      <c r="W307" s="90">
        <f t="shared" si="203"/>
        <v>100.41055718475074</v>
      </c>
      <c r="X307" s="80">
        <f t="shared" si="204"/>
        <v>-3461</v>
      </c>
      <c r="Y307" s="90">
        <f t="shared" si="205"/>
        <v>108.12246173070916</v>
      </c>
      <c r="Z307" s="80">
        <f t="shared" si="206"/>
        <v>6869</v>
      </c>
      <c r="AA307" s="179">
        <f t="shared" si="207"/>
        <v>98.198713366690498</v>
      </c>
      <c r="AB307" s="62"/>
    </row>
    <row r="308" spans="1:31" s="2" customFormat="1" ht="12" customHeight="1">
      <c r="A308" s="3"/>
      <c r="B308" s="26" t="s">
        <v>320</v>
      </c>
      <c r="C308" s="45" t="s">
        <v>321</v>
      </c>
      <c r="D308" s="68">
        <v>10682</v>
      </c>
      <c r="E308" s="89">
        <f t="shared" ref="E308:E319" si="208">D308/D296*100</f>
        <v>101.02137317949689</v>
      </c>
      <c r="F308" s="71">
        <v>287</v>
      </c>
      <c r="G308" s="89">
        <f t="shared" ref="G308:G319" si="209">F308/F296*100</f>
        <v>73.778920308483293</v>
      </c>
      <c r="H308" s="77">
        <v>620</v>
      </c>
      <c r="I308" s="89">
        <f t="shared" ref="I308:I319" si="210">H308/H296*100</f>
        <v>102.99003322259136</v>
      </c>
      <c r="J308" s="77" t="s">
        <v>200</v>
      </c>
      <c r="K308" s="71" t="s">
        <v>5</v>
      </c>
      <c r="L308" s="77" t="s">
        <v>200</v>
      </c>
      <c r="M308" s="71" t="s">
        <v>5</v>
      </c>
      <c r="N308" s="71" t="s">
        <v>200</v>
      </c>
      <c r="O308" s="71" t="s">
        <v>5</v>
      </c>
      <c r="P308" s="71" t="s">
        <v>5</v>
      </c>
      <c r="Q308" s="71" t="s">
        <v>5</v>
      </c>
      <c r="R308" s="207">
        <v>10682</v>
      </c>
      <c r="S308" s="89">
        <f t="shared" ref="S308:S319" si="211">R308/R296*100</f>
        <v>101.02137317949689</v>
      </c>
      <c r="T308" s="71">
        <v>5541</v>
      </c>
      <c r="U308" s="89">
        <f t="shared" ref="U308:U319" si="212">T308/T296*100</f>
        <v>105.80485010502197</v>
      </c>
      <c r="V308" s="71">
        <v>1705</v>
      </c>
      <c r="W308" s="89">
        <f t="shared" ref="W308:W319" si="213">V308/V296*100</f>
        <v>96.985210466439128</v>
      </c>
      <c r="X308" s="71">
        <f t="shared" ref="X308:X319" si="214">V308-T308</f>
        <v>-3836</v>
      </c>
      <c r="Y308" s="89">
        <f t="shared" ref="Y308:Y319" si="215">X308/X296*100</f>
        <v>110.26156941649899</v>
      </c>
      <c r="Z308" s="71">
        <f t="shared" ref="Z308:Z319" si="216">R308+X308</f>
        <v>6846</v>
      </c>
      <c r="AA308" s="178">
        <f t="shared" ref="AA308:AA319" si="217">Z308/Z296*100</f>
        <v>96.490486257928126</v>
      </c>
      <c r="AB308" s="1"/>
      <c r="AC308" s="117"/>
      <c r="AE308" s="117"/>
    </row>
    <row r="309" spans="1:31" s="64" customFormat="1" ht="12" customHeight="1">
      <c r="A309" s="62"/>
      <c r="B309" s="27" t="s">
        <v>322</v>
      </c>
      <c r="C309" s="44" t="s">
        <v>323</v>
      </c>
      <c r="D309" s="79">
        <v>11115</v>
      </c>
      <c r="E309" s="90">
        <f t="shared" si="208"/>
        <v>104.02433317735142</v>
      </c>
      <c r="F309" s="80">
        <v>290</v>
      </c>
      <c r="G309" s="90">
        <f t="shared" si="209"/>
        <v>72.681704260651628</v>
      </c>
      <c r="H309" s="81">
        <v>729</v>
      </c>
      <c r="I309" s="90">
        <f t="shared" si="210"/>
        <v>101.53203342618384</v>
      </c>
      <c r="J309" s="80" t="s">
        <v>200</v>
      </c>
      <c r="K309" s="80" t="s">
        <v>5</v>
      </c>
      <c r="L309" s="80" t="s">
        <v>200</v>
      </c>
      <c r="M309" s="80" t="s">
        <v>5</v>
      </c>
      <c r="N309" s="80" t="s">
        <v>200</v>
      </c>
      <c r="O309" s="80" t="s">
        <v>5</v>
      </c>
      <c r="P309" s="80" t="s">
        <v>5</v>
      </c>
      <c r="Q309" s="80" t="s">
        <v>5</v>
      </c>
      <c r="R309" s="171">
        <v>11115</v>
      </c>
      <c r="S309" s="90">
        <f t="shared" si="211"/>
        <v>104.02433317735142</v>
      </c>
      <c r="T309" s="80">
        <v>5746</v>
      </c>
      <c r="U309" s="90">
        <f t="shared" si="212"/>
        <v>108.33333333333333</v>
      </c>
      <c r="V309" s="80">
        <v>1840</v>
      </c>
      <c r="W309" s="90">
        <f t="shared" si="213"/>
        <v>102.67857142857142</v>
      </c>
      <c r="X309" s="80">
        <f t="shared" si="214"/>
        <v>-3906</v>
      </c>
      <c r="Y309" s="90">
        <f t="shared" si="215"/>
        <v>111.21867881548975</v>
      </c>
      <c r="Z309" s="80">
        <f t="shared" si="216"/>
        <v>7209</v>
      </c>
      <c r="AA309" s="179">
        <f t="shared" si="217"/>
        <v>100.50188205771644</v>
      </c>
      <c r="AB309" s="62"/>
    </row>
    <row r="310" spans="1:31" s="64" customFormat="1" ht="12" customHeight="1">
      <c r="A310" s="62"/>
      <c r="B310" s="27" t="s">
        <v>63</v>
      </c>
      <c r="C310" s="44" t="s">
        <v>6</v>
      </c>
      <c r="D310" s="79">
        <v>10770</v>
      </c>
      <c r="E310" s="90">
        <f t="shared" si="208"/>
        <v>100.60719290051378</v>
      </c>
      <c r="F310" s="80">
        <v>262</v>
      </c>
      <c r="G310" s="90">
        <f t="shared" si="209"/>
        <v>69.86666666666666</v>
      </c>
      <c r="H310" s="81">
        <v>732</v>
      </c>
      <c r="I310" s="90">
        <f t="shared" si="210"/>
        <v>93.486590038314176</v>
      </c>
      <c r="J310" s="80" t="s">
        <v>200</v>
      </c>
      <c r="K310" s="80" t="s">
        <v>5</v>
      </c>
      <c r="L310" s="80" t="s">
        <v>200</v>
      </c>
      <c r="M310" s="80" t="s">
        <v>5</v>
      </c>
      <c r="N310" s="80" t="s">
        <v>200</v>
      </c>
      <c r="O310" s="80" t="s">
        <v>5</v>
      </c>
      <c r="P310" s="80" t="s">
        <v>5</v>
      </c>
      <c r="Q310" s="80" t="s">
        <v>5</v>
      </c>
      <c r="R310" s="171">
        <v>10770</v>
      </c>
      <c r="S310" s="90">
        <f t="shared" si="211"/>
        <v>100.60719290051378</v>
      </c>
      <c r="T310" s="80">
        <v>5514</v>
      </c>
      <c r="U310" s="90">
        <f t="shared" si="212"/>
        <v>102.43358721902285</v>
      </c>
      <c r="V310" s="80">
        <v>1737</v>
      </c>
      <c r="W310" s="90">
        <f t="shared" si="213"/>
        <v>94.659400544959126</v>
      </c>
      <c r="X310" s="80">
        <f t="shared" si="214"/>
        <v>-3777</v>
      </c>
      <c r="Y310" s="90">
        <f t="shared" si="215"/>
        <v>106.45434047350619</v>
      </c>
      <c r="Z310" s="80">
        <f t="shared" si="216"/>
        <v>6993</v>
      </c>
      <c r="AA310" s="179">
        <f t="shared" si="217"/>
        <v>97.708537096548838</v>
      </c>
      <c r="AB310" s="62"/>
    </row>
    <row r="311" spans="1:31" s="64" customFormat="1" ht="12" customHeight="1">
      <c r="A311" s="62"/>
      <c r="B311" s="27" t="s">
        <v>142</v>
      </c>
      <c r="C311" s="44" t="s">
        <v>64</v>
      </c>
      <c r="D311" s="79">
        <v>11143</v>
      </c>
      <c r="E311" s="90">
        <f t="shared" si="208"/>
        <v>105.14247971315342</v>
      </c>
      <c r="F311" s="80">
        <v>246</v>
      </c>
      <c r="G311" s="90">
        <f t="shared" si="209"/>
        <v>82.550335570469798</v>
      </c>
      <c r="H311" s="81">
        <v>529</v>
      </c>
      <c r="I311" s="90">
        <f t="shared" si="210"/>
        <v>97.064220183486242</v>
      </c>
      <c r="J311" s="80" t="s">
        <v>200</v>
      </c>
      <c r="K311" s="80" t="s">
        <v>5</v>
      </c>
      <c r="L311" s="80" t="s">
        <v>200</v>
      </c>
      <c r="M311" s="80" t="s">
        <v>5</v>
      </c>
      <c r="N311" s="80" t="s">
        <v>200</v>
      </c>
      <c r="O311" s="80" t="s">
        <v>5</v>
      </c>
      <c r="P311" s="80" t="s">
        <v>5</v>
      </c>
      <c r="Q311" s="80" t="s">
        <v>5</v>
      </c>
      <c r="R311" s="171">
        <v>11143</v>
      </c>
      <c r="S311" s="90">
        <f t="shared" si="211"/>
        <v>105.14247971315342</v>
      </c>
      <c r="T311" s="80">
        <v>5702</v>
      </c>
      <c r="U311" s="90">
        <f t="shared" si="212"/>
        <v>107.82904689863844</v>
      </c>
      <c r="V311" s="80">
        <v>1839</v>
      </c>
      <c r="W311" s="90">
        <f t="shared" si="213"/>
        <v>98.658798283261802</v>
      </c>
      <c r="X311" s="80">
        <f t="shared" si="214"/>
        <v>-3863</v>
      </c>
      <c r="Y311" s="90">
        <f t="shared" si="215"/>
        <v>112.821261682243</v>
      </c>
      <c r="Z311" s="80">
        <f t="shared" si="216"/>
        <v>7280</v>
      </c>
      <c r="AA311" s="179">
        <f t="shared" si="217"/>
        <v>101.47755784778367</v>
      </c>
      <c r="AB311" s="62"/>
    </row>
    <row r="312" spans="1:31" s="64" customFormat="1" ht="12" customHeight="1">
      <c r="A312" s="62"/>
      <c r="B312" s="27" t="s">
        <v>144</v>
      </c>
      <c r="C312" s="44" t="s">
        <v>145</v>
      </c>
      <c r="D312" s="79">
        <v>10959</v>
      </c>
      <c r="E312" s="90">
        <f t="shared" si="208"/>
        <v>103.55286780686006</v>
      </c>
      <c r="F312" s="80">
        <v>280</v>
      </c>
      <c r="G312" s="90">
        <f t="shared" si="209"/>
        <v>67.46987951807229</v>
      </c>
      <c r="H312" s="81">
        <v>305</v>
      </c>
      <c r="I312" s="90">
        <f t="shared" si="210"/>
        <v>88.921282798833829</v>
      </c>
      <c r="J312" s="80" t="s">
        <v>200</v>
      </c>
      <c r="K312" s="80" t="s">
        <v>5</v>
      </c>
      <c r="L312" s="80" t="s">
        <v>200</v>
      </c>
      <c r="M312" s="80" t="s">
        <v>5</v>
      </c>
      <c r="N312" s="80" t="s">
        <v>200</v>
      </c>
      <c r="O312" s="80" t="s">
        <v>5</v>
      </c>
      <c r="P312" s="80" t="s">
        <v>5</v>
      </c>
      <c r="Q312" s="80" t="s">
        <v>5</v>
      </c>
      <c r="R312" s="171">
        <v>10959</v>
      </c>
      <c r="S312" s="90">
        <f t="shared" si="211"/>
        <v>103.55286780686006</v>
      </c>
      <c r="T312" s="80">
        <v>5538</v>
      </c>
      <c r="U312" s="90">
        <f t="shared" si="212"/>
        <v>105.18518518518518</v>
      </c>
      <c r="V312" s="80">
        <v>1770</v>
      </c>
      <c r="W312" s="90">
        <f t="shared" si="213"/>
        <v>98.937954164337611</v>
      </c>
      <c r="X312" s="80">
        <f t="shared" si="214"/>
        <v>-3768</v>
      </c>
      <c r="Y312" s="90">
        <f t="shared" si="215"/>
        <v>108.40046029919448</v>
      </c>
      <c r="Z312" s="80">
        <f t="shared" si="216"/>
        <v>7191</v>
      </c>
      <c r="AA312" s="179">
        <f t="shared" si="217"/>
        <v>101.18193330519208</v>
      </c>
      <c r="AB312" s="62"/>
    </row>
    <row r="313" spans="1:31" s="64" customFormat="1" ht="12" customHeight="1">
      <c r="A313" s="62"/>
      <c r="B313" s="27" t="s">
        <v>146</v>
      </c>
      <c r="C313" s="44" t="s">
        <v>9</v>
      </c>
      <c r="D313" s="79">
        <v>10904</v>
      </c>
      <c r="E313" s="90">
        <f t="shared" si="208"/>
        <v>101.20660850194913</v>
      </c>
      <c r="F313" s="80">
        <v>297</v>
      </c>
      <c r="G313" s="90">
        <f t="shared" si="209"/>
        <v>70.714285714285722</v>
      </c>
      <c r="H313" s="81">
        <v>684</v>
      </c>
      <c r="I313" s="90">
        <f t="shared" si="210"/>
        <v>102.70270270270269</v>
      </c>
      <c r="J313" s="80" t="s">
        <v>200</v>
      </c>
      <c r="K313" s="80" t="s">
        <v>5</v>
      </c>
      <c r="L313" s="80" t="s">
        <v>200</v>
      </c>
      <c r="M313" s="80" t="s">
        <v>5</v>
      </c>
      <c r="N313" s="80" t="s">
        <v>200</v>
      </c>
      <c r="O313" s="80" t="s">
        <v>5</v>
      </c>
      <c r="P313" s="80" t="s">
        <v>5</v>
      </c>
      <c r="Q313" s="80" t="s">
        <v>5</v>
      </c>
      <c r="R313" s="80">
        <v>10904</v>
      </c>
      <c r="S313" s="90">
        <f t="shared" si="211"/>
        <v>101.20660850194913</v>
      </c>
      <c r="T313" s="80">
        <v>5569</v>
      </c>
      <c r="U313" s="90">
        <f t="shared" si="212"/>
        <v>106.09639931415509</v>
      </c>
      <c r="V313" s="80">
        <v>1838</v>
      </c>
      <c r="W313" s="90">
        <f t="shared" si="213"/>
        <v>102.28158041179745</v>
      </c>
      <c r="X313" s="80">
        <f t="shared" si="214"/>
        <v>-3731</v>
      </c>
      <c r="Y313" s="90">
        <f t="shared" si="215"/>
        <v>108.08227114716107</v>
      </c>
      <c r="Z313" s="80">
        <f t="shared" si="216"/>
        <v>7173</v>
      </c>
      <c r="AA313" s="179">
        <f t="shared" si="217"/>
        <v>97.965036875170725</v>
      </c>
      <c r="AB313" s="62"/>
    </row>
    <row r="314" spans="1:31" s="64" customFormat="1" ht="12" customHeight="1">
      <c r="A314" s="62"/>
      <c r="B314" s="27" t="s">
        <v>147</v>
      </c>
      <c r="C314" s="44" t="s">
        <v>10</v>
      </c>
      <c r="D314" s="79">
        <v>10981</v>
      </c>
      <c r="E314" s="90">
        <f t="shared" si="208"/>
        <v>102.30109931060183</v>
      </c>
      <c r="F314" s="80">
        <v>324</v>
      </c>
      <c r="G314" s="90">
        <f t="shared" si="209"/>
        <v>74.654377880184327</v>
      </c>
      <c r="H314" s="80">
        <v>737</v>
      </c>
      <c r="I314" s="90">
        <f t="shared" si="210"/>
        <v>100.82079343365254</v>
      </c>
      <c r="J314" s="80" t="s">
        <v>200</v>
      </c>
      <c r="K314" s="80" t="s">
        <v>5</v>
      </c>
      <c r="L314" s="80" t="s">
        <v>200</v>
      </c>
      <c r="M314" s="80" t="s">
        <v>5</v>
      </c>
      <c r="N314" s="80" t="s">
        <v>200</v>
      </c>
      <c r="O314" s="80" t="s">
        <v>5</v>
      </c>
      <c r="P314" s="80" t="s">
        <v>5</v>
      </c>
      <c r="Q314" s="80" t="s">
        <v>5</v>
      </c>
      <c r="R314" s="80">
        <v>10981</v>
      </c>
      <c r="S314" s="90">
        <f t="shared" si="211"/>
        <v>102.30109931060183</v>
      </c>
      <c r="T314" s="80">
        <v>5659</v>
      </c>
      <c r="U314" s="90">
        <f t="shared" si="212"/>
        <v>108.76417451470306</v>
      </c>
      <c r="V314" s="80">
        <v>1828</v>
      </c>
      <c r="W314" s="90">
        <f t="shared" si="213"/>
        <v>101.16214720531266</v>
      </c>
      <c r="X314" s="80">
        <f t="shared" si="214"/>
        <v>-3831</v>
      </c>
      <c r="Y314" s="90">
        <f t="shared" si="215"/>
        <v>112.80918727915194</v>
      </c>
      <c r="Z314" s="80">
        <f t="shared" si="216"/>
        <v>7150</v>
      </c>
      <c r="AA314" s="179">
        <f t="shared" si="217"/>
        <v>97.43799400381576</v>
      </c>
      <c r="AB314" s="62"/>
    </row>
    <row r="315" spans="1:31" s="64" customFormat="1" ht="12" customHeight="1">
      <c r="A315" s="62"/>
      <c r="B315" s="27" t="s">
        <v>131</v>
      </c>
      <c r="C315" s="44" t="s">
        <v>11</v>
      </c>
      <c r="D315" s="79">
        <v>10396</v>
      </c>
      <c r="E315" s="90">
        <f t="shared" si="208"/>
        <v>99.607166810386133</v>
      </c>
      <c r="F315" s="80">
        <v>304</v>
      </c>
      <c r="G315" s="90">
        <f t="shared" si="209"/>
        <v>62.55144032921811</v>
      </c>
      <c r="H315" s="81">
        <v>677</v>
      </c>
      <c r="I315" s="90">
        <f t="shared" si="210"/>
        <v>94.55307262569832</v>
      </c>
      <c r="J315" s="80" t="s">
        <v>200</v>
      </c>
      <c r="K315" s="80" t="s">
        <v>5</v>
      </c>
      <c r="L315" s="80" t="s">
        <v>200</v>
      </c>
      <c r="M315" s="80" t="s">
        <v>5</v>
      </c>
      <c r="N315" s="80" t="s">
        <v>200</v>
      </c>
      <c r="O315" s="80" t="s">
        <v>5</v>
      </c>
      <c r="P315" s="80" t="s">
        <v>5</v>
      </c>
      <c r="Q315" s="80" t="s">
        <v>5</v>
      </c>
      <c r="R315" s="80">
        <v>10396</v>
      </c>
      <c r="S315" s="90">
        <f t="shared" si="211"/>
        <v>99.607166810386133</v>
      </c>
      <c r="T315" s="80">
        <v>5291</v>
      </c>
      <c r="U315" s="90">
        <f t="shared" si="212"/>
        <v>103.66379310344827</v>
      </c>
      <c r="V315" s="80">
        <v>1844</v>
      </c>
      <c r="W315" s="90">
        <f t="shared" si="213"/>
        <v>102.95924064768285</v>
      </c>
      <c r="X315" s="80">
        <f t="shared" si="214"/>
        <v>-3447</v>
      </c>
      <c r="Y315" s="90">
        <f t="shared" si="215"/>
        <v>104.04467250226381</v>
      </c>
      <c r="Z315" s="80">
        <f t="shared" si="216"/>
        <v>6949</v>
      </c>
      <c r="AA315" s="179">
        <f t="shared" si="217"/>
        <v>97.543514879281304</v>
      </c>
      <c r="AB315" s="62"/>
    </row>
    <row r="316" spans="1:31" s="64" customFormat="1" ht="12" customHeight="1">
      <c r="A316" s="62"/>
      <c r="B316" s="27" t="s">
        <v>132</v>
      </c>
      <c r="C316" s="44" t="s">
        <v>12</v>
      </c>
      <c r="D316" s="79">
        <v>10698</v>
      </c>
      <c r="E316" s="90">
        <f t="shared" si="208"/>
        <v>107.28038507821903</v>
      </c>
      <c r="F316" s="80">
        <v>381</v>
      </c>
      <c r="G316" s="90">
        <f t="shared" si="209"/>
        <v>96.212121212121218</v>
      </c>
      <c r="H316" s="81">
        <v>639</v>
      </c>
      <c r="I316" s="90">
        <f t="shared" si="210"/>
        <v>104.24143556280588</v>
      </c>
      <c r="J316" s="80" t="s">
        <v>200</v>
      </c>
      <c r="K316" s="80" t="s">
        <v>5</v>
      </c>
      <c r="L316" s="80" t="s">
        <v>200</v>
      </c>
      <c r="M316" s="80" t="s">
        <v>5</v>
      </c>
      <c r="N316" s="80" t="s">
        <v>200</v>
      </c>
      <c r="O316" s="80" t="s">
        <v>5</v>
      </c>
      <c r="P316" s="80" t="s">
        <v>5</v>
      </c>
      <c r="Q316" s="80" t="s">
        <v>5</v>
      </c>
      <c r="R316" s="80">
        <v>10698</v>
      </c>
      <c r="S316" s="90">
        <f t="shared" si="211"/>
        <v>107.28038507821903</v>
      </c>
      <c r="T316" s="80">
        <v>5370</v>
      </c>
      <c r="U316" s="90">
        <f t="shared" si="212"/>
        <v>108.63847865668623</v>
      </c>
      <c r="V316" s="80">
        <v>1669</v>
      </c>
      <c r="W316" s="90">
        <f t="shared" si="213"/>
        <v>100.90689238210399</v>
      </c>
      <c r="X316" s="80">
        <f t="shared" si="214"/>
        <v>-3701</v>
      </c>
      <c r="Y316" s="90">
        <f t="shared" si="215"/>
        <v>112.52660383095166</v>
      </c>
      <c r="Z316" s="80">
        <f t="shared" si="216"/>
        <v>6997</v>
      </c>
      <c r="AA316" s="179">
        <f t="shared" si="217"/>
        <v>104.69848870267843</v>
      </c>
      <c r="AB316" s="62"/>
    </row>
    <row r="317" spans="1:31" s="64" customFormat="1" ht="12" customHeight="1">
      <c r="A317" s="62"/>
      <c r="B317" s="27" t="s">
        <v>324</v>
      </c>
      <c r="C317" s="44" t="s">
        <v>325</v>
      </c>
      <c r="D317" s="80">
        <v>10433</v>
      </c>
      <c r="E317" s="90">
        <f t="shared" si="208"/>
        <v>103.09288537549408</v>
      </c>
      <c r="F317" s="80">
        <v>308</v>
      </c>
      <c r="G317" s="90">
        <f t="shared" si="209"/>
        <v>79.792746113989637</v>
      </c>
      <c r="H317" s="81">
        <v>651</v>
      </c>
      <c r="I317" s="90">
        <f t="shared" si="210"/>
        <v>98.936170212765958</v>
      </c>
      <c r="J317" s="80" t="s">
        <v>200</v>
      </c>
      <c r="K317" s="80" t="s">
        <v>5</v>
      </c>
      <c r="L317" s="80" t="s">
        <v>200</v>
      </c>
      <c r="M317" s="80" t="s">
        <v>5</v>
      </c>
      <c r="N317" s="80" t="s">
        <v>200</v>
      </c>
      <c r="O317" s="80" t="s">
        <v>5</v>
      </c>
      <c r="P317" s="80" t="s">
        <v>5</v>
      </c>
      <c r="Q317" s="80" t="s">
        <v>5</v>
      </c>
      <c r="R317" s="80">
        <v>10433</v>
      </c>
      <c r="S317" s="90">
        <f t="shared" si="211"/>
        <v>103.09288537549408</v>
      </c>
      <c r="T317" s="80">
        <v>5287</v>
      </c>
      <c r="U317" s="90">
        <f t="shared" si="212"/>
        <v>103.14085056574326</v>
      </c>
      <c r="V317" s="80">
        <v>1709</v>
      </c>
      <c r="W317" s="90">
        <f t="shared" si="213"/>
        <v>98.900462962962962</v>
      </c>
      <c r="X317" s="80">
        <f t="shared" si="214"/>
        <v>-3578</v>
      </c>
      <c r="Y317" s="90">
        <f t="shared" si="215"/>
        <v>105.29723366686285</v>
      </c>
      <c r="Z317" s="80">
        <f t="shared" si="216"/>
        <v>6855</v>
      </c>
      <c r="AA317" s="179">
        <f t="shared" si="217"/>
        <v>101.97857780422493</v>
      </c>
      <c r="AB317" s="62"/>
    </row>
    <row r="318" spans="1:31" s="64" customFormat="1" ht="12" customHeight="1">
      <c r="A318" s="62"/>
      <c r="B318" s="27" t="s">
        <v>135</v>
      </c>
      <c r="C318" s="44" t="s">
        <v>78</v>
      </c>
      <c r="D318" s="79">
        <v>10123</v>
      </c>
      <c r="E318" s="90">
        <f t="shared" si="208"/>
        <v>105.38205288361439</v>
      </c>
      <c r="F318" s="80">
        <v>262</v>
      </c>
      <c r="G318" s="90">
        <f t="shared" si="209"/>
        <v>68.407310704960835</v>
      </c>
      <c r="H318" s="81">
        <v>666</v>
      </c>
      <c r="I318" s="90">
        <f t="shared" si="210"/>
        <v>93.670886075949369</v>
      </c>
      <c r="J318" s="80" t="s">
        <v>200</v>
      </c>
      <c r="K318" s="80" t="s">
        <v>5</v>
      </c>
      <c r="L318" s="80" t="s">
        <v>200</v>
      </c>
      <c r="M318" s="80" t="s">
        <v>5</v>
      </c>
      <c r="N318" s="80" t="s">
        <v>200</v>
      </c>
      <c r="O318" s="80" t="s">
        <v>5</v>
      </c>
      <c r="P318" s="80" t="s">
        <v>5</v>
      </c>
      <c r="Q318" s="80" t="s">
        <v>5</v>
      </c>
      <c r="R318" s="80">
        <v>10123</v>
      </c>
      <c r="S318" s="90">
        <f t="shared" si="211"/>
        <v>105.38205288361439</v>
      </c>
      <c r="T318" s="80">
        <v>5129</v>
      </c>
      <c r="U318" s="90">
        <f t="shared" si="212"/>
        <v>108.20675105485232</v>
      </c>
      <c r="V318" s="80">
        <v>1666</v>
      </c>
      <c r="W318" s="90">
        <f t="shared" si="213"/>
        <v>104.51693851944792</v>
      </c>
      <c r="X318" s="80">
        <f t="shared" si="214"/>
        <v>-3463</v>
      </c>
      <c r="Y318" s="90">
        <f t="shared" si="215"/>
        <v>110.07628734901462</v>
      </c>
      <c r="Z318" s="80">
        <f t="shared" si="216"/>
        <v>6660</v>
      </c>
      <c r="AA318" s="179">
        <f t="shared" si="217"/>
        <v>103.09597523219813</v>
      </c>
      <c r="AB318" s="62"/>
    </row>
    <row r="319" spans="1:31" s="64" customFormat="1" ht="12" customHeight="1">
      <c r="A319" s="62"/>
      <c r="B319" s="28" t="s">
        <v>79</v>
      </c>
      <c r="C319" s="46" t="s">
        <v>254</v>
      </c>
      <c r="D319" s="82">
        <v>10553</v>
      </c>
      <c r="E319" s="91">
        <f t="shared" si="208"/>
        <v>102.15876089060987</v>
      </c>
      <c r="F319" s="74">
        <v>324</v>
      </c>
      <c r="G319" s="91">
        <f t="shared" si="209"/>
        <v>75.348837209302317</v>
      </c>
      <c r="H319" s="74">
        <v>366</v>
      </c>
      <c r="I319" s="91">
        <f t="shared" si="210"/>
        <v>99.1869918699187</v>
      </c>
      <c r="J319" s="83" t="s">
        <v>200</v>
      </c>
      <c r="K319" s="83" t="s">
        <v>200</v>
      </c>
      <c r="L319" s="83" t="s">
        <v>200</v>
      </c>
      <c r="M319" s="83" t="s">
        <v>200</v>
      </c>
      <c r="N319" s="83" t="s">
        <v>200</v>
      </c>
      <c r="O319" s="83" t="s">
        <v>200</v>
      </c>
      <c r="P319" s="83" t="s">
        <v>200</v>
      </c>
      <c r="Q319" s="83" t="s">
        <v>200</v>
      </c>
      <c r="R319" s="78">
        <v>10553</v>
      </c>
      <c r="S319" s="91">
        <f t="shared" si="211"/>
        <v>102.15876089060987</v>
      </c>
      <c r="T319" s="83">
        <v>5546</v>
      </c>
      <c r="U319" s="91">
        <f t="shared" si="212"/>
        <v>107.21051614150396</v>
      </c>
      <c r="V319" s="83">
        <v>1587</v>
      </c>
      <c r="W319" s="91">
        <f t="shared" si="213"/>
        <v>92.69859813084112</v>
      </c>
      <c r="X319" s="83">
        <f t="shared" si="214"/>
        <v>-3959</v>
      </c>
      <c r="Y319" s="91">
        <f t="shared" si="215"/>
        <v>114.38890494076857</v>
      </c>
      <c r="Z319" s="83">
        <f t="shared" si="216"/>
        <v>6594</v>
      </c>
      <c r="AA319" s="188">
        <f t="shared" si="217"/>
        <v>95.996506041636337</v>
      </c>
      <c r="AB319" s="62"/>
    </row>
    <row r="320" spans="1:31" s="2" customFormat="1" ht="12" customHeight="1">
      <c r="A320" s="3"/>
      <c r="B320" s="27" t="s">
        <v>329</v>
      </c>
      <c r="C320" s="44" t="s">
        <v>330</v>
      </c>
      <c r="D320" s="66">
        <v>10878</v>
      </c>
      <c r="E320" s="84">
        <f t="shared" ref="E320:E331" si="218">D320/D308*100</f>
        <v>101.83486238532109</v>
      </c>
      <c r="F320" s="69">
        <v>244</v>
      </c>
      <c r="G320" s="84">
        <f t="shared" ref="G320:G331" si="219">F320/F308*100</f>
        <v>85.017421602787451</v>
      </c>
      <c r="H320" s="76">
        <v>639</v>
      </c>
      <c r="I320" s="84">
        <f t="shared" ref="I320:I331" si="220">H320/H308*100</f>
        <v>103.06451612903227</v>
      </c>
      <c r="J320" s="76" t="s">
        <v>200</v>
      </c>
      <c r="K320" s="69" t="s">
        <v>5</v>
      </c>
      <c r="L320" s="76" t="s">
        <v>200</v>
      </c>
      <c r="M320" s="69" t="s">
        <v>5</v>
      </c>
      <c r="N320" s="69" t="s">
        <v>200</v>
      </c>
      <c r="O320" s="69" t="s">
        <v>5</v>
      </c>
      <c r="P320" s="69" t="s">
        <v>5</v>
      </c>
      <c r="Q320" s="69" t="s">
        <v>5</v>
      </c>
      <c r="R320" s="209">
        <v>10878</v>
      </c>
      <c r="S320" s="84">
        <f t="shared" ref="S320:S331" si="221">R320/R308*100</f>
        <v>101.83486238532109</v>
      </c>
      <c r="T320" s="69">
        <v>5782</v>
      </c>
      <c r="U320" s="84">
        <f t="shared" ref="U320:U331" si="222">T320/T308*100</f>
        <v>104.34939541598989</v>
      </c>
      <c r="V320" s="69">
        <v>1720</v>
      </c>
      <c r="W320" s="84">
        <f t="shared" ref="W320:W331" si="223">V320/V308*100</f>
        <v>100.87976539589442</v>
      </c>
      <c r="X320" s="69">
        <f t="shared" ref="X320:X331" si="224">V320-T320</f>
        <v>-4062</v>
      </c>
      <c r="Y320" s="84">
        <f t="shared" ref="Y320:Y331" si="225">X320/X308*100</f>
        <v>105.89155370177268</v>
      </c>
      <c r="Z320" s="69">
        <f t="shared" ref="Z320:Z331" si="226">R320+X320</f>
        <v>6816</v>
      </c>
      <c r="AA320" s="176">
        <f t="shared" ref="AA320:AA331" si="227">Z320/Z308*100</f>
        <v>99.561787905346193</v>
      </c>
      <c r="AB320" s="1"/>
      <c r="AC320" s="117"/>
      <c r="AE320" s="117"/>
    </row>
    <row r="321" spans="1:44" s="64" customFormat="1" ht="12" customHeight="1">
      <c r="A321" s="62"/>
      <c r="B321" s="27" t="s">
        <v>331</v>
      </c>
      <c r="C321" s="44" t="s">
        <v>332</v>
      </c>
      <c r="D321" s="79">
        <v>11286</v>
      </c>
      <c r="E321" s="90">
        <f t="shared" si="218"/>
        <v>101.53846153846153</v>
      </c>
      <c r="F321" s="80">
        <v>245</v>
      </c>
      <c r="G321" s="90">
        <f t="shared" si="219"/>
        <v>84.482758620689651</v>
      </c>
      <c r="H321" s="81">
        <v>696</v>
      </c>
      <c r="I321" s="90">
        <f t="shared" si="220"/>
        <v>95.473251028806587</v>
      </c>
      <c r="J321" s="80" t="s">
        <v>200</v>
      </c>
      <c r="K321" s="80" t="s">
        <v>5</v>
      </c>
      <c r="L321" s="80" t="s">
        <v>200</v>
      </c>
      <c r="M321" s="80" t="s">
        <v>5</v>
      </c>
      <c r="N321" s="80" t="s">
        <v>200</v>
      </c>
      <c r="O321" s="80" t="s">
        <v>5</v>
      </c>
      <c r="P321" s="80" t="s">
        <v>5</v>
      </c>
      <c r="Q321" s="80" t="s">
        <v>5</v>
      </c>
      <c r="R321" s="171">
        <v>11286</v>
      </c>
      <c r="S321" s="90">
        <f t="shared" si="221"/>
        <v>101.53846153846153</v>
      </c>
      <c r="T321" s="80">
        <v>6041</v>
      </c>
      <c r="U321" s="90">
        <f t="shared" si="222"/>
        <v>105.13400626522798</v>
      </c>
      <c r="V321" s="80">
        <v>1741</v>
      </c>
      <c r="W321" s="90">
        <f t="shared" si="223"/>
        <v>94.619565217391298</v>
      </c>
      <c r="X321" s="80">
        <f t="shared" si="224"/>
        <v>-4300</v>
      </c>
      <c r="Y321" s="90">
        <f t="shared" si="225"/>
        <v>110.08704557091653</v>
      </c>
      <c r="Z321" s="80">
        <f t="shared" si="226"/>
        <v>6986</v>
      </c>
      <c r="AA321" s="179">
        <f t="shared" si="227"/>
        <v>96.906644472187537</v>
      </c>
      <c r="AB321" s="62"/>
    </row>
    <row r="322" spans="1:44" s="64" customFormat="1" ht="12" customHeight="1">
      <c r="A322" s="62"/>
      <c r="B322" s="27" t="s">
        <v>333</v>
      </c>
      <c r="C322" s="44" t="s">
        <v>6</v>
      </c>
      <c r="D322" s="79">
        <v>11030</v>
      </c>
      <c r="E322" s="90">
        <f t="shared" si="218"/>
        <v>102.41411327762302</v>
      </c>
      <c r="F322" s="80">
        <v>240</v>
      </c>
      <c r="G322" s="90">
        <f t="shared" si="219"/>
        <v>91.603053435114504</v>
      </c>
      <c r="H322" s="81">
        <v>735</v>
      </c>
      <c r="I322" s="90">
        <f t="shared" si="220"/>
        <v>100.40983606557377</v>
      </c>
      <c r="J322" s="80" t="s">
        <v>200</v>
      </c>
      <c r="K322" s="80" t="s">
        <v>5</v>
      </c>
      <c r="L322" s="80" t="s">
        <v>200</v>
      </c>
      <c r="M322" s="80" t="s">
        <v>5</v>
      </c>
      <c r="N322" s="80" t="s">
        <v>200</v>
      </c>
      <c r="O322" s="80" t="s">
        <v>5</v>
      </c>
      <c r="P322" s="80" t="s">
        <v>5</v>
      </c>
      <c r="Q322" s="80" t="s">
        <v>5</v>
      </c>
      <c r="R322" s="171">
        <v>11030</v>
      </c>
      <c r="S322" s="90">
        <f t="shared" si="221"/>
        <v>102.41411327762302</v>
      </c>
      <c r="T322" s="80">
        <v>5591</v>
      </c>
      <c r="U322" s="90">
        <f t="shared" si="222"/>
        <v>101.39644541167937</v>
      </c>
      <c r="V322" s="80">
        <v>1717</v>
      </c>
      <c r="W322" s="90">
        <f t="shared" si="223"/>
        <v>98.848589522164659</v>
      </c>
      <c r="X322" s="80">
        <f t="shared" si="224"/>
        <v>-3874</v>
      </c>
      <c r="Y322" s="90">
        <f t="shared" si="225"/>
        <v>102.56817580090018</v>
      </c>
      <c r="Z322" s="80">
        <f t="shared" si="226"/>
        <v>7156</v>
      </c>
      <c r="AA322" s="179">
        <f t="shared" si="227"/>
        <v>102.33090233090235</v>
      </c>
      <c r="AB322" s="62"/>
    </row>
    <row r="323" spans="1:44" s="64" customFormat="1" ht="12" customHeight="1">
      <c r="A323" s="62"/>
      <c r="B323" s="27" t="s">
        <v>334</v>
      </c>
      <c r="C323" s="44" t="s">
        <v>335</v>
      </c>
      <c r="D323" s="79">
        <v>11108</v>
      </c>
      <c r="E323" s="90">
        <f t="shared" si="218"/>
        <v>99.685901462801766</v>
      </c>
      <c r="F323" s="80">
        <v>240</v>
      </c>
      <c r="G323" s="90">
        <f t="shared" si="219"/>
        <v>97.560975609756099</v>
      </c>
      <c r="H323" s="81">
        <v>514</v>
      </c>
      <c r="I323" s="90">
        <f t="shared" si="220"/>
        <v>97.16446124763705</v>
      </c>
      <c r="J323" s="80" t="s">
        <v>200</v>
      </c>
      <c r="K323" s="80" t="s">
        <v>5</v>
      </c>
      <c r="L323" s="80" t="s">
        <v>200</v>
      </c>
      <c r="M323" s="80" t="s">
        <v>5</v>
      </c>
      <c r="N323" s="80" t="s">
        <v>200</v>
      </c>
      <c r="O323" s="80" t="s">
        <v>5</v>
      </c>
      <c r="P323" s="80" t="s">
        <v>5</v>
      </c>
      <c r="Q323" s="80" t="s">
        <v>5</v>
      </c>
      <c r="R323" s="171">
        <v>11108</v>
      </c>
      <c r="S323" s="90">
        <f t="shared" si="221"/>
        <v>99.685901462801766</v>
      </c>
      <c r="T323" s="80">
        <v>5847</v>
      </c>
      <c r="U323" s="90">
        <f t="shared" si="222"/>
        <v>102.54296737986672</v>
      </c>
      <c r="V323" s="80">
        <v>1735</v>
      </c>
      <c r="W323" s="90">
        <f t="shared" si="223"/>
        <v>94.344752582925508</v>
      </c>
      <c r="X323" s="80">
        <f t="shared" si="224"/>
        <v>-4112</v>
      </c>
      <c r="Y323" s="90">
        <f t="shared" si="225"/>
        <v>106.44576753818275</v>
      </c>
      <c r="Z323" s="80">
        <f t="shared" si="226"/>
        <v>6996</v>
      </c>
      <c r="AA323" s="179">
        <f t="shared" si="227"/>
        <v>96.098901098901095</v>
      </c>
      <c r="AB323" s="62"/>
    </row>
    <row r="324" spans="1:44" s="64" customFormat="1" ht="12" customHeight="1">
      <c r="A324" s="62"/>
      <c r="B324" s="27" t="s">
        <v>336</v>
      </c>
      <c r="C324" s="44" t="s">
        <v>337</v>
      </c>
      <c r="D324" s="79">
        <v>10931</v>
      </c>
      <c r="E324" s="90">
        <f t="shared" si="218"/>
        <v>99.744502235605438</v>
      </c>
      <c r="F324" s="80">
        <v>243</v>
      </c>
      <c r="G324" s="90">
        <f t="shared" si="219"/>
        <v>86.785714285714292</v>
      </c>
      <c r="H324" s="81">
        <v>258</v>
      </c>
      <c r="I324" s="90">
        <f t="shared" si="220"/>
        <v>84.590163934426229</v>
      </c>
      <c r="J324" s="80" t="s">
        <v>200</v>
      </c>
      <c r="K324" s="80" t="s">
        <v>5</v>
      </c>
      <c r="L324" s="80" t="s">
        <v>200</v>
      </c>
      <c r="M324" s="80" t="s">
        <v>5</v>
      </c>
      <c r="N324" s="80" t="s">
        <v>200</v>
      </c>
      <c r="O324" s="80" t="s">
        <v>5</v>
      </c>
      <c r="P324" s="80" t="s">
        <v>5</v>
      </c>
      <c r="Q324" s="80" t="s">
        <v>5</v>
      </c>
      <c r="R324" s="171">
        <v>10931</v>
      </c>
      <c r="S324" s="90">
        <f t="shared" si="221"/>
        <v>99.744502235605438</v>
      </c>
      <c r="T324" s="80">
        <v>5759</v>
      </c>
      <c r="U324" s="90">
        <f t="shared" si="222"/>
        <v>103.9906103286385</v>
      </c>
      <c r="V324" s="80">
        <v>1713</v>
      </c>
      <c r="W324" s="90">
        <f t="shared" si="223"/>
        <v>96.779661016949149</v>
      </c>
      <c r="X324" s="80">
        <f t="shared" si="224"/>
        <v>-4046</v>
      </c>
      <c r="Y324" s="90">
        <f t="shared" si="225"/>
        <v>107.37791932059449</v>
      </c>
      <c r="Z324" s="80">
        <f t="shared" si="226"/>
        <v>6885</v>
      </c>
      <c r="AA324" s="179">
        <f t="shared" si="227"/>
        <v>95.744680851063833</v>
      </c>
      <c r="AB324" s="62"/>
    </row>
    <row r="325" spans="1:44" s="64" customFormat="1" ht="12" customHeight="1">
      <c r="A325" s="62"/>
      <c r="B325" s="27" t="s">
        <v>338</v>
      </c>
      <c r="C325" s="44" t="s">
        <v>9</v>
      </c>
      <c r="D325" s="79">
        <v>11061</v>
      </c>
      <c r="E325" s="90">
        <f t="shared" si="218"/>
        <v>101.43983859134262</v>
      </c>
      <c r="F325" s="80">
        <v>322</v>
      </c>
      <c r="G325" s="90">
        <f t="shared" si="219"/>
        <v>108.41750841750842</v>
      </c>
      <c r="H325" s="81">
        <v>662</v>
      </c>
      <c r="I325" s="90">
        <f t="shared" si="220"/>
        <v>96.783625730994146</v>
      </c>
      <c r="J325" s="80" t="s">
        <v>200</v>
      </c>
      <c r="K325" s="80" t="s">
        <v>5</v>
      </c>
      <c r="L325" s="80" t="s">
        <v>200</v>
      </c>
      <c r="M325" s="80" t="s">
        <v>5</v>
      </c>
      <c r="N325" s="80" t="s">
        <v>200</v>
      </c>
      <c r="O325" s="80" t="s">
        <v>5</v>
      </c>
      <c r="P325" s="80" t="s">
        <v>5</v>
      </c>
      <c r="Q325" s="80" t="s">
        <v>5</v>
      </c>
      <c r="R325" s="80">
        <v>11061</v>
      </c>
      <c r="S325" s="90">
        <f t="shared" si="221"/>
        <v>101.43983859134262</v>
      </c>
      <c r="T325" s="80">
        <v>5707</v>
      </c>
      <c r="U325" s="90">
        <f t="shared" si="222"/>
        <v>102.47800323217812</v>
      </c>
      <c r="V325" s="80">
        <v>1747</v>
      </c>
      <c r="W325" s="90">
        <f t="shared" si="223"/>
        <v>95.04896626768226</v>
      </c>
      <c r="X325" s="80">
        <f t="shared" si="224"/>
        <v>-3960</v>
      </c>
      <c r="Y325" s="90">
        <f t="shared" si="225"/>
        <v>106.13776467435004</v>
      </c>
      <c r="Z325" s="80">
        <f t="shared" si="226"/>
        <v>7101</v>
      </c>
      <c r="AA325" s="179">
        <f t="shared" si="227"/>
        <v>98.996235884567128</v>
      </c>
      <c r="AB325" s="62"/>
    </row>
    <row r="326" spans="1:44" s="64" customFormat="1" ht="12" customHeight="1">
      <c r="A326" s="62"/>
      <c r="B326" s="27" t="s">
        <v>339</v>
      </c>
      <c r="C326" s="44" t="s">
        <v>10</v>
      </c>
      <c r="D326" s="79">
        <v>10946</v>
      </c>
      <c r="E326" s="90">
        <f t="shared" si="218"/>
        <v>99.681267644112552</v>
      </c>
      <c r="F326" s="80">
        <v>327</v>
      </c>
      <c r="G326" s="90">
        <f t="shared" si="219"/>
        <v>100.92592592592592</v>
      </c>
      <c r="H326" s="80">
        <v>714</v>
      </c>
      <c r="I326" s="90">
        <f t="shared" si="220"/>
        <v>96.879240162822256</v>
      </c>
      <c r="J326" s="80" t="s">
        <v>200</v>
      </c>
      <c r="K326" s="80" t="s">
        <v>5</v>
      </c>
      <c r="L326" s="80" t="s">
        <v>200</v>
      </c>
      <c r="M326" s="80" t="s">
        <v>5</v>
      </c>
      <c r="N326" s="80" t="s">
        <v>200</v>
      </c>
      <c r="O326" s="80" t="s">
        <v>5</v>
      </c>
      <c r="P326" s="80" t="s">
        <v>5</v>
      </c>
      <c r="Q326" s="80" t="s">
        <v>5</v>
      </c>
      <c r="R326" s="80">
        <v>10946</v>
      </c>
      <c r="S326" s="90">
        <f t="shared" si="221"/>
        <v>99.681267644112552</v>
      </c>
      <c r="T326" s="80">
        <v>5725</v>
      </c>
      <c r="U326" s="90">
        <f t="shared" si="222"/>
        <v>101.16628379572363</v>
      </c>
      <c r="V326" s="80">
        <v>1802</v>
      </c>
      <c r="W326" s="90">
        <f t="shared" si="223"/>
        <v>98.577680525164112</v>
      </c>
      <c r="X326" s="80">
        <f t="shared" si="224"/>
        <v>-3923</v>
      </c>
      <c r="Y326" s="90">
        <f t="shared" si="225"/>
        <v>102.40146175933175</v>
      </c>
      <c r="Z326" s="80">
        <f t="shared" si="226"/>
        <v>7023</v>
      </c>
      <c r="AA326" s="179">
        <f t="shared" si="227"/>
        <v>98.223776223776227</v>
      </c>
      <c r="AB326" s="62"/>
    </row>
    <row r="327" spans="1:44" s="64" customFormat="1" ht="12" customHeight="1">
      <c r="A327" s="62"/>
      <c r="B327" s="27" t="s">
        <v>340</v>
      </c>
      <c r="C327" s="44" t="s">
        <v>11</v>
      </c>
      <c r="D327" s="79">
        <v>10666</v>
      </c>
      <c r="E327" s="90">
        <f t="shared" si="218"/>
        <v>102.59715275105809</v>
      </c>
      <c r="F327" s="80">
        <v>310</v>
      </c>
      <c r="G327" s="90">
        <f t="shared" si="219"/>
        <v>101.9736842105263</v>
      </c>
      <c r="H327" s="81">
        <v>698</v>
      </c>
      <c r="I327" s="90">
        <f t="shared" si="220"/>
        <v>103.10192023633678</v>
      </c>
      <c r="J327" s="80" t="s">
        <v>200</v>
      </c>
      <c r="K327" s="80" t="s">
        <v>5</v>
      </c>
      <c r="L327" s="80" t="s">
        <v>200</v>
      </c>
      <c r="M327" s="80" t="s">
        <v>5</v>
      </c>
      <c r="N327" s="80" t="s">
        <v>200</v>
      </c>
      <c r="O327" s="80" t="s">
        <v>5</v>
      </c>
      <c r="P327" s="80" t="s">
        <v>5</v>
      </c>
      <c r="Q327" s="80" t="s">
        <v>5</v>
      </c>
      <c r="R327" s="80">
        <v>10666</v>
      </c>
      <c r="S327" s="90">
        <f t="shared" si="221"/>
        <v>102.59715275105809</v>
      </c>
      <c r="T327" s="80">
        <v>5553</v>
      </c>
      <c r="U327" s="90">
        <f t="shared" si="222"/>
        <v>104.95180495180496</v>
      </c>
      <c r="V327" s="80">
        <v>1715</v>
      </c>
      <c r="W327" s="90">
        <f t="shared" si="223"/>
        <v>93.004338394793933</v>
      </c>
      <c r="X327" s="80">
        <f t="shared" si="224"/>
        <v>-3838</v>
      </c>
      <c r="Y327" s="90">
        <f t="shared" si="225"/>
        <v>111.34319698288367</v>
      </c>
      <c r="Z327" s="80">
        <f t="shared" si="226"/>
        <v>6828</v>
      </c>
      <c r="AA327" s="179">
        <f t="shared" si="227"/>
        <v>98.258742265074105</v>
      </c>
      <c r="AB327" s="62"/>
    </row>
    <row r="328" spans="1:44" s="64" customFormat="1" ht="12" customHeight="1">
      <c r="A328" s="62"/>
      <c r="B328" s="27" t="s">
        <v>341</v>
      </c>
      <c r="C328" s="44" t="s">
        <v>12</v>
      </c>
      <c r="D328" s="79">
        <v>10487</v>
      </c>
      <c r="E328" s="90">
        <f t="shared" si="218"/>
        <v>98.027668723125814</v>
      </c>
      <c r="F328" s="80">
        <v>300</v>
      </c>
      <c r="G328" s="90">
        <f t="shared" si="219"/>
        <v>78.740157480314963</v>
      </c>
      <c r="H328" s="81">
        <v>595</v>
      </c>
      <c r="I328" s="90">
        <f t="shared" si="220"/>
        <v>93.114241001564949</v>
      </c>
      <c r="J328" s="80" t="s">
        <v>200</v>
      </c>
      <c r="K328" s="80" t="s">
        <v>5</v>
      </c>
      <c r="L328" s="80" t="s">
        <v>200</v>
      </c>
      <c r="M328" s="80" t="s">
        <v>5</v>
      </c>
      <c r="N328" s="80" t="s">
        <v>200</v>
      </c>
      <c r="O328" s="80" t="s">
        <v>5</v>
      </c>
      <c r="P328" s="80" t="s">
        <v>5</v>
      </c>
      <c r="Q328" s="80" t="s">
        <v>5</v>
      </c>
      <c r="R328" s="80">
        <v>10487</v>
      </c>
      <c r="S328" s="90">
        <f t="shared" si="221"/>
        <v>98.027668723125814</v>
      </c>
      <c r="T328" s="80">
        <v>5421</v>
      </c>
      <c r="U328" s="90">
        <f t="shared" si="222"/>
        <v>100.94972067039106</v>
      </c>
      <c r="V328" s="80">
        <v>1686</v>
      </c>
      <c r="W328" s="90">
        <f t="shared" si="223"/>
        <v>101.01857399640504</v>
      </c>
      <c r="X328" s="80">
        <f t="shared" si="224"/>
        <v>-3735</v>
      </c>
      <c r="Y328" s="90">
        <f t="shared" si="225"/>
        <v>100.91867062955957</v>
      </c>
      <c r="Z328" s="80">
        <f t="shared" si="226"/>
        <v>6752</v>
      </c>
      <c r="AA328" s="179">
        <f t="shared" si="227"/>
        <v>96.498499356867228</v>
      </c>
      <c r="AB328" s="62"/>
    </row>
    <row r="329" spans="1:44" s="64" customFormat="1" ht="12" customHeight="1">
      <c r="A329" s="62"/>
      <c r="B329" s="27" t="s">
        <v>342</v>
      </c>
      <c r="C329" s="44" t="s">
        <v>343</v>
      </c>
      <c r="D329" s="170">
        <v>10444</v>
      </c>
      <c r="E329" s="169">
        <f t="shared" si="218"/>
        <v>100.10543467842423</v>
      </c>
      <c r="F329" s="170">
        <v>275</v>
      </c>
      <c r="G329" s="169">
        <f t="shared" si="219"/>
        <v>89.285714285714292</v>
      </c>
      <c r="H329" s="174">
        <v>583</v>
      </c>
      <c r="I329" s="169">
        <f t="shared" si="220"/>
        <v>89.554531490015364</v>
      </c>
      <c r="J329" s="170" t="s">
        <v>200</v>
      </c>
      <c r="K329" s="170" t="s">
        <v>5</v>
      </c>
      <c r="L329" s="170" t="s">
        <v>200</v>
      </c>
      <c r="M329" s="170" t="s">
        <v>5</v>
      </c>
      <c r="N329" s="170" t="s">
        <v>200</v>
      </c>
      <c r="O329" s="170" t="s">
        <v>5</v>
      </c>
      <c r="P329" s="170" t="s">
        <v>5</v>
      </c>
      <c r="Q329" s="170" t="s">
        <v>5</v>
      </c>
      <c r="R329" s="170">
        <v>10444</v>
      </c>
      <c r="S329" s="169">
        <f t="shared" si="221"/>
        <v>100.10543467842423</v>
      </c>
      <c r="T329" s="170">
        <v>5438</v>
      </c>
      <c r="U329" s="169">
        <f t="shared" si="222"/>
        <v>102.85606203896349</v>
      </c>
      <c r="V329" s="170">
        <v>1788</v>
      </c>
      <c r="W329" s="169">
        <f t="shared" si="223"/>
        <v>104.62258630778234</v>
      </c>
      <c r="X329" s="170">
        <f t="shared" si="224"/>
        <v>-3650</v>
      </c>
      <c r="Y329" s="169">
        <f t="shared" si="225"/>
        <v>102.012297372834</v>
      </c>
      <c r="Z329" s="170">
        <f t="shared" si="226"/>
        <v>6794</v>
      </c>
      <c r="AA329" s="175">
        <f t="shared" si="227"/>
        <v>99.110138584974479</v>
      </c>
      <c r="AB329" s="62"/>
    </row>
    <row r="330" spans="1:44" s="64" customFormat="1" ht="12" customHeight="1">
      <c r="A330" s="62"/>
      <c r="B330" s="27" t="s">
        <v>344</v>
      </c>
      <c r="C330" s="44" t="s">
        <v>345</v>
      </c>
      <c r="D330" s="173">
        <v>9800</v>
      </c>
      <c r="E330" s="169">
        <f t="shared" si="218"/>
        <v>96.809246270868314</v>
      </c>
      <c r="F330" s="170">
        <v>214</v>
      </c>
      <c r="G330" s="169">
        <f t="shared" si="219"/>
        <v>81.679389312977108</v>
      </c>
      <c r="H330" s="174">
        <v>640</v>
      </c>
      <c r="I330" s="169">
        <f t="shared" si="220"/>
        <v>96.09609609609609</v>
      </c>
      <c r="J330" s="170" t="s">
        <v>200</v>
      </c>
      <c r="K330" s="170" t="s">
        <v>5</v>
      </c>
      <c r="L330" s="170" t="s">
        <v>200</v>
      </c>
      <c r="M330" s="170" t="s">
        <v>5</v>
      </c>
      <c r="N330" s="170" t="s">
        <v>200</v>
      </c>
      <c r="O330" s="170" t="s">
        <v>5</v>
      </c>
      <c r="P330" s="170" t="s">
        <v>5</v>
      </c>
      <c r="Q330" s="170" t="s">
        <v>5</v>
      </c>
      <c r="R330" s="170">
        <v>9800</v>
      </c>
      <c r="S330" s="169">
        <f t="shared" si="221"/>
        <v>96.809246270868314</v>
      </c>
      <c r="T330" s="170">
        <v>4911</v>
      </c>
      <c r="U330" s="169">
        <f t="shared" si="222"/>
        <v>95.749658802885548</v>
      </c>
      <c r="V330" s="170">
        <v>1658</v>
      </c>
      <c r="W330" s="169">
        <f t="shared" si="223"/>
        <v>99.519807923169267</v>
      </c>
      <c r="X330" s="170">
        <f t="shared" si="224"/>
        <v>-3253</v>
      </c>
      <c r="Y330" s="169">
        <f t="shared" si="225"/>
        <v>93.935893733756856</v>
      </c>
      <c r="Z330" s="170">
        <f t="shared" si="226"/>
        <v>6547</v>
      </c>
      <c r="AA330" s="175">
        <f t="shared" si="227"/>
        <v>98.303303303303295</v>
      </c>
      <c r="AB330" s="62"/>
    </row>
    <row r="331" spans="1:44" s="64" customFormat="1" ht="12" customHeight="1">
      <c r="A331" s="62"/>
      <c r="B331" s="29" t="s">
        <v>346</v>
      </c>
      <c r="C331" s="47" t="s">
        <v>347</v>
      </c>
      <c r="D331" s="182">
        <v>10463</v>
      </c>
      <c r="E331" s="183">
        <f t="shared" si="218"/>
        <v>99.147161944470767</v>
      </c>
      <c r="F331" s="184">
        <v>240</v>
      </c>
      <c r="G331" s="183">
        <f t="shared" si="219"/>
        <v>74.074074074074076</v>
      </c>
      <c r="H331" s="184">
        <v>408</v>
      </c>
      <c r="I331" s="183">
        <f t="shared" si="220"/>
        <v>111.47540983606557</v>
      </c>
      <c r="J331" s="185" t="s">
        <v>200</v>
      </c>
      <c r="K331" s="185" t="s">
        <v>200</v>
      </c>
      <c r="L331" s="185" t="s">
        <v>200</v>
      </c>
      <c r="M331" s="185" t="s">
        <v>200</v>
      </c>
      <c r="N331" s="185" t="s">
        <v>200</v>
      </c>
      <c r="O331" s="185" t="s">
        <v>200</v>
      </c>
      <c r="P331" s="185" t="s">
        <v>200</v>
      </c>
      <c r="Q331" s="185" t="s">
        <v>200</v>
      </c>
      <c r="R331" s="186">
        <v>10463</v>
      </c>
      <c r="S331" s="183">
        <f t="shared" si="221"/>
        <v>99.147161944470767</v>
      </c>
      <c r="T331" s="185">
        <v>5499</v>
      </c>
      <c r="U331" s="183">
        <f t="shared" si="222"/>
        <v>99.152542372881356</v>
      </c>
      <c r="V331" s="185">
        <v>1706</v>
      </c>
      <c r="W331" s="183">
        <f t="shared" si="223"/>
        <v>107.49842470069314</v>
      </c>
      <c r="X331" s="185">
        <f t="shared" si="224"/>
        <v>-3793</v>
      </c>
      <c r="Y331" s="183">
        <f t="shared" si="225"/>
        <v>95.807021975246272</v>
      </c>
      <c r="Z331" s="185">
        <f t="shared" si="226"/>
        <v>6670</v>
      </c>
      <c r="AA331" s="187">
        <f t="shared" si="227"/>
        <v>101.15256293600243</v>
      </c>
      <c r="AB331" s="62"/>
    </row>
    <row r="332" spans="1:44" s="2" customFormat="1" ht="12" customHeight="1">
      <c r="A332" s="1"/>
      <c r="B332" s="25" t="s">
        <v>32</v>
      </c>
      <c r="C332" s="31"/>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row>
    <row r="333" spans="1:44" s="2" customFormat="1" ht="12" customHeight="1">
      <c r="A333" s="1"/>
      <c r="B333" s="162" t="s">
        <v>231</v>
      </c>
      <c r="C333" s="31"/>
      <c r="D333" s="3"/>
      <c r="E333" s="3"/>
      <c r="F333" s="3"/>
      <c r="G333" s="3"/>
      <c r="H333" s="3"/>
      <c r="I333" s="3"/>
      <c r="J333" s="3"/>
      <c r="K333" s="3"/>
      <c r="L333" s="3"/>
      <c r="M333" s="3"/>
      <c r="N333" s="4"/>
      <c r="O333" s="16"/>
      <c r="P333" s="4"/>
      <c r="Q333" s="16"/>
      <c r="R333" s="16"/>
      <c r="S333" s="16"/>
      <c r="T333" s="16"/>
      <c r="U333" s="16"/>
      <c r="V333" s="16"/>
      <c r="W333" s="16"/>
      <c r="X333" s="16"/>
      <c r="Y333" s="16"/>
      <c r="Z333" s="16"/>
      <c r="AA333" s="16"/>
      <c r="AB333" s="38"/>
      <c r="AC333" s="39"/>
      <c r="AD333" s="39"/>
      <c r="AE333" s="39"/>
      <c r="AF333" s="39"/>
      <c r="AG333" s="39"/>
      <c r="AH333" s="39"/>
      <c r="AI333" s="39"/>
      <c r="AJ333" s="39"/>
      <c r="AK333" s="39"/>
      <c r="AL333" s="39"/>
      <c r="AM333" s="39"/>
      <c r="AN333" s="39"/>
      <c r="AO333" s="39"/>
      <c r="AP333" s="39"/>
    </row>
    <row r="334" spans="1:44" s="2" customFormat="1" ht="12" customHeight="1">
      <c r="A334" s="1"/>
      <c r="B334" s="162" t="s">
        <v>232</v>
      </c>
      <c r="C334" s="31"/>
      <c r="D334" s="3"/>
      <c r="E334" s="3"/>
      <c r="F334" s="3"/>
      <c r="G334" s="3"/>
      <c r="H334" s="3"/>
      <c r="I334" s="3"/>
      <c r="J334" s="3"/>
      <c r="K334" s="3"/>
      <c r="L334" s="3"/>
      <c r="M334" s="3"/>
      <c r="N334" s="3"/>
      <c r="O334" s="16"/>
      <c r="P334" s="3"/>
      <c r="Q334" s="16"/>
      <c r="R334" s="16"/>
      <c r="S334" s="16"/>
      <c r="T334" s="16"/>
      <c r="U334" s="16"/>
      <c r="V334" s="16"/>
      <c r="W334" s="16"/>
      <c r="X334" s="16"/>
      <c r="Y334" s="16"/>
      <c r="Z334" s="16"/>
      <c r="AA334" s="16"/>
      <c r="AB334" s="40"/>
      <c r="AC334" s="40"/>
      <c r="AD334" s="40"/>
      <c r="AE334" s="40"/>
      <c r="AF334" s="40"/>
      <c r="AG334" s="40"/>
      <c r="AH334" s="40"/>
      <c r="AI334" s="40"/>
      <c r="AJ334" s="40"/>
      <c r="AK334" s="40"/>
      <c r="AL334" s="40"/>
      <c r="AM334" s="40"/>
      <c r="AN334" s="40"/>
      <c r="AO334" s="40"/>
      <c r="AP334" s="40"/>
      <c r="AQ334" s="40"/>
      <c r="AR334" s="40"/>
    </row>
    <row r="335" spans="1:44" s="58" customFormat="1" ht="12" customHeight="1">
      <c r="A335" s="55"/>
      <c r="B335" s="162" t="s">
        <v>233</v>
      </c>
      <c r="C335" s="56"/>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5"/>
      <c r="AC335" s="55"/>
      <c r="AD335" s="55"/>
      <c r="AE335" s="55"/>
      <c r="AF335" s="55"/>
      <c r="AG335" s="55"/>
      <c r="AH335" s="55"/>
      <c r="AI335" s="55"/>
      <c r="AJ335" s="55"/>
      <c r="AK335" s="55"/>
      <c r="AL335" s="55"/>
      <c r="AM335" s="55"/>
      <c r="AN335" s="55"/>
      <c r="AO335" s="55"/>
      <c r="AP335" s="55"/>
      <c r="AQ335" s="55"/>
      <c r="AR335" s="55"/>
    </row>
    <row r="336" spans="1:44" s="2" customFormat="1" ht="12" customHeight="1">
      <c r="A336" s="1"/>
      <c r="B336" s="162" t="s">
        <v>234</v>
      </c>
      <c r="C336" s="31"/>
      <c r="D336" s="3"/>
      <c r="E336" s="3"/>
      <c r="F336" s="3"/>
      <c r="G336" s="3"/>
      <c r="H336" s="3"/>
      <c r="I336" s="3"/>
      <c r="J336" s="3"/>
      <c r="K336" s="4"/>
      <c r="L336" s="4"/>
      <c r="M336" s="16"/>
      <c r="N336" s="16"/>
      <c r="O336" s="16"/>
      <c r="P336" s="16"/>
      <c r="Q336" s="16"/>
      <c r="R336" s="16"/>
      <c r="S336" s="16"/>
      <c r="T336" s="16"/>
      <c r="U336" s="16"/>
      <c r="V336" s="16"/>
      <c r="W336" s="16"/>
      <c r="X336" s="16"/>
      <c r="Y336" s="16"/>
      <c r="Z336" s="16"/>
      <c r="AA336" s="181" t="s">
        <v>348</v>
      </c>
      <c r="AB336" s="40"/>
      <c r="AC336" s="40"/>
      <c r="AD336" s="40"/>
      <c r="AE336" s="40"/>
      <c r="AF336" s="40"/>
      <c r="AG336" s="40"/>
      <c r="AH336" s="40"/>
      <c r="AI336" s="40"/>
      <c r="AJ336" s="40"/>
      <c r="AK336" s="40"/>
      <c r="AL336" s="40"/>
      <c r="AM336" s="40"/>
      <c r="AN336" s="40"/>
      <c r="AO336" s="40"/>
      <c r="AP336" s="40"/>
      <c r="AQ336" s="40"/>
      <c r="AR336" s="40"/>
    </row>
    <row r="337" spans="1:44" s="2" customFormat="1" ht="12" customHeight="1">
      <c r="A337" s="3"/>
      <c r="B337" s="162" t="s">
        <v>236</v>
      </c>
      <c r="C337" s="31"/>
      <c r="Y337" s="16"/>
      <c r="Z337" s="16"/>
      <c r="AA337" s="16"/>
      <c r="AB337" s="40"/>
      <c r="AC337" s="40"/>
      <c r="AD337" s="40"/>
      <c r="AE337" s="40"/>
      <c r="AF337" s="40"/>
      <c r="AG337" s="40"/>
      <c r="AH337" s="40"/>
      <c r="AI337" s="40"/>
      <c r="AJ337" s="40"/>
      <c r="AK337" s="40"/>
      <c r="AL337" s="40"/>
      <c r="AM337" s="40"/>
      <c r="AN337" s="40"/>
      <c r="AO337" s="40"/>
      <c r="AP337" s="40"/>
      <c r="AQ337" s="40"/>
      <c r="AR337" s="40"/>
    </row>
    <row r="338" spans="1:44" s="2" customFormat="1" ht="12" customHeight="1">
      <c r="A338" s="3"/>
      <c r="B338" s="162" t="s">
        <v>235</v>
      </c>
      <c r="C338" s="35"/>
      <c r="Y338" s="16"/>
      <c r="Z338" s="16"/>
      <c r="AA338" s="16"/>
      <c r="AB338" s="40"/>
      <c r="AC338" s="40"/>
      <c r="AD338" s="40"/>
      <c r="AE338" s="40"/>
      <c r="AF338" s="40"/>
      <c r="AG338" s="40"/>
      <c r="AH338" s="40"/>
      <c r="AI338" s="40"/>
      <c r="AJ338" s="40"/>
      <c r="AK338" s="40"/>
      <c r="AL338" s="40"/>
      <c r="AM338" s="40"/>
      <c r="AN338" s="40"/>
      <c r="AO338" s="40"/>
      <c r="AP338" s="40"/>
      <c r="AQ338" s="40"/>
      <c r="AR338" s="40"/>
    </row>
    <row r="339" spans="1:44" s="58" customFormat="1" ht="12" customHeight="1">
      <c r="A339" s="55"/>
      <c r="B339" s="166"/>
      <c r="C339" s="56"/>
      <c r="D339" s="57">
        <f>SUM(D248:D259)</f>
        <v>119520</v>
      </c>
      <c r="E339" s="55"/>
      <c r="F339" s="57">
        <f>SUM(F248:F259)</f>
        <v>5399</v>
      </c>
      <c r="G339" s="55"/>
      <c r="H339" s="57">
        <f>SUM(H248:H259)</f>
        <v>8323</v>
      </c>
      <c r="I339" s="55"/>
      <c r="J339" s="57">
        <f>SUM(J248:J259)</f>
        <v>0</v>
      </c>
      <c r="L339" s="57">
        <f>SUM(L248:L259)</f>
        <v>0</v>
      </c>
      <c r="M339" s="159"/>
      <c r="N339" s="57">
        <f>SUM(N248:N259)</f>
        <v>0</v>
      </c>
      <c r="O339" s="159"/>
      <c r="P339" s="57">
        <f>SUM(P248:P259)</f>
        <v>0</v>
      </c>
      <c r="Q339" s="159"/>
      <c r="R339" s="57">
        <f>SUM(R248:R259)</f>
        <v>119520</v>
      </c>
      <c r="S339" s="159"/>
      <c r="T339" s="57">
        <f>SUM(T248:T259)</f>
        <v>53828</v>
      </c>
      <c r="U339" s="159"/>
      <c r="V339" s="57">
        <f>SUM(V248:V259)</f>
        <v>20290</v>
      </c>
      <c r="X339" s="57">
        <f>SUM(X248:X259)</f>
        <v>-33538</v>
      </c>
      <c r="Z339" s="57">
        <f>SUM(Z248:Z259)</f>
        <v>85982</v>
      </c>
    </row>
    <row r="340" spans="1:44" s="2" customFormat="1" ht="12" customHeight="1">
      <c r="A340" s="3"/>
      <c r="B340" s="1"/>
      <c r="C340" s="35"/>
      <c r="Y340" s="16"/>
      <c r="Z340" s="16"/>
      <c r="AA340" s="16"/>
      <c r="AB340" s="40"/>
      <c r="AC340" s="40"/>
      <c r="AD340" s="40"/>
      <c r="AE340" s="40"/>
      <c r="AF340" s="40"/>
      <c r="AG340" s="40"/>
      <c r="AH340" s="40"/>
      <c r="AI340" s="40"/>
      <c r="AJ340" s="40"/>
      <c r="AK340" s="40"/>
      <c r="AL340" s="40"/>
      <c r="AM340" s="40"/>
      <c r="AN340" s="40"/>
      <c r="AO340" s="40"/>
      <c r="AP340" s="40"/>
      <c r="AQ340" s="40"/>
      <c r="AR340" s="40"/>
    </row>
    <row r="341" spans="1:44" s="2" customFormat="1" ht="12" customHeight="1">
      <c r="A341" s="3"/>
      <c r="B341" s="1"/>
      <c r="C341" s="35"/>
      <c r="D341" s="1"/>
      <c r="E341" s="1"/>
      <c r="F341" s="1"/>
      <c r="G341" s="1"/>
      <c r="H341" s="1"/>
      <c r="I341" s="1"/>
      <c r="J341" s="1"/>
      <c r="K341" s="4"/>
      <c r="L341" s="4"/>
      <c r="M341" s="16"/>
      <c r="N341" s="16"/>
      <c r="O341" s="16"/>
      <c r="P341" s="16"/>
      <c r="Q341" s="16"/>
      <c r="R341" s="16"/>
      <c r="S341" s="16"/>
      <c r="T341" s="16"/>
      <c r="U341" s="16"/>
      <c r="V341" s="16"/>
      <c r="W341" s="16"/>
      <c r="X341" s="16"/>
      <c r="Y341" s="16"/>
      <c r="Z341" s="16"/>
      <c r="AA341" s="16"/>
      <c r="AB341" s="40"/>
      <c r="AC341" s="40"/>
      <c r="AD341" s="40"/>
      <c r="AE341" s="40"/>
      <c r="AF341" s="40"/>
      <c r="AG341" s="40"/>
      <c r="AH341" s="40"/>
      <c r="AI341" s="40"/>
      <c r="AJ341" s="40"/>
      <c r="AK341" s="40"/>
      <c r="AL341" s="40"/>
      <c r="AM341" s="40"/>
      <c r="AN341" s="40"/>
      <c r="AO341" s="40"/>
      <c r="AP341" s="40"/>
      <c r="AQ341" s="40"/>
      <c r="AR341" s="40"/>
    </row>
    <row r="342" spans="1:44" s="2" customFormat="1" ht="12" customHeight="1">
      <c r="A342" s="3"/>
      <c r="B342" s="1"/>
      <c r="C342" s="35"/>
      <c r="D342" s="1"/>
      <c r="E342" s="1"/>
      <c r="F342" s="1"/>
      <c r="G342" s="1"/>
      <c r="H342" s="1"/>
      <c r="I342" s="1"/>
      <c r="J342" s="1"/>
      <c r="K342" s="4"/>
      <c r="L342" s="4"/>
      <c r="M342" s="16"/>
      <c r="N342" s="16"/>
      <c r="O342" s="16"/>
      <c r="P342" s="16"/>
      <c r="Q342" s="16"/>
      <c r="R342" s="16"/>
      <c r="S342" s="16"/>
      <c r="T342" s="16"/>
      <c r="U342" s="16"/>
      <c r="V342" s="16"/>
      <c r="W342" s="16"/>
      <c r="X342" s="16"/>
      <c r="Y342" s="16"/>
      <c r="Z342" s="16"/>
      <c r="AA342" s="16"/>
      <c r="AB342" s="40"/>
      <c r="AC342" s="39"/>
      <c r="AD342" s="39"/>
      <c r="AE342" s="39"/>
      <c r="AF342" s="39"/>
      <c r="AG342" s="39"/>
      <c r="AH342" s="39"/>
      <c r="AI342" s="39"/>
      <c r="AJ342" s="39"/>
      <c r="AK342" s="39"/>
      <c r="AL342" s="39"/>
      <c r="AM342" s="39"/>
      <c r="AN342" s="39"/>
      <c r="AO342" s="39"/>
      <c r="AP342" s="39"/>
    </row>
    <row r="343" spans="1:44" s="2" customFormat="1" ht="12" customHeight="1">
      <c r="A343" s="3"/>
      <c r="B343" s="162"/>
      <c r="C343" s="35"/>
      <c r="D343" s="57">
        <f>SUM(D236:D247)</f>
        <v>121876</v>
      </c>
      <c r="E343" s="55"/>
      <c r="F343" s="57">
        <f>SUM(F236:F247)</f>
        <v>5122</v>
      </c>
      <c r="G343" s="55"/>
      <c r="H343" s="57">
        <f>SUM(H236:H247)</f>
        <v>8682</v>
      </c>
      <c r="I343" s="55"/>
      <c r="J343" s="57">
        <f>SUM(J236:J247)</f>
        <v>0</v>
      </c>
      <c r="K343" s="55"/>
      <c r="L343" s="57">
        <f>SUM(L236:L247)</f>
        <v>0</v>
      </c>
      <c r="M343" s="55"/>
      <c r="N343" s="57">
        <f>SUM(N236:N247)</f>
        <v>0</v>
      </c>
      <c r="O343" s="55"/>
      <c r="P343" s="57">
        <f>SUM(P236:P247)</f>
        <v>0</v>
      </c>
      <c r="Q343" s="55"/>
      <c r="R343" s="57">
        <f>SUM(R236:R247)</f>
        <v>121876</v>
      </c>
      <c r="S343" s="55"/>
      <c r="T343" s="57">
        <f>SUM(T236:T247)</f>
        <v>56137</v>
      </c>
      <c r="U343" s="55"/>
      <c r="V343" s="57">
        <f>SUM(V236:V247)</f>
        <v>21523</v>
      </c>
      <c r="W343" s="55"/>
      <c r="X343" s="159"/>
      <c r="Y343" s="16"/>
      <c r="Z343" s="16"/>
      <c r="AA343" s="16"/>
      <c r="AB343" s="40"/>
      <c r="AC343" s="39"/>
      <c r="AD343" s="39"/>
      <c r="AE343" s="39"/>
      <c r="AF343" s="39"/>
      <c r="AG343" s="39"/>
      <c r="AH343" s="39"/>
      <c r="AI343" s="39"/>
      <c r="AJ343" s="39"/>
      <c r="AK343" s="39"/>
      <c r="AL343" s="39"/>
      <c r="AM343" s="39"/>
      <c r="AN343" s="39"/>
      <c r="AO343" s="39"/>
      <c r="AP343" s="39"/>
    </row>
    <row r="344" spans="1:44" s="2" customFormat="1" ht="12" customHeight="1">
      <c r="A344" s="3"/>
      <c r="B344" s="162"/>
      <c r="C344" s="31"/>
      <c r="D344" s="1"/>
      <c r="E344" s="1"/>
      <c r="F344" s="1"/>
      <c r="G344" s="1"/>
      <c r="H344" s="1"/>
      <c r="I344" s="1"/>
      <c r="J344" s="1"/>
      <c r="K344" s="4"/>
      <c r="L344" s="4"/>
      <c r="M344" s="16"/>
      <c r="N344" s="16"/>
      <c r="O344" s="16"/>
      <c r="P344" s="16"/>
      <c r="Q344" s="16"/>
      <c r="R344" s="16"/>
      <c r="S344" s="16"/>
      <c r="T344" s="16"/>
      <c r="U344" s="16"/>
      <c r="V344" s="16"/>
      <c r="W344" s="16"/>
      <c r="X344" s="16"/>
      <c r="Y344" s="16"/>
      <c r="Z344" s="16"/>
      <c r="AA344" s="16"/>
      <c r="AB344" s="3"/>
    </row>
    <row r="345" spans="1:44" s="2" customFormat="1" ht="12" customHeight="1">
      <c r="A345" s="3"/>
      <c r="B345" s="162"/>
      <c r="C345" s="31"/>
      <c r="D345" s="1"/>
      <c r="E345" s="1"/>
      <c r="F345" s="1"/>
      <c r="G345" s="1"/>
      <c r="H345" s="1"/>
      <c r="I345" s="1"/>
      <c r="J345" s="3"/>
      <c r="K345" s="4"/>
      <c r="L345" s="4"/>
      <c r="M345" s="16"/>
      <c r="N345" s="16"/>
      <c r="O345" s="16"/>
      <c r="P345" s="16"/>
      <c r="Q345" s="16"/>
      <c r="R345" s="16"/>
      <c r="S345" s="16"/>
      <c r="T345" s="16"/>
      <c r="U345" s="16"/>
      <c r="V345" s="16"/>
      <c r="W345" s="16"/>
      <c r="X345" s="16"/>
      <c r="Y345" s="16"/>
      <c r="Z345" s="16"/>
      <c r="AA345" s="16"/>
      <c r="AB345" s="3"/>
    </row>
    <row r="346" spans="1:44" s="2" customFormat="1" ht="12" customHeight="1">
      <c r="A346" s="1"/>
      <c r="B346" s="162"/>
      <c r="C346" s="31"/>
      <c r="D346" s="1"/>
      <c r="E346" s="1"/>
      <c r="F346" s="1"/>
      <c r="G346" s="1"/>
      <c r="H346" s="1"/>
      <c r="I346" s="1"/>
      <c r="J346" s="3"/>
      <c r="K346" s="4"/>
      <c r="L346" s="4"/>
      <c r="M346" s="16"/>
      <c r="N346" s="16"/>
      <c r="O346" s="16"/>
      <c r="P346" s="16"/>
      <c r="Q346" s="16"/>
      <c r="R346" s="16"/>
      <c r="S346" s="16"/>
      <c r="T346" s="16"/>
      <c r="U346" s="16"/>
      <c r="V346" s="16"/>
      <c r="W346" s="16"/>
      <c r="X346" s="16"/>
      <c r="Y346" s="16"/>
      <c r="Z346" s="16"/>
      <c r="AA346" s="16"/>
      <c r="AB346" s="3"/>
    </row>
    <row r="347" spans="1:44" s="2" customFormat="1" ht="12" customHeight="1">
      <c r="A347" s="1"/>
      <c r="B347" s="162"/>
      <c r="C347" s="31"/>
      <c r="D347" s="3"/>
      <c r="E347" s="3"/>
      <c r="F347" s="3"/>
      <c r="G347" s="3"/>
      <c r="H347" s="3"/>
      <c r="I347" s="3"/>
      <c r="J347" s="1"/>
      <c r="K347" s="4"/>
      <c r="L347" s="4"/>
      <c r="M347" s="16"/>
      <c r="N347" s="16"/>
      <c r="O347" s="16"/>
      <c r="P347" s="16"/>
      <c r="Q347" s="16"/>
      <c r="R347" s="16"/>
      <c r="S347" s="16"/>
      <c r="T347" s="16"/>
      <c r="U347" s="16"/>
      <c r="V347" s="16"/>
      <c r="W347" s="16"/>
      <c r="X347" s="16"/>
      <c r="Y347" s="16"/>
      <c r="Z347" s="16"/>
      <c r="AA347" s="16"/>
      <c r="AB347" s="3"/>
    </row>
    <row r="348" spans="1:44" s="2" customFormat="1" ht="12" customHeight="1">
      <c r="A348" s="1"/>
      <c r="B348" s="162"/>
      <c r="C348" s="31"/>
      <c r="D348" s="3"/>
      <c r="E348" s="3"/>
      <c r="F348" s="3"/>
      <c r="G348" s="3"/>
      <c r="H348" s="3"/>
      <c r="I348" s="3"/>
      <c r="J348" s="3"/>
      <c r="K348" s="4"/>
      <c r="L348" s="4"/>
      <c r="M348" s="16"/>
      <c r="N348" s="16"/>
      <c r="O348" s="16"/>
      <c r="P348" s="16"/>
      <c r="Q348" s="16"/>
      <c r="R348" s="16"/>
      <c r="S348" s="16"/>
      <c r="T348" s="16"/>
      <c r="U348" s="16"/>
      <c r="V348" s="16"/>
      <c r="W348" s="16"/>
      <c r="X348" s="16"/>
      <c r="Y348" s="16"/>
      <c r="Z348" s="16"/>
      <c r="AA348" s="16"/>
      <c r="AB348" s="1"/>
    </row>
    <row r="349" spans="1:44" s="2" customFormat="1" ht="12" customHeight="1">
      <c r="A349" s="3"/>
      <c r="B349" s="162"/>
      <c r="C349" s="31"/>
      <c r="D349" s="3"/>
      <c r="E349" s="3"/>
      <c r="F349" s="3"/>
      <c r="G349" s="3"/>
      <c r="H349" s="3"/>
      <c r="I349" s="3"/>
      <c r="J349" s="3"/>
      <c r="K349" s="4"/>
      <c r="L349" s="4"/>
      <c r="M349" s="16"/>
      <c r="N349" s="16"/>
      <c r="O349" s="16"/>
      <c r="P349" s="16"/>
      <c r="Q349" s="16"/>
      <c r="R349" s="16"/>
      <c r="S349" s="16"/>
      <c r="T349" s="16"/>
      <c r="U349" s="16"/>
      <c r="V349" s="16"/>
      <c r="W349" s="16"/>
      <c r="X349" s="16"/>
      <c r="Y349" s="16"/>
      <c r="Z349" s="16"/>
      <c r="AA349" s="16"/>
      <c r="AB349" s="1"/>
    </row>
    <row r="350" spans="1:44" s="2" customFormat="1" ht="12" customHeight="1">
      <c r="A350" s="3"/>
      <c r="B350" s="3"/>
      <c r="C350" s="31"/>
      <c r="D350" s="3"/>
      <c r="E350" s="3"/>
      <c r="F350" s="3"/>
      <c r="G350" s="3"/>
      <c r="H350" s="3"/>
      <c r="I350" s="3"/>
      <c r="J350" s="3"/>
      <c r="K350" s="4"/>
      <c r="L350" s="4"/>
      <c r="M350" s="16"/>
      <c r="N350" s="16"/>
      <c r="O350" s="16"/>
      <c r="P350" s="16"/>
      <c r="Q350" s="16"/>
      <c r="R350" s="16"/>
      <c r="S350" s="16"/>
      <c r="T350" s="16"/>
      <c r="U350" s="16"/>
      <c r="V350" s="16"/>
      <c r="W350" s="16"/>
      <c r="X350" s="16"/>
      <c r="Y350" s="16"/>
      <c r="Z350" s="16"/>
      <c r="AA350" s="16"/>
      <c r="AB350" s="1"/>
    </row>
    <row r="351" spans="1:44" s="2" customFormat="1" ht="12" customHeight="1">
      <c r="A351" s="1"/>
      <c r="B351" s="3"/>
      <c r="C351" s="31"/>
      <c r="D351" s="3"/>
      <c r="E351" s="3"/>
      <c r="F351" s="3"/>
      <c r="G351" s="3"/>
      <c r="H351" s="3"/>
      <c r="I351" s="3"/>
      <c r="J351" s="3"/>
      <c r="K351" s="4"/>
      <c r="L351" s="4"/>
      <c r="M351" s="16"/>
      <c r="N351" s="16"/>
      <c r="O351" s="16"/>
      <c r="P351" s="16"/>
      <c r="Q351" s="16"/>
      <c r="R351" s="16"/>
      <c r="S351" s="16"/>
      <c r="T351" s="16"/>
      <c r="U351" s="16"/>
      <c r="V351" s="16"/>
      <c r="W351" s="16"/>
      <c r="X351" s="16"/>
      <c r="Y351" s="16"/>
      <c r="Z351" s="16"/>
      <c r="AA351" s="16"/>
      <c r="AB351" s="1"/>
    </row>
    <row r="352" spans="1:44" s="2" customFormat="1" ht="12" customHeight="1">
      <c r="A352" s="1"/>
      <c r="B352" s="3"/>
      <c r="C352" s="31"/>
      <c r="D352" s="3"/>
      <c r="E352" s="3"/>
      <c r="F352" s="3"/>
      <c r="G352" s="3"/>
      <c r="H352" s="3"/>
      <c r="I352" s="3"/>
      <c r="J352" s="3"/>
      <c r="K352" s="4"/>
      <c r="L352" s="4"/>
      <c r="M352" s="16"/>
      <c r="N352" s="16"/>
      <c r="O352" s="16"/>
      <c r="P352" s="16"/>
      <c r="Q352" s="16"/>
      <c r="R352" s="16"/>
      <c r="S352" s="16"/>
      <c r="T352" s="16"/>
      <c r="U352" s="16"/>
      <c r="V352" s="16"/>
      <c r="W352" s="16"/>
      <c r="X352" s="16"/>
      <c r="Y352" s="16"/>
      <c r="Z352" s="16"/>
      <c r="AA352" s="16"/>
      <c r="AB352" s="1"/>
    </row>
    <row r="353" spans="1:28" s="2" customFormat="1" ht="12" customHeight="1">
      <c r="A353" s="1"/>
      <c r="B353" s="3"/>
      <c r="C353" s="31"/>
      <c r="D353" s="3"/>
      <c r="E353" s="3"/>
      <c r="F353" s="3"/>
      <c r="G353" s="3"/>
      <c r="H353" s="3"/>
      <c r="I353" s="3"/>
      <c r="J353" s="3"/>
      <c r="K353" s="4"/>
      <c r="L353" s="4"/>
      <c r="M353" s="16"/>
      <c r="N353" s="16"/>
      <c r="O353" s="16"/>
      <c r="P353" s="16"/>
      <c r="Q353" s="16"/>
      <c r="R353" s="16"/>
      <c r="S353" s="16"/>
      <c r="T353" s="16"/>
      <c r="U353" s="16"/>
      <c r="V353" s="16"/>
      <c r="W353" s="16"/>
      <c r="X353" s="16"/>
      <c r="Y353" s="16"/>
      <c r="Z353" s="16"/>
      <c r="AA353" s="16"/>
      <c r="AB353" s="1"/>
    </row>
    <row r="354" spans="1:28" s="2" customFormat="1" ht="12" customHeight="1">
      <c r="A354" s="1"/>
      <c r="B354" s="1"/>
      <c r="C354" s="35"/>
      <c r="D354" s="1"/>
      <c r="E354" s="1"/>
      <c r="F354" s="1"/>
      <c r="G354" s="1"/>
      <c r="H354" s="1"/>
      <c r="I354" s="1"/>
      <c r="J354" s="3"/>
      <c r="K354" s="4"/>
      <c r="L354" s="4"/>
      <c r="M354" s="16"/>
      <c r="N354" s="16"/>
      <c r="O354" s="16"/>
      <c r="P354" s="16"/>
      <c r="Q354" s="16"/>
      <c r="R354" s="16"/>
      <c r="S354" s="16"/>
      <c r="T354" s="16"/>
      <c r="U354" s="16"/>
      <c r="V354" s="16"/>
      <c r="W354" s="16"/>
      <c r="X354" s="16"/>
      <c r="Y354" s="16"/>
      <c r="Z354" s="16"/>
      <c r="AA354" s="16"/>
      <c r="AB354" s="1"/>
    </row>
    <row r="355" spans="1:28" s="2" customFormat="1" ht="12" customHeight="1">
      <c r="A355" s="1"/>
      <c r="B355" s="1"/>
      <c r="C355" s="35"/>
      <c r="D355" s="1"/>
      <c r="E355" s="1"/>
      <c r="F355" s="1"/>
      <c r="G355" s="1"/>
      <c r="H355" s="1"/>
      <c r="I355" s="1"/>
      <c r="J355" s="3"/>
      <c r="K355" s="4"/>
      <c r="L355" s="4"/>
      <c r="M355" s="16"/>
      <c r="N355" s="16"/>
      <c r="O355" s="16"/>
      <c r="P355" s="16"/>
      <c r="Q355" s="16"/>
      <c r="R355" s="16"/>
      <c r="S355" s="16"/>
      <c r="T355" s="16"/>
      <c r="U355" s="16"/>
      <c r="V355" s="16"/>
      <c r="W355" s="16"/>
      <c r="X355" s="16"/>
      <c r="Y355" s="16"/>
      <c r="Z355" s="16"/>
      <c r="AA355" s="16"/>
      <c r="AB355" s="1"/>
    </row>
    <row r="356" spans="1:28" s="2" customFormat="1" ht="12" customHeight="1">
      <c r="A356" s="1"/>
      <c r="B356" s="1"/>
      <c r="C356" s="35"/>
      <c r="D356" s="1"/>
      <c r="E356" s="1"/>
      <c r="F356" s="1"/>
      <c r="G356" s="1"/>
      <c r="H356" s="1"/>
      <c r="I356" s="1"/>
      <c r="J356" s="3"/>
      <c r="K356" s="4"/>
      <c r="L356" s="4"/>
      <c r="M356" s="16"/>
      <c r="N356" s="16"/>
      <c r="O356" s="16"/>
      <c r="P356" s="16"/>
      <c r="Q356" s="16"/>
      <c r="R356" s="16"/>
      <c r="S356" s="16"/>
      <c r="T356" s="16"/>
      <c r="U356" s="16"/>
      <c r="V356" s="16"/>
      <c r="W356" s="16"/>
      <c r="X356" s="16"/>
      <c r="Y356" s="16"/>
      <c r="Z356" s="16"/>
      <c r="AA356" s="16"/>
      <c r="AB356" s="1"/>
    </row>
    <row r="357" spans="1:28" s="2" customFormat="1" ht="12" customHeight="1">
      <c r="A357" s="1"/>
      <c r="B357" s="3"/>
      <c r="C357" s="31"/>
      <c r="D357" s="3"/>
      <c r="E357" s="3"/>
      <c r="F357" s="3"/>
      <c r="G357" s="3"/>
      <c r="H357" s="3"/>
      <c r="I357" s="3"/>
      <c r="J357" s="3"/>
      <c r="K357" s="4"/>
      <c r="L357" s="4"/>
      <c r="M357" s="16"/>
      <c r="N357" s="16"/>
      <c r="O357" s="16"/>
      <c r="P357" s="16"/>
      <c r="Q357" s="16"/>
      <c r="R357" s="16"/>
      <c r="S357" s="16"/>
      <c r="T357" s="16"/>
      <c r="U357" s="16"/>
      <c r="V357" s="16"/>
      <c r="W357" s="16"/>
      <c r="X357" s="16"/>
      <c r="Y357" s="16"/>
      <c r="Z357" s="16"/>
      <c r="AA357" s="16"/>
      <c r="AB357" s="1"/>
    </row>
    <row r="358" spans="1:28" s="2" customFormat="1" ht="12" customHeight="1">
      <c r="A358" s="3"/>
      <c r="B358" s="3"/>
      <c r="C358" s="31"/>
      <c r="D358" s="3"/>
      <c r="E358" s="3"/>
      <c r="F358" s="3"/>
      <c r="G358" s="3"/>
      <c r="H358" s="3"/>
      <c r="I358" s="3"/>
      <c r="J358" s="1"/>
      <c r="K358" s="4"/>
      <c r="L358" s="4"/>
      <c r="M358" s="16"/>
      <c r="N358" s="16"/>
      <c r="O358" s="16"/>
      <c r="P358" s="16"/>
      <c r="Q358" s="16"/>
      <c r="R358" s="16"/>
      <c r="S358" s="16"/>
      <c r="T358" s="16"/>
      <c r="U358" s="16"/>
      <c r="V358" s="16"/>
      <c r="W358" s="16"/>
      <c r="X358" s="16"/>
      <c r="Y358" s="16"/>
      <c r="Z358" s="16"/>
      <c r="AA358" s="16"/>
      <c r="AB358" s="1"/>
    </row>
    <row r="359" spans="1:28" s="2" customFormat="1" ht="12" customHeight="1">
      <c r="A359" s="3"/>
      <c r="B359" s="1"/>
      <c r="C359" s="35"/>
      <c r="D359" s="1"/>
      <c r="E359" s="1"/>
      <c r="F359" s="1"/>
      <c r="G359" s="1"/>
      <c r="H359" s="1"/>
      <c r="I359" s="1"/>
      <c r="J359" s="1"/>
      <c r="K359" s="4"/>
      <c r="L359" s="4"/>
      <c r="M359" s="16"/>
      <c r="N359" s="16"/>
      <c r="O359" s="16"/>
      <c r="P359" s="16"/>
      <c r="Q359" s="16"/>
      <c r="R359" s="16"/>
      <c r="S359" s="16"/>
      <c r="T359" s="16"/>
      <c r="U359" s="16"/>
      <c r="V359" s="16"/>
      <c r="W359" s="16"/>
      <c r="X359" s="16"/>
      <c r="Y359" s="16"/>
      <c r="Z359" s="16"/>
      <c r="AA359" s="16"/>
      <c r="AB359" s="1"/>
    </row>
    <row r="360" spans="1:28" s="2" customFormat="1" ht="12" customHeight="1">
      <c r="A360" s="3"/>
      <c r="B360" s="1"/>
      <c r="C360" s="35"/>
      <c r="D360" s="1"/>
      <c r="E360" s="1"/>
      <c r="F360" s="1"/>
      <c r="G360" s="1"/>
      <c r="H360" s="1"/>
      <c r="I360" s="1"/>
      <c r="J360" s="1"/>
      <c r="K360" s="4"/>
      <c r="L360" s="4"/>
      <c r="M360" s="16"/>
      <c r="N360" s="16"/>
      <c r="O360" s="16"/>
      <c r="P360" s="16"/>
      <c r="Q360" s="16"/>
      <c r="R360" s="16"/>
      <c r="S360" s="16"/>
      <c r="T360" s="16"/>
      <c r="U360" s="16"/>
      <c r="V360" s="16"/>
      <c r="W360" s="16"/>
      <c r="X360" s="16"/>
      <c r="Y360" s="16"/>
      <c r="Z360" s="16"/>
      <c r="AA360" s="16"/>
      <c r="AB360" s="3"/>
    </row>
    <row r="361" spans="1:28" s="2" customFormat="1" ht="12" customHeight="1">
      <c r="A361" s="3"/>
      <c r="B361" s="1"/>
      <c r="C361" s="35"/>
      <c r="D361" s="1"/>
      <c r="E361" s="1"/>
      <c r="F361" s="1"/>
      <c r="G361" s="1"/>
      <c r="H361" s="1"/>
      <c r="I361" s="1"/>
      <c r="J361" s="3"/>
      <c r="K361" s="4"/>
      <c r="L361" s="4"/>
      <c r="M361" s="16"/>
      <c r="N361" s="16"/>
      <c r="O361" s="16"/>
      <c r="P361" s="16"/>
      <c r="Q361" s="16"/>
      <c r="R361" s="16"/>
      <c r="S361" s="16"/>
      <c r="T361" s="16"/>
      <c r="U361" s="16"/>
      <c r="V361" s="16"/>
      <c r="W361" s="16"/>
      <c r="X361" s="16"/>
      <c r="Y361" s="16"/>
      <c r="Z361" s="16"/>
      <c r="AA361" s="16"/>
      <c r="AB361" s="3"/>
    </row>
    <row r="362" spans="1:28" s="2" customFormat="1" ht="12" customHeight="1">
      <c r="A362" s="3"/>
      <c r="B362" s="1"/>
      <c r="C362" s="35"/>
      <c r="D362" s="1"/>
      <c r="E362" s="1"/>
      <c r="F362" s="1"/>
      <c r="G362" s="1"/>
      <c r="H362" s="1"/>
      <c r="I362" s="1"/>
      <c r="J362" s="3"/>
      <c r="K362" s="4"/>
      <c r="L362" s="4"/>
      <c r="M362" s="16"/>
      <c r="N362" s="16"/>
      <c r="O362" s="16"/>
      <c r="P362" s="16"/>
      <c r="Q362" s="16"/>
      <c r="R362" s="16"/>
      <c r="S362" s="16"/>
      <c r="T362" s="16"/>
      <c r="U362" s="16"/>
      <c r="V362" s="16"/>
      <c r="W362" s="16"/>
      <c r="X362" s="16"/>
      <c r="Y362" s="16"/>
      <c r="Z362" s="16"/>
      <c r="AA362" s="16"/>
      <c r="AB362" s="3"/>
    </row>
    <row r="363" spans="1:28" s="2" customFormat="1" ht="12" customHeight="1">
      <c r="A363" s="3"/>
      <c r="B363" s="1"/>
      <c r="C363" s="35"/>
      <c r="D363" s="1"/>
      <c r="E363" s="1"/>
      <c r="F363" s="1"/>
      <c r="G363" s="1"/>
      <c r="H363" s="1"/>
      <c r="I363" s="1"/>
      <c r="J363" s="1"/>
      <c r="K363" s="4"/>
      <c r="L363" s="4"/>
      <c r="M363" s="16"/>
      <c r="N363" s="16"/>
      <c r="O363" s="16"/>
      <c r="P363" s="16"/>
      <c r="Q363" s="16"/>
      <c r="R363" s="16"/>
      <c r="S363" s="16"/>
      <c r="T363" s="16"/>
      <c r="U363" s="16"/>
      <c r="V363" s="16"/>
      <c r="W363" s="16"/>
      <c r="X363" s="16"/>
      <c r="Y363" s="16"/>
      <c r="Z363" s="16"/>
      <c r="AA363" s="16"/>
      <c r="AB363" s="3"/>
    </row>
    <row r="364" spans="1:28" s="2" customFormat="1" ht="12" customHeight="1">
      <c r="A364" s="3"/>
      <c r="B364" s="1"/>
      <c r="C364" s="35"/>
      <c r="D364" s="1"/>
      <c r="E364" s="1"/>
      <c r="F364" s="1"/>
      <c r="G364" s="1"/>
      <c r="H364" s="1"/>
      <c r="I364" s="1"/>
      <c r="J364" s="1"/>
      <c r="K364" s="4"/>
      <c r="L364" s="4"/>
      <c r="M364" s="16"/>
      <c r="N364" s="16"/>
      <c r="O364" s="16"/>
      <c r="P364" s="16"/>
      <c r="Q364" s="16"/>
      <c r="R364" s="16"/>
      <c r="S364" s="16"/>
      <c r="T364" s="16"/>
      <c r="U364" s="16"/>
      <c r="V364" s="16"/>
      <c r="W364" s="16"/>
      <c r="X364" s="16"/>
      <c r="Y364" s="16"/>
      <c r="Z364" s="16"/>
      <c r="AA364" s="16"/>
      <c r="AB364" s="3"/>
    </row>
    <row r="365" spans="1:28" s="2" customFormat="1" ht="12" customHeight="1">
      <c r="A365" s="3"/>
      <c r="B365" s="1"/>
      <c r="C365" s="35"/>
      <c r="D365" s="1"/>
      <c r="E365" s="1"/>
      <c r="F365" s="1"/>
      <c r="G365" s="1"/>
      <c r="H365" s="1"/>
      <c r="I365" s="1"/>
      <c r="J365" s="1"/>
      <c r="K365" s="4"/>
      <c r="L365" s="4"/>
      <c r="M365" s="16"/>
      <c r="N365" s="16"/>
      <c r="O365" s="16"/>
      <c r="P365" s="16"/>
      <c r="Q365" s="16"/>
      <c r="R365" s="16"/>
      <c r="S365" s="16"/>
      <c r="T365" s="16"/>
      <c r="U365" s="16"/>
      <c r="V365" s="16"/>
      <c r="W365" s="16"/>
      <c r="X365" s="16"/>
      <c r="Y365" s="16"/>
      <c r="Z365" s="16"/>
      <c r="AA365" s="16"/>
      <c r="AB365" s="1"/>
    </row>
    <row r="366" spans="1:28" s="2" customFormat="1" ht="12" customHeight="1">
      <c r="A366" s="3"/>
      <c r="B366" s="3"/>
      <c r="C366" s="31"/>
      <c r="D366" s="3"/>
      <c r="E366" s="3"/>
      <c r="F366" s="3"/>
      <c r="G366" s="3"/>
      <c r="H366" s="3"/>
      <c r="I366" s="3"/>
      <c r="J366" s="1"/>
      <c r="K366" s="4"/>
      <c r="L366" s="4"/>
      <c r="M366" s="16"/>
      <c r="N366" s="16"/>
      <c r="O366" s="16"/>
      <c r="P366" s="16"/>
      <c r="Q366" s="16"/>
      <c r="R366" s="16"/>
      <c r="S366" s="16"/>
      <c r="T366" s="16"/>
      <c r="U366" s="16"/>
      <c r="V366" s="16"/>
      <c r="W366" s="16"/>
      <c r="X366" s="16"/>
      <c r="Y366" s="16"/>
      <c r="Z366" s="16"/>
      <c r="AA366" s="16"/>
      <c r="AB366" s="3"/>
    </row>
    <row r="367" spans="1:28" s="2" customFormat="1" ht="12" customHeight="1">
      <c r="A367" s="13"/>
      <c r="B367" s="3"/>
      <c r="C367" s="31"/>
      <c r="D367" s="3"/>
      <c r="E367" s="3"/>
      <c r="F367" s="3"/>
      <c r="G367" s="3"/>
      <c r="H367" s="3"/>
      <c r="I367" s="3"/>
      <c r="J367" s="1"/>
      <c r="K367" s="4"/>
      <c r="L367" s="4"/>
      <c r="M367" s="16"/>
      <c r="N367" s="16"/>
      <c r="O367" s="16"/>
      <c r="P367" s="16"/>
      <c r="Q367" s="16"/>
      <c r="R367" s="16"/>
      <c r="S367" s="16"/>
      <c r="T367" s="16"/>
      <c r="U367" s="16"/>
      <c r="V367" s="16"/>
      <c r="W367" s="16"/>
      <c r="X367" s="16"/>
      <c r="Y367" s="16"/>
      <c r="Z367" s="16"/>
      <c r="AA367" s="16"/>
      <c r="AB367" s="3"/>
    </row>
    <row r="368" spans="1:28" s="2" customFormat="1" ht="12" customHeight="1">
      <c r="A368" s="13"/>
      <c r="B368" s="3"/>
      <c r="C368" s="31"/>
      <c r="D368" s="3"/>
      <c r="E368" s="3"/>
      <c r="F368" s="3"/>
      <c r="G368" s="3"/>
      <c r="H368" s="3"/>
      <c r="I368" s="3"/>
      <c r="J368" s="1"/>
      <c r="K368" s="4"/>
      <c r="L368" s="4"/>
      <c r="M368" s="16"/>
      <c r="N368" s="16"/>
      <c r="O368" s="16"/>
      <c r="P368" s="16"/>
      <c r="Q368" s="16"/>
      <c r="R368" s="16"/>
      <c r="S368" s="16"/>
      <c r="T368" s="16"/>
      <c r="U368" s="16"/>
      <c r="V368" s="16"/>
      <c r="W368" s="16"/>
      <c r="X368" s="16"/>
      <c r="Y368" s="16"/>
      <c r="Z368" s="16"/>
      <c r="AA368" s="16"/>
      <c r="AB368" s="3"/>
    </row>
    <row r="369" spans="1:28" s="2" customFormat="1" ht="12" customHeight="1">
      <c r="A369" s="13"/>
      <c r="B369" s="3"/>
      <c r="C369" s="31"/>
      <c r="D369" s="3"/>
      <c r="E369" s="3"/>
      <c r="F369" s="3"/>
      <c r="G369" s="3"/>
      <c r="H369" s="3"/>
      <c r="I369" s="3"/>
      <c r="J369" s="1"/>
      <c r="K369" s="4"/>
      <c r="L369" s="4"/>
      <c r="M369" s="16"/>
      <c r="N369" s="16"/>
      <c r="O369" s="16"/>
      <c r="P369" s="16"/>
      <c r="Q369" s="16"/>
      <c r="R369" s="16"/>
      <c r="S369" s="16"/>
      <c r="T369" s="16"/>
      <c r="U369" s="16"/>
      <c r="V369" s="16"/>
      <c r="W369" s="16"/>
      <c r="X369" s="16"/>
      <c r="Y369" s="16"/>
      <c r="Z369" s="16"/>
      <c r="AA369" s="16"/>
      <c r="AB369" s="1"/>
    </row>
    <row r="370" spans="1:28" s="2" customFormat="1" ht="12" customHeight="1">
      <c r="A370" s="13"/>
      <c r="B370" s="3"/>
      <c r="C370" s="31"/>
      <c r="D370" s="3"/>
      <c r="E370" s="3"/>
      <c r="F370" s="3"/>
      <c r="G370" s="3"/>
      <c r="H370" s="3"/>
      <c r="I370" s="3"/>
      <c r="J370" s="3"/>
      <c r="K370" s="4"/>
      <c r="L370" s="4"/>
      <c r="M370" s="16"/>
      <c r="N370" s="16"/>
      <c r="O370" s="16"/>
      <c r="P370" s="16"/>
      <c r="Q370" s="16"/>
      <c r="R370" s="16"/>
      <c r="S370" s="16"/>
      <c r="T370" s="16"/>
      <c r="U370" s="16"/>
      <c r="V370" s="16"/>
      <c r="W370" s="16"/>
      <c r="X370" s="16"/>
      <c r="Y370" s="16"/>
      <c r="Z370" s="16"/>
      <c r="AA370" s="16"/>
      <c r="AB370" s="1"/>
    </row>
    <row r="371" spans="1:28" s="2" customFormat="1" ht="12" customHeight="1">
      <c r="A371" s="13"/>
      <c r="B371" s="3"/>
      <c r="C371" s="31"/>
      <c r="D371" s="3"/>
      <c r="E371" s="3"/>
      <c r="F371" s="3"/>
      <c r="G371" s="3"/>
      <c r="H371" s="3"/>
      <c r="I371" s="3"/>
      <c r="J371" s="3"/>
      <c r="K371" s="4"/>
      <c r="L371" s="4"/>
      <c r="M371" s="16"/>
      <c r="N371" s="16"/>
      <c r="O371" s="16"/>
      <c r="P371" s="16"/>
      <c r="Q371" s="16"/>
      <c r="R371" s="16"/>
      <c r="S371" s="16"/>
      <c r="T371" s="16"/>
      <c r="U371" s="16"/>
      <c r="V371" s="16"/>
      <c r="W371" s="16"/>
      <c r="X371" s="16"/>
      <c r="Y371" s="16"/>
      <c r="Z371" s="16"/>
      <c r="AA371" s="16"/>
      <c r="AB371" s="1"/>
    </row>
    <row r="372" spans="1:28" s="2" customFormat="1" ht="12" customHeight="1">
      <c r="A372" s="13"/>
      <c r="B372" s="3"/>
      <c r="C372" s="31"/>
      <c r="D372" s="3"/>
      <c r="E372" s="3"/>
      <c r="F372" s="3"/>
      <c r="G372" s="3"/>
      <c r="H372" s="3"/>
      <c r="I372" s="3"/>
      <c r="J372" s="3"/>
      <c r="K372" s="4"/>
      <c r="L372" s="4"/>
      <c r="M372" s="16"/>
      <c r="N372" s="16"/>
      <c r="O372" s="16"/>
      <c r="P372" s="16"/>
      <c r="Q372" s="16"/>
      <c r="R372" s="16"/>
      <c r="S372" s="16"/>
      <c r="T372" s="16"/>
      <c r="U372" s="16"/>
      <c r="V372" s="16"/>
      <c r="W372" s="16"/>
      <c r="X372" s="16"/>
      <c r="Y372" s="16"/>
      <c r="Z372" s="16"/>
      <c r="AA372" s="16"/>
      <c r="AB372" s="1"/>
    </row>
    <row r="373" spans="1:28" s="2" customFormat="1" ht="12" customHeight="1">
      <c r="A373" s="13"/>
      <c r="B373" s="3"/>
      <c r="C373" s="31"/>
      <c r="D373" s="3"/>
      <c r="E373" s="3"/>
      <c r="F373" s="3"/>
      <c r="G373" s="3"/>
      <c r="H373" s="3"/>
      <c r="I373" s="3"/>
      <c r="J373" s="3"/>
      <c r="K373" s="4"/>
      <c r="L373" s="4"/>
      <c r="M373" s="16"/>
      <c r="N373" s="16"/>
      <c r="O373" s="16"/>
      <c r="P373" s="16"/>
      <c r="Q373" s="16"/>
      <c r="R373" s="16"/>
      <c r="S373" s="16"/>
      <c r="T373" s="16"/>
      <c r="U373" s="16"/>
      <c r="V373" s="16"/>
      <c r="W373" s="16"/>
      <c r="X373" s="16"/>
      <c r="Y373" s="16"/>
      <c r="Z373" s="16"/>
      <c r="AA373" s="16"/>
      <c r="AB373" s="1"/>
    </row>
    <row r="374" spans="1:28" s="2" customFormat="1" ht="12" customHeight="1">
      <c r="A374" s="13"/>
      <c r="B374" s="3"/>
      <c r="C374" s="31"/>
      <c r="D374" s="3"/>
      <c r="E374" s="3"/>
      <c r="F374" s="3"/>
      <c r="G374" s="3"/>
      <c r="H374" s="3"/>
      <c r="I374" s="3"/>
      <c r="J374" s="3"/>
      <c r="K374" s="4"/>
      <c r="L374" s="4"/>
      <c r="M374" s="16"/>
      <c r="N374" s="16"/>
      <c r="O374" s="16"/>
      <c r="P374" s="16"/>
      <c r="Q374" s="16"/>
      <c r="R374" s="16"/>
      <c r="S374" s="16"/>
      <c r="T374" s="16"/>
      <c r="U374" s="16"/>
      <c r="V374" s="16"/>
      <c r="W374" s="16"/>
      <c r="X374" s="16"/>
      <c r="Y374" s="16"/>
      <c r="Z374" s="16"/>
      <c r="AA374" s="16"/>
      <c r="AB374" s="1"/>
    </row>
    <row r="375" spans="1:28" s="2" customFormat="1" ht="12" customHeight="1">
      <c r="A375" s="13"/>
      <c r="B375" s="3"/>
      <c r="C375" s="31"/>
      <c r="D375" s="3"/>
      <c r="E375" s="3"/>
      <c r="F375" s="3"/>
      <c r="G375" s="3"/>
      <c r="H375" s="3"/>
      <c r="I375" s="3"/>
      <c r="J375" s="3"/>
      <c r="K375" s="4"/>
      <c r="L375" s="4"/>
      <c r="M375" s="16"/>
      <c r="N375" s="16"/>
      <c r="O375" s="16"/>
      <c r="P375" s="16"/>
      <c r="Q375" s="16"/>
      <c r="R375" s="16"/>
      <c r="S375" s="16"/>
      <c r="T375" s="16"/>
      <c r="U375" s="16"/>
      <c r="V375" s="16"/>
      <c r="W375" s="16"/>
      <c r="X375" s="16"/>
      <c r="Y375" s="16"/>
      <c r="Z375" s="16"/>
      <c r="AA375" s="16"/>
      <c r="AB375" s="1"/>
    </row>
    <row r="376" spans="1:28" s="2" customFormat="1" ht="12" customHeight="1">
      <c r="A376" s="13"/>
      <c r="B376" s="3"/>
      <c r="C376" s="31"/>
      <c r="D376" s="3"/>
      <c r="E376" s="3"/>
      <c r="F376" s="3"/>
      <c r="G376" s="3"/>
      <c r="H376" s="3"/>
      <c r="I376" s="3"/>
      <c r="J376" s="3"/>
      <c r="K376" s="4"/>
      <c r="L376" s="4"/>
      <c r="M376" s="16"/>
      <c r="N376" s="16"/>
      <c r="O376" s="16"/>
      <c r="P376" s="16"/>
      <c r="Q376" s="16"/>
      <c r="R376" s="16"/>
      <c r="S376" s="16"/>
      <c r="T376" s="16"/>
      <c r="U376" s="16"/>
      <c r="V376" s="16"/>
      <c r="W376" s="16"/>
      <c r="X376" s="16"/>
      <c r="Y376" s="16"/>
      <c r="Z376" s="16"/>
      <c r="AA376" s="16"/>
      <c r="AB376" s="1"/>
    </row>
    <row r="377" spans="1:28" s="2" customFormat="1" ht="12" customHeight="1">
      <c r="A377" s="13"/>
      <c r="B377" s="3"/>
      <c r="C377" s="31"/>
      <c r="D377" s="3"/>
      <c r="E377" s="3"/>
      <c r="F377" s="3"/>
      <c r="G377" s="3"/>
      <c r="H377" s="3"/>
      <c r="I377" s="3"/>
      <c r="J377" s="3"/>
      <c r="K377" s="4"/>
      <c r="L377" s="4"/>
      <c r="M377" s="16"/>
      <c r="N377" s="16"/>
      <c r="O377" s="16"/>
      <c r="P377" s="16"/>
      <c r="Q377" s="16"/>
      <c r="R377" s="16"/>
      <c r="S377" s="16"/>
      <c r="T377" s="16"/>
      <c r="U377" s="16"/>
      <c r="V377" s="16"/>
      <c r="W377" s="16"/>
      <c r="X377" s="16"/>
      <c r="Y377" s="16"/>
      <c r="Z377" s="16"/>
      <c r="AA377" s="16"/>
      <c r="AB377" s="1"/>
    </row>
    <row r="378" spans="1:28" s="2" customFormat="1" ht="12" customHeight="1">
      <c r="A378" s="13"/>
      <c r="B378" s="3"/>
      <c r="C378" s="31"/>
      <c r="D378" s="3"/>
      <c r="E378" s="3"/>
      <c r="F378" s="3"/>
      <c r="G378" s="3"/>
      <c r="H378" s="3"/>
      <c r="I378" s="3"/>
      <c r="J378" s="3"/>
      <c r="K378" s="4"/>
      <c r="L378" s="4"/>
      <c r="M378" s="16"/>
      <c r="N378" s="16"/>
      <c r="O378" s="16"/>
      <c r="P378" s="16"/>
      <c r="Q378" s="16"/>
      <c r="R378" s="16"/>
      <c r="S378" s="16"/>
      <c r="T378" s="16"/>
      <c r="U378" s="16"/>
      <c r="V378" s="16"/>
      <c r="W378" s="16"/>
      <c r="X378" s="16"/>
      <c r="Y378" s="16"/>
      <c r="Z378" s="16"/>
      <c r="AA378" s="16"/>
      <c r="AB378" s="1"/>
    </row>
    <row r="379" spans="1:28" s="2" customFormat="1" ht="12" customHeight="1">
      <c r="A379" s="13"/>
      <c r="B379" s="3"/>
      <c r="C379" s="31"/>
      <c r="D379" s="3"/>
      <c r="E379" s="3"/>
      <c r="F379" s="3"/>
      <c r="G379" s="3"/>
      <c r="H379" s="3"/>
      <c r="I379" s="3"/>
      <c r="J379" s="3"/>
      <c r="K379" s="4"/>
      <c r="L379" s="4"/>
      <c r="M379" s="16"/>
      <c r="N379" s="16"/>
      <c r="O379" s="16"/>
      <c r="P379" s="16"/>
      <c r="Q379" s="16"/>
      <c r="R379" s="16"/>
      <c r="S379" s="16"/>
      <c r="T379" s="16"/>
      <c r="U379" s="16"/>
      <c r="V379" s="16"/>
      <c r="W379" s="16"/>
      <c r="X379" s="16"/>
      <c r="Y379" s="16"/>
      <c r="Z379" s="16"/>
      <c r="AA379" s="16"/>
      <c r="AB379" s="1"/>
    </row>
    <row r="380" spans="1:28" s="2" customFormat="1" ht="12" customHeight="1">
      <c r="A380" s="3"/>
      <c r="B380" s="3"/>
      <c r="C380" s="31"/>
      <c r="D380" s="3"/>
      <c r="E380" s="3"/>
      <c r="F380" s="3"/>
      <c r="G380" s="3"/>
      <c r="H380" s="3"/>
      <c r="I380" s="3"/>
      <c r="J380" s="1"/>
      <c r="K380" s="4"/>
      <c r="L380" s="4"/>
      <c r="M380" s="16"/>
      <c r="N380" s="16"/>
      <c r="O380" s="16"/>
      <c r="P380" s="16"/>
      <c r="Q380" s="16"/>
      <c r="R380" s="16"/>
      <c r="S380" s="16"/>
      <c r="T380" s="16"/>
      <c r="U380" s="16"/>
      <c r="V380" s="16"/>
      <c r="W380" s="16"/>
      <c r="X380" s="16"/>
      <c r="Y380" s="16"/>
      <c r="Z380" s="16"/>
      <c r="AA380" s="16"/>
      <c r="AB380" s="1"/>
    </row>
    <row r="381" spans="1:28" s="2" customFormat="1" ht="12" customHeight="1">
      <c r="A381" s="3"/>
      <c r="B381" s="3"/>
      <c r="C381" s="31"/>
      <c r="D381" s="3"/>
      <c r="E381" s="3"/>
      <c r="F381" s="3"/>
      <c r="G381" s="3"/>
      <c r="H381" s="3"/>
      <c r="I381" s="3"/>
      <c r="J381" s="1"/>
      <c r="K381" s="4"/>
      <c r="L381" s="4"/>
      <c r="M381" s="16"/>
      <c r="N381" s="16"/>
      <c r="O381" s="16"/>
      <c r="P381" s="16"/>
      <c r="Q381" s="16"/>
      <c r="R381" s="16"/>
      <c r="S381" s="16"/>
      <c r="T381" s="16"/>
      <c r="U381" s="16"/>
      <c r="V381" s="16"/>
      <c r="W381" s="16"/>
      <c r="X381" s="16"/>
      <c r="Y381" s="16"/>
      <c r="Z381" s="16"/>
      <c r="AA381" s="16"/>
      <c r="AB381" s="3"/>
    </row>
    <row r="382" spans="1:28" s="2" customFormat="1" ht="12" customHeight="1">
      <c r="A382" s="3"/>
      <c r="B382" s="3"/>
      <c r="C382" s="31"/>
      <c r="D382" s="3"/>
      <c r="E382" s="3"/>
      <c r="F382" s="3"/>
      <c r="G382" s="3"/>
      <c r="H382" s="3"/>
      <c r="I382" s="3"/>
      <c r="J382" s="1"/>
      <c r="K382" s="4"/>
      <c r="L382" s="4"/>
      <c r="M382" s="16"/>
      <c r="N382" s="16"/>
      <c r="O382" s="16"/>
      <c r="P382" s="16"/>
      <c r="Q382" s="16"/>
      <c r="R382" s="16"/>
      <c r="S382" s="16"/>
      <c r="T382" s="16"/>
      <c r="U382" s="16"/>
      <c r="V382" s="16"/>
      <c r="W382" s="16"/>
      <c r="X382" s="16"/>
      <c r="Y382" s="16"/>
      <c r="Z382" s="16"/>
      <c r="AA382" s="16"/>
      <c r="AB382" s="3"/>
    </row>
    <row r="383" spans="1:28" s="2" customFormat="1" ht="12" customHeight="1">
      <c r="A383" s="3"/>
      <c r="B383" s="3"/>
      <c r="C383" s="31"/>
      <c r="D383" s="3"/>
      <c r="E383" s="3"/>
      <c r="F383" s="3"/>
      <c r="G383" s="3"/>
      <c r="H383" s="3"/>
      <c r="I383" s="3"/>
      <c r="J383" s="3"/>
      <c r="K383" s="4"/>
      <c r="L383" s="4"/>
      <c r="M383" s="16"/>
      <c r="N383" s="16"/>
      <c r="O383" s="16"/>
      <c r="P383" s="16"/>
      <c r="Q383" s="16"/>
      <c r="R383" s="16"/>
      <c r="S383" s="16"/>
      <c r="T383" s="16"/>
      <c r="U383" s="16"/>
      <c r="V383" s="16"/>
      <c r="W383" s="16"/>
      <c r="X383" s="16"/>
      <c r="Y383" s="16"/>
      <c r="Z383" s="16"/>
      <c r="AA383" s="16"/>
      <c r="AB383" s="3"/>
    </row>
    <row r="384" spans="1:28" s="2" customFormat="1" ht="12" customHeight="1">
      <c r="A384" s="3"/>
      <c r="B384" s="3"/>
      <c r="C384" s="31"/>
      <c r="D384" s="3"/>
      <c r="E384" s="3"/>
      <c r="F384" s="3"/>
      <c r="G384" s="3"/>
      <c r="H384" s="3"/>
      <c r="I384" s="3"/>
      <c r="J384" s="3"/>
      <c r="K384" s="4"/>
      <c r="L384" s="4"/>
      <c r="M384" s="16"/>
      <c r="N384" s="16"/>
      <c r="O384" s="16"/>
      <c r="P384" s="16"/>
      <c r="Q384" s="16"/>
      <c r="R384" s="16"/>
      <c r="S384" s="16"/>
      <c r="T384" s="16"/>
      <c r="U384" s="16"/>
      <c r="V384" s="16"/>
      <c r="W384" s="16"/>
      <c r="X384" s="16"/>
      <c r="Y384" s="16"/>
      <c r="Z384" s="16"/>
      <c r="AA384" s="16"/>
      <c r="AB384" s="3"/>
    </row>
    <row r="385" spans="1:28" s="2" customFormat="1" ht="12" customHeight="1">
      <c r="A385" s="3"/>
      <c r="B385" s="3"/>
      <c r="C385" s="31"/>
      <c r="D385" s="3"/>
      <c r="E385" s="3"/>
      <c r="F385" s="3"/>
      <c r="G385" s="3"/>
      <c r="H385" s="3"/>
      <c r="I385" s="3"/>
      <c r="J385" s="1"/>
      <c r="K385" s="4"/>
      <c r="L385" s="4"/>
      <c r="M385" s="16"/>
      <c r="N385" s="16"/>
      <c r="O385" s="16"/>
      <c r="P385" s="16"/>
      <c r="Q385" s="16"/>
      <c r="R385" s="16"/>
      <c r="S385" s="16"/>
      <c r="T385" s="16"/>
      <c r="U385" s="16"/>
      <c r="V385" s="16"/>
      <c r="W385" s="16"/>
      <c r="X385" s="16"/>
      <c r="Y385" s="16"/>
      <c r="Z385" s="16"/>
      <c r="AA385" s="16"/>
      <c r="AB385" s="3"/>
    </row>
    <row r="386" spans="1:28" s="2" customFormat="1" ht="12" customHeight="1">
      <c r="A386" s="3"/>
      <c r="B386" s="3"/>
      <c r="C386" s="31"/>
      <c r="D386" s="3"/>
      <c r="E386" s="3"/>
      <c r="F386" s="3"/>
      <c r="G386" s="3"/>
      <c r="H386" s="3"/>
      <c r="I386" s="3"/>
      <c r="J386" s="1"/>
      <c r="K386" s="4"/>
      <c r="L386" s="4"/>
      <c r="M386" s="16"/>
      <c r="N386" s="16"/>
      <c r="O386" s="16"/>
      <c r="P386" s="16"/>
      <c r="Q386" s="16"/>
      <c r="R386" s="16"/>
      <c r="S386" s="16"/>
      <c r="T386" s="16"/>
      <c r="U386" s="16"/>
      <c r="V386" s="16"/>
      <c r="W386" s="16"/>
      <c r="X386" s="16"/>
      <c r="Y386" s="16"/>
      <c r="Z386" s="16"/>
      <c r="AA386" s="16"/>
      <c r="AB386" s="3"/>
    </row>
    <row r="387" spans="1:28" ht="15" customHeight="1">
      <c r="J387" s="1"/>
      <c r="AB387" s="1"/>
    </row>
    <row r="388" spans="1:28" ht="12" customHeight="1">
      <c r="J388" s="1"/>
    </row>
    <row r="389" spans="1:28" ht="12" customHeight="1">
      <c r="A389" s="13"/>
      <c r="J389" s="1"/>
    </row>
    <row r="390" spans="1:28" ht="12" customHeight="1">
      <c r="A390" s="13"/>
      <c r="J390" s="1"/>
      <c r="AB390" s="2"/>
    </row>
    <row r="391" spans="1:28" ht="12" customHeight="1">
      <c r="A391" s="13"/>
      <c r="J391" s="1"/>
    </row>
    <row r="392" spans="1:28" ht="12" customHeight="1">
      <c r="A392" s="13"/>
    </row>
    <row r="393" spans="1:28" ht="12" customHeight="1">
      <c r="A393" s="13"/>
    </row>
    <row r="394" spans="1:28" ht="12" customHeight="1">
      <c r="A394" s="13"/>
    </row>
    <row r="395" spans="1:28" ht="12" customHeight="1">
      <c r="A395" s="13"/>
    </row>
    <row r="396" spans="1:28" ht="12" customHeight="1">
      <c r="A396" s="13"/>
    </row>
    <row r="397" spans="1:28" ht="12" customHeight="1">
      <c r="A397" s="13"/>
    </row>
    <row r="398" spans="1:28" ht="12" customHeight="1">
      <c r="A398" s="13"/>
    </row>
    <row r="399" spans="1:28" ht="12" customHeight="1">
      <c r="A399" s="13"/>
    </row>
    <row r="400" spans="1:28" ht="12" customHeight="1">
      <c r="A400" s="13"/>
    </row>
    <row r="401" spans="1:28" ht="12" customHeight="1">
      <c r="A401" s="13"/>
    </row>
    <row r="402" spans="1:28" ht="12" customHeight="1">
      <c r="A402" s="13"/>
      <c r="J402" s="1"/>
    </row>
    <row r="403" spans="1:28" ht="12" customHeight="1">
      <c r="J403" s="1"/>
      <c r="AB403" s="1"/>
    </row>
    <row r="404" spans="1:28" ht="12" customHeight="1">
      <c r="J404" s="1"/>
    </row>
    <row r="407" spans="1:28" ht="12" customHeight="1">
      <c r="J407" s="1"/>
    </row>
    <row r="408" spans="1:28" ht="12" customHeight="1">
      <c r="J408" s="1"/>
    </row>
    <row r="409" spans="1:28" ht="12" customHeight="1">
      <c r="J409" s="1"/>
      <c r="AB409" s="1"/>
    </row>
    <row r="410" spans="1:28" ht="12" customHeight="1">
      <c r="J410" s="1"/>
    </row>
    <row r="411" spans="1:28" ht="12" customHeight="1">
      <c r="A411" s="13"/>
      <c r="J411" s="1"/>
    </row>
    <row r="412" spans="1:28" ht="12" customHeight="1">
      <c r="A412" s="13"/>
      <c r="J412" s="1"/>
      <c r="AB412" s="10"/>
    </row>
    <row r="413" spans="1:28" ht="12" customHeight="1">
      <c r="A413" s="13"/>
      <c r="J413" s="1"/>
      <c r="AB413" s="13"/>
    </row>
    <row r="414" spans="1:28" ht="12" customHeight="1">
      <c r="A414" s="13"/>
      <c r="AB414" s="13"/>
    </row>
    <row r="415" spans="1:28" ht="12" customHeight="1">
      <c r="A415" s="13"/>
      <c r="AB415" s="13"/>
    </row>
    <row r="416" spans="1:28" ht="12" customHeight="1">
      <c r="A416" s="13"/>
      <c r="AB416" s="13"/>
    </row>
    <row r="417" spans="1:28" ht="12" customHeight="1">
      <c r="A417" s="13"/>
      <c r="AB417" s="13"/>
    </row>
    <row r="418" spans="1:28" ht="12" customHeight="1">
      <c r="A418" s="13"/>
      <c r="AB418" s="13"/>
    </row>
    <row r="419" spans="1:28" ht="12" customHeight="1">
      <c r="A419" s="13"/>
      <c r="AB419" s="13"/>
    </row>
    <row r="420" spans="1:28" ht="12" customHeight="1">
      <c r="A420" s="13"/>
      <c r="AB420" s="13"/>
    </row>
    <row r="421" spans="1:28" ht="12" customHeight="1">
      <c r="A421" s="13"/>
      <c r="AB421" s="13"/>
    </row>
    <row r="422" spans="1:28" ht="12" customHeight="1">
      <c r="A422" s="13"/>
      <c r="AB422" s="13"/>
    </row>
    <row r="423" spans="1:28" ht="12" customHeight="1">
      <c r="A423" s="13"/>
      <c r="AB423" s="13"/>
    </row>
    <row r="424" spans="1:28" ht="12" customHeight="1">
      <c r="A424" s="13"/>
    </row>
    <row r="425" spans="1:28" ht="12" customHeight="1">
      <c r="AB425" s="1"/>
    </row>
    <row r="435" spans="3:27" s="3" customFormat="1" ht="12" customHeight="1">
      <c r="C435" s="31"/>
      <c r="K435" s="4"/>
      <c r="L435" s="4"/>
      <c r="M435" s="16"/>
      <c r="N435" s="16"/>
      <c r="O435" s="16"/>
      <c r="P435" s="16"/>
      <c r="Q435" s="16"/>
      <c r="R435" s="16"/>
      <c r="S435" s="16"/>
      <c r="T435" s="16"/>
      <c r="U435" s="16"/>
      <c r="V435" s="16"/>
      <c r="W435" s="16"/>
      <c r="X435" s="16"/>
      <c r="Y435" s="16"/>
      <c r="Z435" s="16"/>
      <c r="AA435" s="16"/>
    </row>
    <row r="436" spans="3:27" s="3" customFormat="1" ht="12" customHeight="1">
      <c r="C436" s="31"/>
      <c r="K436" s="4"/>
      <c r="L436" s="4"/>
      <c r="M436" s="16"/>
      <c r="N436" s="16"/>
      <c r="O436" s="16"/>
      <c r="P436" s="16"/>
      <c r="Q436" s="16"/>
      <c r="R436" s="16"/>
      <c r="S436" s="16"/>
      <c r="T436" s="16"/>
      <c r="U436" s="16"/>
      <c r="V436" s="16"/>
      <c r="W436" s="16"/>
      <c r="X436" s="16"/>
      <c r="Y436" s="16"/>
      <c r="Z436" s="16"/>
      <c r="AA436" s="16"/>
    </row>
    <row r="437" spans="3:27" s="3" customFormat="1" ht="12" customHeight="1">
      <c r="C437" s="31"/>
      <c r="K437" s="4"/>
      <c r="L437" s="4"/>
      <c r="M437" s="16"/>
      <c r="N437" s="16"/>
      <c r="O437" s="16"/>
      <c r="P437" s="16"/>
      <c r="Q437" s="16"/>
      <c r="R437" s="16"/>
      <c r="S437" s="16"/>
      <c r="T437" s="16"/>
      <c r="U437" s="16"/>
      <c r="V437" s="16"/>
      <c r="W437" s="16"/>
      <c r="X437" s="16"/>
      <c r="Y437" s="16"/>
      <c r="Z437" s="16"/>
      <c r="AA437" s="16"/>
    </row>
    <row r="438" spans="3:27" s="3" customFormat="1" ht="12" customHeight="1">
      <c r="C438" s="31"/>
      <c r="K438" s="4"/>
      <c r="L438" s="4"/>
      <c r="M438" s="16"/>
      <c r="N438" s="16"/>
      <c r="O438" s="16"/>
      <c r="P438" s="16"/>
      <c r="Q438" s="16"/>
      <c r="R438" s="16"/>
      <c r="S438" s="16"/>
      <c r="T438" s="16"/>
      <c r="U438" s="16"/>
      <c r="V438" s="16"/>
      <c r="W438" s="16"/>
      <c r="X438" s="16"/>
      <c r="Y438" s="16"/>
      <c r="Z438" s="16"/>
      <c r="AA438" s="16"/>
    </row>
    <row r="439" spans="3:27" s="3" customFormat="1" ht="12" customHeight="1">
      <c r="C439" s="31"/>
      <c r="K439" s="4"/>
      <c r="L439" s="4"/>
      <c r="M439" s="16"/>
      <c r="N439" s="16"/>
      <c r="O439" s="16"/>
      <c r="P439" s="16"/>
      <c r="Q439" s="16"/>
      <c r="R439" s="16"/>
      <c r="S439" s="16"/>
      <c r="T439" s="16"/>
      <c r="U439" s="16"/>
      <c r="V439" s="16"/>
      <c r="W439" s="16"/>
      <c r="X439" s="16"/>
      <c r="Y439" s="16"/>
      <c r="Z439" s="16"/>
      <c r="AA439" s="16"/>
    </row>
    <row r="440" spans="3:27" s="3" customFormat="1" ht="12" customHeight="1">
      <c r="C440" s="31"/>
      <c r="K440" s="4"/>
      <c r="L440" s="4"/>
      <c r="M440" s="16"/>
      <c r="N440" s="16"/>
      <c r="O440" s="16"/>
      <c r="P440" s="16"/>
      <c r="Q440" s="16"/>
      <c r="R440" s="16"/>
      <c r="S440" s="16"/>
      <c r="T440" s="16"/>
      <c r="U440" s="16"/>
      <c r="V440" s="16"/>
      <c r="W440" s="16"/>
      <c r="X440" s="16"/>
      <c r="Y440" s="16"/>
      <c r="Z440" s="16"/>
      <c r="AA440" s="16"/>
    </row>
    <row r="441" spans="3:27" s="3" customFormat="1" ht="12" customHeight="1">
      <c r="C441" s="31"/>
      <c r="K441" s="4"/>
      <c r="L441" s="4"/>
      <c r="M441" s="16"/>
      <c r="N441" s="16"/>
      <c r="O441" s="16"/>
      <c r="P441" s="16"/>
      <c r="Q441" s="16"/>
      <c r="R441" s="16"/>
      <c r="S441" s="16"/>
      <c r="T441" s="16"/>
      <c r="U441" s="16"/>
      <c r="V441" s="16"/>
      <c r="W441" s="16"/>
      <c r="X441" s="16"/>
      <c r="Y441" s="16"/>
      <c r="Z441" s="16"/>
      <c r="AA441" s="16"/>
    </row>
    <row r="442" spans="3:27" s="3" customFormat="1" ht="12" customHeight="1">
      <c r="C442" s="31"/>
      <c r="K442" s="4"/>
      <c r="L442" s="4"/>
      <c r="M442" s="16"/>
      <c r="N442" s="16"/>
      <c r="O442" s="16"/>
      <c r="P442" s="16"/>
      <c r="Q442" s="16"/>
      <c r="R442" s="16"/>
      <c r="S442" s="16"/>
      <c r="T442" s="16"/>
      <c r="U442" s="16"/>
      <c r="V442" s="16"/>
      <c r="W442" s="16"/>
      <c r="X442" s="16"/>
      <c r="Y442" s="16"/>
      <c r="Z442" s="16"/>
      <c r="AA442" s="16"/>
    </row>
    <row r="443" spans="3:27" s="3" customFormat="1" ht="12" customHeight="1">
      <c r="C443" s="31"/>
      <c r="K443" s="4"/>
      <c r="L443" s="4"/>
      <c r="M443" s="16"/>
      <c r="N443" s="16"/>
      <c r="O443" s="16"/>
      <c r="P443" s="16"/>
      <c r="Q443" s="16"/>
      <c r="R443" s="16"/>
      <c r="S443" s="16"/>
      <c r="T443" s="16"/>
      <c r="U443" s="16"/>
      <c r="V443" s="16"/>
      <c r="W443" s="16"/>
      <c r="X443" s="16"/>
      <c r="Y443" s="16"/>
      <c r="Z443" s="16"/>
      <c r="AA443" s="16"/>
    </row>
    <row r="444" spans="3:27" s="3" customFormat="1" ht="12" customHeight="1">
      <c r="C444" s="31"/>
      <c r="K444" s="4"/>
      <c r="L444" s="4"/>
      <c r="M444" s="16"/>
      <c r="N444" s="16"/>
      <c r="O444" s="16"/>
      <c r="P444" s="16"/>
      <c r="Q444" s="16"/>
      <c r="R444" s="16"/>
      <c r="S444" s="16"/>
      <c r="T444" s="16"/>
      <c r="U444" s="16"/>
      <c r="V444" s="16"/>
      <c r="W444" s="16"/>
      <c r="X444" s="16"/>
      <c r="Y444" s="16"/>
      <c r="Z444" s="16"/>
      <c r="AA444" s="16"/>
    </row>
    <row r="445" spans="3:27" s="3" customFormat="1" ht="12" customHeight="1">
      <c r="C445" s="31"/>
      <c r="K445" s="4"/>
      <c r="L445" s="4"/>
      <c r="M445" s="16"/>
      <c r="N445" s="16"/>
      <c r="O445" s="16"/>
      <c r="P445" s="16"/>
      <c r="Q445" s="16"/>
      <c r="R445" s="16"/>
      <c r="S445" s="16"/>
      <c r="T445" s="16"/>
      <c r="U445" s="16"/>
      <c r="V445" s="16"/>
      <c r="W445" s="16"/>
      <c r="X445" s="16"/>
      <c r="Y445" s="16"/>
      <c r="Z445" s="16"/>
      <c r="AA445" s="16"/>
    </row>
    <row r="446" spans="3:27" s="3" customFormat="1" ht="12" customHeight="1">
      <c r="C446" s="31"/>
      <c r="K446" s="4"/>
      <c r="L446" s="4"/>
      <c r="M446" s="16"/>
      <c r="N446" s="16"/>
      <c r="O446" s="16"/>
      <c r="P446" s="16"/>
      <c r="Q446" s="16"/>
      <c r="R446" s="16"/>
      <c r="S446" s="16"/>
      <c r="T446" s="16"/>
      <c r="U446" s="16"/>
      <c r="V446" s="16"/>
      <c r="W446" s="16"/>
      <c r="X446" s="16"/>
      <c r="Y446" s="16"/>
      <c r="Z446" s="16"/>
      <c r="AA446" s="16"/>
    </row>
    <row r="447" spans="3:27" s="3" customFormat="1" ht="12" customHeight="1">
      <c r="C447" s="31"/>
      <c r="K447" s="4"/>
      <c r="L447" s="4"/>
      <c r="M447" s="16"/>
      <c r="N447" s="16"/>
      <c r="O447" s="16"/>
      <c r="P447" s="16"/>
      <c r="Q447" s="16"/>
      <c r="R447" s="16"/>
      <c r="S447" s="16"/>
      <c r="T447" s="16"/>
      <c r="U447" s="16"/>
      <c r="V447" s="16"/>
      <c r="W447" s="16"/>
      <c r="X447" s="16"/>
      <c r="Y447" s="16"/>
      <c r="Z447" s="16"/>
      <c r="AA447" s="16"/>
    </row>
    <row r="448" spans="3:27" s="3" customFormat="1" ht="12" customHeight="1">
      <c r="C448" s="31"/>
      <c r="K448" s="4"/>
      <c r="L448" s="4"/>
      <c r="M448" s="16"/>
      <c r="N448" s="16"/>
      <c r="O448" s="16"/>
      <c r="P448" s="16"/>
      <c r="Q448" s="16"/>
      <c r="R448" s="16"/>
      <c r="S448" s="16"/>
      <c r="T448" s="16"/>
      <c r="U448" s="16"/>
      <c r="V448" s="16"/>
      <c r="W448" s="16"/>
      <c r="X448" s="16"/>
      <c r="Y448" s="16"/>
      <c r="Z448" s="16"/>
      <c r="AA448" s="16"/>
    </row>
    <row r="449" spans="3:27" s="3" customFormat="1" ht="12" customHeight="1">
      <c r="C449" s="31"/>
      <c r="K449" s="4"/>
      <c r="L449" s="4"/>
      <c r="M449" s="16"/>
      <c r="N449" s="16"/>
      <c r="O449" s="16"/>
      <c r="P449" s="16"/>
      <c r="Q449" s="16"/>
      <c r="R449" s="16"/>
      <c r="S449" s="16"/>
      <c r="T449" s="16"/>
      <c r="U449" s="16"/>
      <c r="V449" s="16"/>
      <c r="W449" s="16"/>
      <c r="X449" s="16"/>
      <c r="Y449" s="16"/>
      <c r="Z449" s="16"/>
      <c r="AA449" s="16"/>
    </row>
    <row r="450" spans="3:27" s="3" customFormat="1" ht="12" customHeight="1">
      <c r="C450" s="31"/>
      <c r="K450" s="4"/>
      <c r="L450" s="4"/>
      <c r="M450" s="16"/>
      <c r="N450" s="16"/>
      <c r="O450" s="16"/>
      <c r="P450" s="16"/>
      <c r="Q450" s="16"/>
      <c r="R450" s="16"/>
      <c r="S450" s="16"/>
      <c r="T450" s="16"/>
      <c r="U450" s="16"/>
      <c r="V450" s="16"/>
      <c r="W450" s="16"/>
      <c r="X450" s="16"/>
      <c r="Y450" s="16"/>
      <c r="Z450" s="16"/>
      <c r="AA450" s="16"/>
    </row>
    <row r="451" spans="3:27" s="3" customFormat="1" ht="12" customHeight="1">
      <c r="C451" s="31"/>
      <c r="K451" s="4"/>
      <c r="L451" s="4"/>
      <c r="M451" s="16"/>
      <c r="N451" s="16"/>
      <c r="O451" s="16"/>
      <c r="P451" s="16"/>
      <c r="Q451" s="16"/>
      <c r="R451" s="16"/>
      <c r="S451" s="16"/>
      <c r="T451" s="16"/>
      <c r="U451" s="16"/>
      <c r="V451" s="16"/>
      <c r="W451" s="16"/>
      <c r="X451" s="16"/>
      <c r="Y451" s="16"/>
      <c r="Z451" s="16"/>
      <c r="AA451" s="16"/>
    </row>
    <row r="452" spans="3:27" s="3" customFormat="1" ht="12" customHeight="1">
      <c r="C452" s="31"/>
      <c r="K452" s="4"/>
      <c r="L452" s="4"/>
      <c r="M452" s="16"/>
      <c r="N452" s="16"/>
      <c r="O452" s="16"/>
      <c r="P452" s="16"/>
      <c r="Q452" s="16"/>
      <c r="R452" s="16"/>
      <c r="S452" s="16"/>
      <c r="T452" s="16"/>
      <c r="U452" s="16"/>
      <c r="V452" s="16"/>
      <c r="W452" s="16"/>
      <c r="X452" s="16"/>
      <c r="Y452" s="16"/>
      <c r="Z452" s="16"/>
      <c r="AA452" s="16"/>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57" orientation="landscape" horizontalDpi="4294967294" r:id="rId1"/>
  <headerFooter alignWithMargins="0"/>
  <ignoredErrors>
    <ignoredError sqref="B9:C101 B102:C196" numberStoredAsText="1"/>
    <ignoredError sqref="X20:Z69 X104:Z196 X71:Z103 X70 Z7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2020-05-29T07:28:07Z</cp:lastPrinted>
  <dcterms:created xsi:type="dcterms:W3CDTF">2002-07-22T04:03:10Z</dcterms:created>
  <dcterms:modified xsi:type="dcterms:W3CDTF">2025-04-28T06:30:21Z</dcterms:modified>
</cp:coreProperties>
</file>