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15" yWindow="2010" windowWidth="27675" windowHeight="10215" activeTab="1"/>
  </bookViews>
  <sheets>
    <sheet name="年度" sheetId="18" r:id="rId1"/>
    <sheet name="月次" sheetId="20" r:id="rId2"/>
  </sheets>
  <externalReferences>
    <externalReference r:id="rId3"/>
  </externalReferences>
  <definedNames>
    <definedName name="_xlnm.Print_Area" localSheetId="1">月次!$B$1:$AA$339</definedName>
    <definedName name="_xlnm.Print_Area" localSheetId="0">年度!$B$2:$AA$46</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1" i="20" l="1"/>
  <c r="Z331" i="20" s="1"/>
  <c r="W331" i="20"/>
  <c r="U331" i="20"/>
  <c r="S331" i="20"/>
  <c r="Q331" i="20"/>
  <c r="N331" i="20"/>
  <c r="M331" i="20"/>
  <c r="K331" i="20"/>
  <c r="I331" i="20"/>
  <c r="G331" i="20"/>
  <c r="E331" i="20"/>
  <c r="X330" i="20"/>
  <c r="Z330" i="20" s="1"/>
  <c r="W330" i="20"/>
  <c r="U330" i="20"/>
  <c r="S330" i="20"/>
  <c r="Q330" i="20"/>
  <c r="N330" i="20"/>
  <c r="M330" i="20"/>
  <c r="K330" i="20"/>
  <c r="I330" i="20"/>
  <c r="G330" i="20"/>
  <c r="E330" i="20"/>
  <c r="X329" i="20"/>
  <c r="Z329" i="20" s="1"/>
  <c r="W329" i="20"/>
  <c r="U329" i="20"/>
  <c r="S329" i="20"/>
  <c r="Q329" i="20"/>
  <c r="N329" i="20"/>
  <c r="M329" i="20"/>
  <c r="K329" i="20"/>
  <c r="I329" i="20"/>
  <c r="G329" i="20"/>
  <c r="E329" i="20"/>
  <c r="X328" i="20"/>
  <c r="Y328" i="20" s="1"/>
  <c r="W328" i="20"/>
  <c r="U328" i="20"/>
  <c r="S328" i="20"/>
  <c r="Q328" i="20"/>
  <c r="N328" i="20"/>
  <c r="O328" i="20" s="1"/>
  <c r="M328" i="20"/>
  <c r="K328" i="20"/>
  <c r="I328" i="20"/>
  <c r="G328" i="20"/>
  <c r="E328" i="20"/>
  <c r="X327" i="20"/>
  <c r="Y327" i="20" s="1"/>
  <c r="W327" i="20"/>
  <c r="U327" i="20"/>
  <c r="S327" i="20"/>
  <c r="Q327" i="20"/>
  <c r="N327" i="20"/>
  <c r="O327" i="20" s="1"/>
  <c r="M327" i="20"/>
  <c r="K327" i="20"/>
  <c r="I327" i="20"/>
  <c r="G327" i="20"/>
  <c r="E327" i="20"/>
  <c r="X326" i="20"/>
  <c r="Z326" i="20" s="1"/>
  <c r="AA326" i="20" s="1"/>
  <c r="W326" i="20"/>
  <c r="U326" i="20"/>
  <c r="S326" i="20"/>
  <c r="Q326" i="20"/>
  <c r="N326" i="20"/>
  <c r="O326" i="20" s="1"/>
  <c r="M326" i="20"/>
  <c r="K326" i="20"/>
  <c r="I326" i="20"/>
  <c r="G326" i="20"/>
  <c r="E326" i="20"/>
  <c r="X325" i="20"/>
  <c r="Z325" i="20" s="1"/>
  <c r="AA325" i="20" s="1"/>
  <c r="W325" i="20"/>
  <c r="U325" i="20"/>
  <c r="S325" i="20"/>
  <c r="Q325" i="20"/>
  <c r="N325" i="20"/>
  <c r="O325" i="20" s="1"/>
  <c r="M325" i="20"/>
  <c r="K325" i="20"/>
  <c r="I325" i="20"/>
  <c r="G325" i="20"/>
  <c r="E325" i="20"/>
  <c r="X324" i="20"/>
  <c r="Y324" i="20" s="1"/>
  <c r="W324" i="20"/>
  <c r="U324" i="20"/>
  <c r="S324" i="20"/>
  <c r="Q324" i="20"/>
  <c r="N324" i="20"/>
  <c r="O324" i="20" s="1"/>
  <c r="M324" i="20"/>
  <c r="K324" i="20"/>
  <c r="I324" i="20"/>
  <c r="G324" i="20"/>
  <c r="E324" i="20"/>
  <c r="X323" i="20"/>
  <c r="Z323" i="20" s="1"/>
  <c r="AA323" i="20" s="1"/>
  <c r="W323" i="20"/>
  <c r="U323" i="20"/>
  <c r="S323" i="20"/>
  <c r="Q323" i="20"/>
  <c r="N323" i="20"/>
  <c r="O323" i="20" s="1"/>
  <c r="M323" i="20"/>
  <c r="K323" i="20"/>
  <c r="I323" i="20"/>
  <c r="G323" i="20"/>
  <c r="E323" i="20"/>
  <c r="X322" i="20"/>
  <c r="Z322" i="20" s="1"/>
  <c r="AA322" i="20" s="1"/>
  <c r="W322" i="20"/>
  <c r="U322" i="20"/>
  <c r="S322" i="20"/>
  <c r="Q322" i="20"/>
  <c r="N322" i="20"/>
  <c r="O322" i="20" s="1"/>
  <c r="M322" i="20"/>
  <c r="K322" i="20"/>
  <c r="I322" i="20"/>
  <c r="G322" i="20"/>
  <c r="E322" i="20"/>
  <c r="X321" i="20"/>
  <c r="Z321" i="20" s="1"/>
  <c r="AA321" i="20" s="1"/>
  <c r="W321" i="20"/>
  <c r="U321" i="20"/>
  <c r="S321" i="20"/>
  <c r="Q321" i="20"/>
  <c r="N321" i="20"/>
  <c r="O321" i="20" s="1"/>
  <c r="M321" i="20"/>
  <c r="K321" i="20"/>
  <c r="I321" i="20"/>
  <c r="G321" i="20"/>
  <c r="E321" i="20"/>
  <c r="X320" i="20"/>
  <c r="Y320" i="20" s="1"/>
  <c r="W320" i="20"/>
  <c r="U320" i="20"/>
  <c r="S320" i="20"/>
  <c r="Q320" i="20"/>
  <c r="N320" i="20"/>
  <c r="O320" i="20" s="1"/>
  <c r="M320" i="20"/>
  <c r="K320" i="20"/>
  <c r="I320" i="20"/>
  <c r="G320" i="20"/>
  <c r="E320" i="20"/>
  <c r="Z327" i="20" l="1"/>
  <c r="AA327" i="20" s="1"/>
  <c r="Y323" i="20"/>
  <c r="Z328" i="20"/>
  <c r="AA328" i="20" s="1"/>
  <c r="Z320" i="20"/>
  <c r="AA320" i="20" s="1"/>
  <c r="Z324" i="20"/>
  <c r="AA324" i="20" s="1"/>
  <c r="Y322" i="20"/>
  <c r="Y326" i="20"/>
  <c r="Y321" i="20"/>
  <c r="Y325" i="20"/>
  <c r="V41" i="18"/>
  <c r="T41" i="18"/>
  <c r="R41" i="18"/>
  <c r="P41" i="18"/>
  <c r="L41" i="18"/>
  <c r="J41" i="18"/>
  <c r="H41" i="18"/>
  <c r="F41" i="18"/>
  <c r="D41" i="18"/>
  <c r="N41" i="18" l="1"/>
  <c r="X41" i="18"/>
  <c r="N308" i="20"/>
  <c r="N309" i="20"/>
  <c r="N310" i="20"/>
  <c r="N311" i="20"/>
  <c r="N312" i="20"/>
  <c r="N313" i="20"/>
  <c r="N314" i="20"/>
  <c r="N315" i="20"/>
  <c r="N316" i="20"/>
  <c r="N317" i="20"/>
  <c r="N318" i="20"/>
  <c r="O330" i="20" s="1"/>
  <c r="N319" i="20"/>
  <c r="O331" i="20" s="1"/>
  <c r="X319" i="20"/>
  <c r="W319" i="20"/>
  <c r="U319" i="20"/>
  <c r="S319" i="20"/>
  <c r="Q319" i="20"/>
  <c r="M319" i="20"/>
  <c r="K319" i="20"/>
  <c r="I319" i="20"/>
  <c r="G319" i="20"/>
  <c r="E319" i="20"/>
  <c r="X318" i="20"/>
  <c r="Y330" i="20" s="1"/>
  <c r="W318" i="20"/>
  <c r="U318" i="20"/>
  <c r="S318" i="20"/>
  <c r="Q318" i="20"/>
  <c r="M318" i="20"/>
  <c r="K318" i="20"/>
  <c r="I318" i="20"/>
  <c r="G318" i="20"/>
  <c r="E318" i="20"/>
  <c r="X317" i="20"/>
  <c r="W317" i="20"/>
  <c r="U317" i="20"/>
  <c r="S317" i="20"/>
  <c r="Q317" i="20"/>
  <c r="M317" i="20"/>
  <c r="K317" i="20"/>
  <c r="I317" i="20"/>
  <c r="G317" i="20"/>
  <c r="E317" i="20"/>
  <c r="X316" i="20"/>
  <c r="Z316" i="20" s="1"/>
  <c r="W316" i="20"/>
  <c r="U316" i="20"/>
  <c r="S316" i="20"/>
  <c r="Q316" i="20"/>
  <c r="M316" i="20"/>
  <c r="K316" i="20"/>
  <c r="I316" i="20"/>
  <c r="G316" i="20"/>
  <c r="E316" i="20"/>
  <c r="X315" i="20"/>
  <c r="Z315" i="20" s="1"/>
  <c r="W315" i="20"/>
  <c r="U315" i="20"/>
  <c r="S315" i="20"/>
  <c r="Q315" i="20"/>
  <c r="M315" i="20"/>
  <c r="K315" i="20"/>
  <c r="I315" i="20"/>
  <c r="G315" i="20"/>
  <c r="E315" i="20"/>
  <c r="X314" i="20"/>
  <c r="W314" i="20"/>
  <c r="U314" i="20"/>
  <c r="S314" i="20"/>
  <c r="Q314" i="20"/>
  <c r="M314" i="20"/>
  <c r="K314" i="20"/>
  <c r="I314" i="20"/>
  <c r="G314" i="20"/>
  <c r="E314" i="20"/>
  <c r="X313" i="20"/>
  <c r="Z313" i="20" s="1"/>
  <c r="W313" i="20"/>
  <c r="U313" i="20"/>
  <c r="S313" i="20"/>
  <c r="Q313" i="20"/>
  <c r="M313" i="20"/>
  <c r="K313" i="20"/>
  <c r="I313" i="20"/>
  <c r="G313" i="20"/>
  <c r="E313" i="20"/>
  <c r="X312" i="20"/>
  <c r="Z312" i="20" s="1"/>
  <c r="W312" i="20"/>
  <c r="U312" i="20"/>
  <c r="S312" i="20"/>
  <c r="Q312" i="20"/>
  <c r="O312" i="20"/>
  <c r="M312" i="20"/>
  <c r="K312" i="20"/>
  <c r="I312" i="20"/>
  <c r="G312" i="20"/>
  <c r="E312" i="20"/>
  <c r="X311" i="20"/>
  <c r="Y311" i="20" s="1"/>
  <c r="W311" i="20"/>
  <c r="U311" i="20"/>
  <c r="S311" i="20"/>
  <c r="Q311" i="20"/>
  <c r="M311" i="20"/>
  <c r="K311" i="20"/>
  <c r="I311" i="20"/>
  <c r="G311" i="20"/>
  <c r="E311" i="20"/>
  <c r="X310" i="20"/>
  <c r="Y310" i="20" s="1"/>
  <c r="W310" i="20"/>
  <c r="U310" i="20"/>
  <c r="S310" i="20"/>
  <c r="Q310" i="20"/>
  <c r="M310" i="20"/>
  <c r="K310" i="20"/>
  <c r="I310" i="20"/>
  <c r="G310" i="20"/>
  <c r="E310" i="20"/>
  <c r="X309" i="20"/>
  <c r="Z309" i="20" s="1"/>
  <c r="W309" i="20"/>
  <c r="U309" i="20"/>
  <c r="S309" i="20"/>
  <c r="Q309" i="20"/>
  <c r="M309" i="20"/>
  <c r="K309" i="20"/>
  <c r="I309" i="20"/>
  <c r="G309" i="20"/>
  <c r="E309" i="20"/>
  <c r="X308" i="20"/>
  <c r="Z308" i="20"/>
  <c r="W308" i="20"/>
  <c r="U308" i="20"/>
  <c r="S308" i="20"/>
  <c r="Q308" i="20"/>
  <c r="M308" i="20"/>
  <c r="K308" i="20"/>
  <c r="I308" i="20"/>
  <c r="G308" i="20"/>
  <c r="E308" i="20"/>
  <c r="V40" i="18"/>
  <c r="W41" i="18" s="1"/>
  <c r="T40" i="18"/>
  <c r="R40" i="18"/>
  <c r="P40" i="18"/>
  <c r="Q40" i="18" s="1"/>
  <c r="L40" i="18"/>
  <c r="J40" i="18"/>
  <c r="K41" i="18" s="1"/>
  <c r="H40" i="18"/>
  <c r="F40" i="18"/>
  <c r="G41" i="18" s="1"/>
  <c r="D40" i="18"/>
  <c r="R39" i="18"/>
  <c r="V39" i="18"/>
  <c r="T39" i="18"/>
  <c r="P39" i="18"/>
  <c r="J39" i="18"/>
  <c r="N39" i="18" s="1"/>
  <c r="L39" i="18"/>
  <c r="H39" i="18"/>
  <c r="F39" i="18"/>
  <c r="D39" i="18"/>
  <c r="X307" i="20"/>
  <c r="Y307" i="20" s="1"/>
  <c r="W307" i="20"/>
  <c r="U307" i="20"/>
  <c r="S307" i="20"/>
  <c r="Q307" i="20"/>
  <c r="N307" i="20"/>
  <c r="M307" i="20"/>
  <c r="K307" i="20"/>
  <c r="I307" i="20"/>
  <c r="G307" i="20"/>
  <c r="E307" i="20"/>
  <c r="X306" i="20"/>
  <c r="Z306" i="20" s="1"/>
  <c r="W306" i="20"/>
  <c r="U306" i="20"/>
  <c r="S306" i="20"/>
  <c r="Q306" i="20"/>
  <c r="N306" i="20"/>
  <c r="O318" i="20" s="1"/>
  <c r="M306" i="20"/>
  <c r="K306" i="20"/>
  <c r="I306" i="20"/>
  <c r="G306" i="20"/>
  <c r="E306" i="20"/>
  <c r="X305" i="20"/>
  <c r="Y305" i="20" s="1"/>
  <c r="Z305" i="20"/>
  <c r="W305" i="20"/>
  <c r="U305" i="20"/>
  <c r="S305" i="20"/>
  <c r="Q305" i="20"/>
  <c r="N305" i="20"/>
  <c r="M305" i="20"/>
  <c r="K305" i="20"/>
  <c r="I305" i="20"/>
  <c r="G305" i="20"/>
  <c r="E305" i="20"/>
  <c r="X304" i="20"/>
  <c r="X292" i="20"/>
  <c r="W304" i="20"/>
  <c r="U304" i="20"/>
  <c r="S304" i="20"/>
  <c r="Q304" i="20"/>
  <c r="N304" i="20"/>
  <c r="N292" i="20"/>
  <c r="M304" i="20"/>
  <c r="K304" i="20"/>
  <c r="I304" i="20"/>
  <c r="G304" i="20"/>
  <c r="E304" i="20"/>
  <c r="X303" i="20"/>
  <c r="Y315" i="20" s="1"/>
  <c r="W303" i="20"/>
  <c r="U303" i="20"/>
  <c r="S303" i="20"/>
  <c r="Q303" i="20"/>
  <c r="N303" i="20"/>
  <c r="O303" i="20" s="1"/>
  <c r="M303" i="20"/>
  <c r="K303" i="20"/>
  <c r="I303" i="20"/>
  <c r="G303" i="20"/>
  <c r="E303" i="20"/>
  <c r="X302" i="20"/>
  <c r="Z302" i="20" s="1"/>
  <c r="AA302" i="20" s="1"/>
  <c r="W302" i="20"/>
  <c r="U302" i="20"/>
  <c r="S302" i="20"/>
  <c r="Q302" i="20"/>
  <c r="N302" i="20"/>
  <c r="O314" i="20" s="1"/>
  <c r="M302" i="20"/>
  <c r="K302" i="20"/>
  <c r="I302" i="20"/>
  <c r="G302" i="20"/>
  <c r="E302" i="20"/>
  <c r="X301" i="20"/>
  <c r="Z301" i="20"/>
  <c r="AA301" i="20" s="1"/>
  <c r="W301" i="20"/>
  <c r="U301" i="20"/>
  <c r="S301" i="20"/>
  <c r="Q301" i="20"/>
  <c r="N301" i="20"/>
  <c r="O313" i="20" s="1"/>
  <c r="M301" i="20"/>
  <c r="K301" i="20"/>
  <c r="I301" i="20"/>
  <c r="G301" i="20"/>
  <c r="E301" i="20"/>
  <c r="X300" i="20"/>
  <c r="Z300" i="20"/>
  <c r="X288" i="20"/>
  <c r="Z288" i="20"/>
  <c r="W300" i="20"/>
  <c r="U300" i="20"/>
  <c r="S300" i="20"/>
  <c r="Q300" i="20"/>
  <c r="N300" i="20"/>
  <c r="N288" i="20"/>
  <c r="O300" i="20"/>
  <c r="M300" i="20"/>
  <c r="K300" i="20"/>
  <c r="I300" i="20"/>
  <c r="G300" i="20"/>
  <c r="E300" i="20"/>
  <c r="X299" i="20"/>
  <c r="Y299" i="20" s="1"/>
  <c r="Z299" i="20"/>
  <c r="W299" i="20"/>
  <c r="U299" i="20"/>
  <c r="S299" i="20"/>
  <c r="Q299" i="20"/>
  <c r="N299" i="20"/>
  <c r="O299" i="20" s="1"/>
  <c r="M299" i="20"/>
  <c r="K299" i="20"/>
  <c r="I299" i="20"/>
  <c r="G299" i="20"/>
  <c r="E299" i="20"/>
  <c r="X298" i="20"/>
  <c r="W298" i="20"/>
  <c r="U298" i="20"/>
  <c r="S298" i="20"/>
  <c r="Q298" i="20"/>
  <c r="N298" i="20"/>
  <c r="M298" i="20"/>
  <c r="K298" i="20"/>
  <c r="I298" i="20"/>
  <c r="G298" i="20"/>
  <c r="E298" i="20"/>
  <c r="X297" i="20"/>
  <c r="Y297" i="20" s="1"/>
  <c r="W297" i="20"/>
  <c r="U297" i="20"/>
  <c r="S297" i="20"/>
  <c r="Q297" i="20"/>
  <c r="N297" i="20"/>
  <c r="M297" i="20"/>
  <c r="K297" i="20"/>
  <c r="I297" i="20"/>
  <c r="G297" i="20"/>
  <c r="E297" i="20"/>
  <c r="X296" i="20"/>
  <c r="Z296" i="20" s="1"/>
  <c r="W296" i="20"/>
  <c r="U296" i="20"/>
  <c r="S296" i="20"/>
  <c r="Q296" i="20"/>
  <c r="N296" i="20"/>
  <c r="M296" i="20"/>
  <c r="K296" i="20"/>
  <c r="I296" i="20"/>
  <c r="G296" i="20"/>
  <c r="E296" i="20"/>
  <c r="Z298" i="20"/>
  <c r="X289" i="20"/>
  <c r="Y301" i="20"/>
  <c r="X295" i="20"/>
  <c r="Z295" i="20" s="1"/>
  <c r="AA295" i="20" s="1"/>
  <c r="W295" i="20"/>
  <c r="U295" i="20"/>
  <c r="S295" i="20"/>
  <c r="Q295" i="20"/>
  <c r="N295" i="20"/>
  <c r="O307" i="20" s="1"/>
  <c r="M295" i="20"/>
  <c r="K295" i="20"/>
  <c r="I295" i="20"/>
  <c r="G295" i="20"/>
  <c r="E295" i="20"/>
  <c r="X294" i="20"/>
  <c r="Z294" i="20" s="1"/>
  <c r="W294" i="20"/>
  <c r="U294" i="20"/>
  <c r="S294" i="20"/>
  <c r="Q294" i="20"/>
  <c r="N294" i="20"/>
  <c r="O306" i="20" s="1"/>
  <c r="M294" i="20"/>
  <c r="K294" i="20"/>
  <c r="I294" i="20"/>
  <c r="G294" i="20"/>
  <c r="E294" i="20"/>
  <c r="X293" i="20"/>
  <c r="Z293" i="20" s="1"/>
  <c r="W293" i="20"/>
  <c r="U293" i="20"/>
  <c r="S293" i="20"/>
  <c r="Q293" i="20"/>
  <c r="N293" i="20"/>
  <c r="O293" i="20" s="1"/>
  <c r="M293" i="20"/>
  <c r="K293" i="20"/>
  <c r="I293" i="20"/>
  <c r="G293" i="20"/>
  <c r="E293" i="20"/>
  <c r="W292" i="20"/>
  <c r="U292" i="20"/>
  <c r="S292" i="20"/>
  <c r="Q292" i="20"/>
  <c r="M292" i="20"/>
  <c r="K292" i="20"/>
  <c r="I292" i="20"/>
  <c r="G292" i="20"/>
  <c r="E292" i="20"/>
  <c r="X291" i="20"/>
  <c r="Z291" i="20"/>
  <c r="W291" i="20"/>
  <c r="U291" i="20"/>
  <c r="S291" i="20"/>
  <c r="Q291" i="20"/>
  <c r="N291" i="20"/>
  <c r="M291" i="20"/>
  <c r="K291" i="20"/>
  <c r="I291" i="20"/>
  <c r="G291" i="20"/>
  <c r="E291" i="20"/>
  <c r="X290" i="20"/>
  <c r="Z290" i="20"/>
  <c r="W290" i="20"/>
  <c r="U290" i="20"/>
  <c r="S290" i="20"/>
  <c r="Q290" i="20"/>
  <c r="N290" i="20"/>
  <c r="O302" i="20"/>
  <c r="M290" i="20"/>
  <c r="K290" i="20"/>
  <c r="I290" i="20"/>
  <c r="G290" i="20"/>
  <c r="E290" i="20"/>
  <c r="W289" i="20"/>
  <c r="U289" i="20"/>
  <c r="S289" i="20"/>
  <c r="Q289" i="20"/>
  <c r="N289" i="20"/>
  <c r="M289" i="20"/>
  <c r="K289" i="20"/>
  <c r="I289" i="20"/>
  <c r="G289" i="20"/>
  <c r="E289" i="20"/>
  <c r="Y300" i="20"/>
  <c r="W288" i="20"/>
  <c r="U288" i="20"/>
  <c r="S288" i="20"/>
  <c r="Q288" i="20"/>
  <c r="M288" i="20"/>
  <c r="K288" i="20"/>
  <c r="I288" i="20"/>
  <c r="G288" i="20"/>
  <c r="E288" i="20"/>
  <c r="X287" i="20"/>
  <c r="Z287" i="20"/>
  <c r="W287" i="20"/>
  <c r="U287" i="20"/>
  <c r="S287" i="20"/>
  <c r="Q287" i="20"/>
  <c r="N287" i="20"/>
  <c r="M287" i="20"/>
  <c r="K287" i="20"/>
  <c r="I287" i="20"/>
  <c r="G287" i="20"/>
  <c r="E287" i="20"/>
  <c r="X286" i="20"/>
  <c r="Z286" i="20"/>
  <c r="W286" i="20"/>
  <c r="U286" i="20"/>
  <c r="S286" i="20"/>
  <c r="Q286" i="20"/>
  <c r="N286" i="20"/>
  <c r="M286" i="20"/>
  <c r="K286" i="20"/>
  <c r="I286" i="20"/>
  <c r="G286" i="20"/>
  <c r="E286" i="20"/>
  <c r="X285" i="20"/>
  <c r="W285" i="20"/>
  <c r="U285" i="20"/>
  <c r="S285" i="20"/>
  <c r="Q285" i="20"/>
  <c r="N285" i="20"/>
  <c r="M285" i="20"/>
  <c r="K285" i="20"/>
  <c r="I285" i="20"/>
  <c r="G285" i="20"/>
  <c r="E285" i="20"/>
  <c r="X284" i="20"/>
  <c r="W284" i="20"/>
  <c r="U284" i="20"/>
  <c r="S284" i="20"/>
  <c r="Q284" i="20"/>
  <c r="N284" i="20"/>
  <c r="O296" i="20"/>
  <c r="M284" i="20"/>
  <c r="K284" i="20"/>
  <c r="I284" i="20"/>
  <c r="G284" i="20"/>
  <c r="E284" i="20"/>
  <c r="Y298" i="20"/>
  <c r="Z292" i="20"/>
  <c r="Z284" i="20"/>
  <c r="Z285" i="20"/>
  <c r="Z289" i="20"/>
  <c r="V38" i="18"/>
  <c r="T38" i="18"/>
  <c r="U39" i="18" s="1"/>
  <c r="R38" i="18"/>
  <c r="P38" i="18"/>
  <c r="Q39" i="18" s="1"/>
  <c r="L38" i="18"/>
  <c r="M39" i="18"/>
  <c r="J38" i="18"/>
  <c r="K39" i="18" s="1"/>
  <c r="H38" i="18"/>
  <c r="I39" i="18"/>
  <c r="F38" i="18"/>
  <c r="D38" i="18"/>
  <c r="E39" i="18" s="1"/>
  <c r="N38" i="18"/>
  <c r="G257" i="20"/>
  <c r="I257" i="20"/>
  <c r="K257" i="20"/>
  <c r="M257" i="20"/>
  <c r="N257" i="20"/>
  <c r="Q257" i="20"/>
  <c r="V37" i="18"/>
  <c r="T37" i="18"/>
  <c r="U38" i="18" s="1"/>
  <c r="R37" i="18"/>
  <c r="S38" i="18"/>
  <c r="P37" i="18"/>
  <c r="Q38" i="18" s="1"/>
  <c r="L37" i="18"/>
  <c r="M38" i="18"/>
  <c r="J37" i="18"/>
  <c r="K38" i="18" s="1"/>
  <c r="H37" i="18"/>
  <c r="I38" i="18" s="1"/>
  <c r="F37" i="18"/>
  <c r="D37" i="18"/>
  <c r="E38" i="18" s="1"/>
  <c r="X283" i="20"/>
  <c r="W283" i="20"/>
  <c r="U283" i="20"/>
  <c r="S283" i="20"/>
  <c r="Q283" i="20"/>
  <c r="N283" i="20"/>
  <c r="M283" i="20"/>
  <c r="K283" i="20"/>
  <c r="I283" i="20"/>
  <c r="G283" i="20"/>
  <c r="E283" i="20"/>
  <c r="X282" i="20"/>
  <c r="W282" i="20"/>
  <c r="U282" i="20"/>
  <c r="S282" i="20"/>
  <c r="Q282" i="20"/>
  <c r="N282" i="20"/>
  <c r="M282" i="20"/>
  <c r="K282" i="20"/>
  <c r="I282" i="20"/>
  <c r="G282" i="20"/>
  <c r="E282" i="20"/>
  <c r="X281" i="20"/>
  <c r="Y293" i="20"/>
  <c r="W281" i="20"/>
  <c r="U281" i="20"/>
  <c r="S281" i="20"/>
  <c r="Q281" i="20"/>
  <c r="N281" i="20"/>
  <c r="M281" i="20"/>
  <c r="K281" i="20"/>
  <c r="I281" i="20"/>
  <c r="G281" i="20"/>
  <c r="E281" i="20"/>
  <c r="X280" i="20"/>
  <c r="Y292" i="20"/>
  <c r="W280" i="20"/>
  <c r="U280" i="20"/>
  <c r="S280" i="20"/>
  <c r="Q280" i="20"/>
  <c r="N280" i="20"/>
  <c r="O292" i="20"/>
  <c r="M280" i="20"/>
  <c r="K280" i="20"/>
  <c r="I280" i="20"/>
  <c r="G280" i="20"/>
  <c r="E280" i="20"/>
  <c r="X279" i="20"/>
  <c r="W279" i="20"/>
  <c r="U279" i="20"/>
  <c r="S279" i="20"/>
  <c r="Q279" i="20"/>
  <c r="N279" i="20"/>
  <c r="O291" i="20"/>
  <c r="M279" i="20"/>
  <c r="K279" i="20"/>
  <c r="I279" i="20"/>
  <c r="G279" i="20"/>
  <c r="E279" i="20"/>
  <c r="X278" i="20"/>
  <c r="W278" i="20"/>
  <c r="U278" i="20"/>
  <c r="S278" i="20"/>
  <c r="Q278" i="20"/>
  <c r="N278" i="20"/>
  <c r="O290" i="20"/>
  <c r="M278" i="20"/>
  <c r="K278" i="20"/>
  <c r="I278" i="20"/>
  <c r="G278" i="20"/>
  <c r="E278" i="20"/>
  <c r="X277" i="20"/>
  <c r="Y289" i="20"/>
  <c r="W277" i="20"/>
  <c r="U277" i="20"/>
  <c r="S277" i="20"/>
  <c r="Q277" i="20"/>
  <c r="N277" i="20"/>
  <c r="O289" i="20"/>
  <c r="M277" i="20"/>
  <c r="K277" i="20"/>
  <c r="I277" i="20"/>
  <c r="G277" i="20"/>
  <c r="E277" i="20"/>
  <c r="X276" i="20"/>
  <c r="Y288" i="20"/>
  <c r="W276" i="20"/>
  <c r="U276" i="20"/>
  <c r="S276" i="20"/>
  <c r="Q276" i="20"/>
  <c r="N276" i="20"/>
  <c r="O288" i="20"/>
  <c r="M276" i="20"/>
  <c r="K276" i="20"/>
  <c r="I276" i="20"/>
  <c r="G276" i="20"/>
  <c r="E276" i="20"/>
  <c r="X275" i="20"/>
  <c r="W275" i="20"/>
  <c r="U275" i="20"/>
  <c r="S275" i="20"/>
  <c r="Q275" i="20"/>
  <c r="N275" i="20"/>
  <c r="O287" i="20"/>
  <c r="M275" i="20"/>
  <c r="K275" i="20"/>
  <c r="I275" i="20"/>
  <c r="G275" i="20"/>
  <c r="E275" i="20"/>
  <c r="X274" i="20"/>
  <c r="W274" i="20"/>
  <c r="U274" i="20"/>
  <c r="S274" i="20"/>
  <c r="Q274" i="20"/>
  <c r="N274" i="20"/>
  <c r="O286" i="20"/>
  <c r="M274" i="20"/>
  <c r="K274" i="20"/>
  <c r="I274" i="20"/>
  <c r="G274" i="20"/>
  <c r="E274" i="20"/>
  <c r="X273" i="20"/>
  <c r="W273" i="20"/>
  <c r="U273" i="20"/>
  <c r="S273" i="20"/>
  <c r="Q273" i="20"/>
  <c r="N273" i="20"/>
  <c r="O285" i="20"/>
  <c r="M273" i="20"/>
  <c r="K273" i="20"/>
  <c r="I273" i="20"/>
  <c r="G273" i="20"/>
  <c r="E273" i="20"/>
  <c r="X272" i="20"/>
  <c r="Y284" i="20"/>
  <c r="W272" i="20"/>
  <c r="U272" i="20"/>
  <c r="S272" i="20"/>
  <c r="Q272" i="20"/>
  <c r="N272" i="20"/>
  <c r="O284" i="20"/>
  <c r="M272" i="20"/>
  <c r="K272" i="20"/>
  <c r="I272" i="20"/>
  <c r="G272" i="20"/>
  <c r="E272" i="20"/>
  <c r="Z282" i="20"/>
  <c r="Y294" i="20"/>
  <c r="Z283" i="20"/>
  <c r="Y295" i="20"/>
  <c r="Z279" i="20"/>
  <c r="AA291" i="20"/>
  <c r="Y291" i="20"/>
  <c r="Z274" i="20"/>
  <c r="AA286" i="20"/>
  <c r="Y286" i="20"/>
  <c r="Z278" i="20"/>
  <c r="AA290" i="20"/>
  <c r="Y290" i="20"/>
  <c r="Z273" i="20"/>
  <c r="AA285" i="20"/>
  <c r="Y285" i="20"/>
  <c r="Z275" i="20"/>
  <c r="AA287" i="20"/>
  <c r="Y287" i="20"/>
  <c r="X37" i="18"/>
  <c r="Z37" i="18" s="1"/>
  <c r="W38" i="18"/>
  <c r="N37" i="18"/>
  <c r="O38" i="18" s="1"/>
  <c r="Z272" i="20"/>
  <c r="AA284" i="20"/>
  <c r="Z276" i="20"/>
  <c r="AA288" i="20"/>
  <c r="Z280" i="20"/>
  <c r="AA292" i="20"/>
  <c r="Z277" i="20"/>
  <c r="AA289" i="20"/>
  <c r="Z281" i="20"/>
  <c r="S245" i="20"/>
  <c r="S246" i="20"/>
  <c r="S247" i="20"/>
  <c r="S248" i="20"/>
  <c r="S249" i="20"/>
  <c r="S250" i="20"/>
  <c r="S251" i="20"/>
  <c r="S252" i="20"/>
  <c r="S253" i="20"/>
  <c r="S254" i="20"/>
  <c r="S255" i="20"/>
  <c r="S256" i="20"/>
  <c r="X271" i="20"/>
  <c r="Y283" i="20"/>
  <c r="W271" i="20"/>
  <c r="U271" i="20"/>
  <c r="S271" i="20"/>
  <c r="Q271" i="20"/>
  <c r="N271" i="20"/>
  <c r="O283" i="20"/>
  <c r="M271" i="20"/>
  <c r="K271" i="20"/>
  <c r="I271" i="20"/>
  <c r="G271" i="20"/>
  <c r="E271" i="20"/>
  <c r="X270" i="20"/>
  <c r="W270" i="20"/>
  <c r="U270" i="20"/>
  <c r="S270" i="20"/>
  <c r="Q270" i="20"/>
  <c r="N270" i="20"/>
  <c r="O282" i="20"/>
  <c r="M270" i="20"/>
  <c r="K270" i="20"/>
  <c r="I270" i="20"/>
  <c r="G270" i="20"/>
  <c r="E270" i="20"/>
  <c r="X269" i="20"/>
  <c r="Y281" i="20"/>
  <c r="W269" i="20"/>
  <c r="U269" i="20"/>
  <c r="S269" i="20"/>
  <c r="Q269" i="20"/>
  <c r="N269" i="20"/>
  <c r="O281" i="20"/>
  <c r="M269" i="20"/>
  <c r="K269" i="20"/>
  <c r="I269" i="20"/>
  <c r="G269" i="20"/>
  <c r="E269" i="20"/>
  <c r="X268" i="20"/>
  <c r="W268" i="20"/>
  <c r="U268" i="20"/>
  <c r="S268" i="20"/>
  <c r="Q268" i="20"/>
  <c r="N268" i="20"/>
  <c r="O280" i="20"/>
  <c r="M268" i="20"/>
  <c r="K268" i="20"/>
  <c r="I268" i="20"/>
  <c r="G268" i="20"/>
  <c r="E268" i="20"/>
  <c r="X267" i="20"/>
  <c r="Y279" i="20"/>
  <c r="W267" i="20"/>
  <c r="U267" i="20"/>
  <c r="S267" i="20"/>
  <c r="Q267" i="20"/>
  <c r="N267" i="20"/>
  <c r="O279" i="20"/>
  <c r="M267" i="20"/>
  <c r="K267" i="20"/>
  <c r="I267" i="20"/>
  <c r="G267" i="20"/>
  <c r="E267" i="20"/>
  <c r="X266" i="20"/>
  <c r="W266" i="20"/>
  <c r="U266" i="20"/>
  <c r="S266" i="20"/>
  <c r="Q266" i="20"/>
  <c r="N266" i="20"/>
  <c r="O278" i="20"/>
  <c r="M266" i="20"/>
  <c r="K266" i="20"/>
  <c r="I266" i="20"/>
  <c r="G266" i="20"/>
  <c r="E266" i="20"/>
  <c r="X265" i="20"/>
  <c r="Y277" i="20"/>
  <c r="W265" i="20"/>
  <c r="U265" i="20"/>
  <c r="S265" i="20"/>
  <c r="Q265" i="20"/>
  <c r="N265" i="20"/>
  <c r="O277" i="20"/>
  <c r="M265" i="20"/>
  <c r="K265" i="20"/>
  <c r="I265" i="20"/>
  <c r="G265" i="20"/>
  <c r="E265" i="20"/>
  <c r="X264" i="20"/>
  <c r="W264" i="20"/>
  <c r="U264" i="20"/>
  <c r="S264" i="20"/>
  <c r="Q264" i="20"/>
  <c r="N264" i="20"/>
  <c r="O276" i="20"/>
  <c r="M264" i="20"/>
  <c r="K264" i="20"/>
  <c r="I264" i="20"/>
  <c r="G264" i="20"/>
  <c r="E264" i="20"/>
  <c r="X263" i="20"/>
  <c r="Y275" i="20"/>
  <c r="W263" i="20"/>
  <c r="U263" i="20"/>
  <c r="S263" i="20"/>
  <c r="Q263" i="20"/>
  <c r="N263" i="20"/>
  <c r="O275" i="20"/>
  <c r="M263" i="20"/>
  <c r="K263" i="20"/>
  <c r="I263" i="20"/>
  <c r="G263" i="20"/>
  <c r="E263" i="20"/>
  <c r="X262" i="20"/>
  <c r="W262" i="20"/>
  <c r="U262" i="20"/>
  <c r="S262" i="20"/>
  <c r="Q262" i="20"/>
  <c r="N262" i="20"/>
  <c r="O274" i="20"/>
  <c r="M262" i="20"/>
  <c r="K262" i="20"/>
  <c r="I262" i="20"/>
  <c r="G262" i="20"/>
  <c r="E262" i="20"/>
  <c r="X261" i="20"/>
  <c r="Y273" i="20"/>
  <c r="W261" i="20"/>
  <c r="U261" i="20"/>
  <c r="S261" i="20"/>
  <c r="Q261" i="20"/>
  <c r="N261" i="20"/>
  <c r="O273" i="20"/>
  <c r="M261" i="20"/>
  <c r="K261" i="20"/>
  <c r="I261" i="20"/>
  <c r="G261" i="20"/>
  <c r="E261" i="20"/>
  <c r="X260" i="20"/>
  <c r="W260" i="20"/>
  <c r="U260" i="20"/>
  <c r="S260" i="20"/>
  <c r="Q260" i="20"/>
  <c r="N260" i="20"/>
  <c r="O272" i="20"/>
  <c r="M260" i="20"/>
  <c r="K260" i="20"/>
  <c r="I260" i="20"/>
  <c r="G260" i="20"/>
  <c r="E260" i="20"/>
  <c r="Z260" i="20"/>
  <c r="AA272" i="20"/>
  <c r="Y272" i="20"/>
  <c r="Z264" i="20"/>
  <c r="AA276" i="20"/>
  <c r="Y276" i="20"/>
  <c r="Z268" i="20"/>
  <c r="AA280" i="20"/>
  <c r="Y280" i="20"/>
  <c r="Z262" i="20"/>
  <c r="AA274" i="20"/>
  <c r="Y274" i="20"/>
  <c r="Z266" i="20"/>
  <c r="AA278" i="20"/>
  <c r="Y278" i="20"/>
  <c r="Z270" i="20"/>
  <c r="AA282" i="20"/>
  <c r="Y282" i="20"/>
  <c r="Z261" i="20"/>
  <c r="AA273" i="20"/>
  <c r="Z263" i="20"/>
  <c r="AA275" i="20"/>
  <c r="Z265" i="20"/>
  <c r="AA277" i="20"/>
  <c r="Z267" i="20"/>
  <c r="AA279" i="20"/>
  <c r="Z269" i="20"/>
  <c r="AA281" i="20"/>
  <c r="Z271" i="20"/>
  <c r="AA283" i="20"/>
  <c r="F36" i="18"/>
  <c r="G37" i="18" s="1"/>
  <c r="D339" i="20"/>
  <c r="T339" i="20"/>
  <c r="R339" i="20"/>
  <c r="P339" i="20"/>
  <c r="L339" i="20"/>
  <c r="J339" i="20"/>
  <c r="H339" i="20"/>
  <c r="F339" i="20"/>
  <c r="D36" i="18"/>
  <c r="E37" i="18" s="1"/>
  <c r="H36" i="18"/>
  <c r="I37" i="18" s="1"/>
  <c r="J36" i="18"/>
  <c r="K37" i="18" s="1"/>
  <c r="L36" i="18"/>
  <c r="M37" i="18" s="1"/>
  <c r="P36" i="18"/>
  <c r="Q37" i="18" s="1"/>
  <c r="R36" i="18"/>
  <c r="S37" i="18" s="1"/>
  <c r="T36" i="18"/>
  <c r="U37" i="18" s="1"/>
  <c r="V36" i="18"/>
  <c r="W37" i="18" s="1"/>
  <c r="N36" i="18"/>
  <c r="O37" i="18" s="1"/>
  <c r="W257" i="20"/>
  <c r="X242" i="20"/>
  <c r="X233" i="20"/>
  <c r="X232" i="20"/>
  <c r="X244" i="20"/>
  <c r="X243" i="20"/>
  <c r="Z233" i="20"/>
  <c r="W233" i="20"/>
  <c r="X234" i="20"/>
  <c r="S233" i="20"/>
  <c r="Q233" i="20"/>
  <c r="U233" i="20"/>
  <c r="M233" i="20"/>
  <c r="N233" i="20"/>
  <c r="G233" i="20"/>
  <c r="I233" i="20"/>
  <c r="K233" i="20"/>
  <c r="X259" i="20"/>
  <c r="Y271" i="20"/>
  <c r="W259" i="20"/>
  <c r="U259" i="20"/>
  <c r="S259" i="20"/>
  <c r="Q259" i="20"/>
  <c r="N259" i="20"/>
  <c r="O271" i="20"/>
  <c r="M259" i="20"/>
  <c r="K259" i="20"/>
  <c r="I259" i="20"/>
  <c r="G259" i="20"/>
  <c r="E259" i="20"/>
  <c r="X258" i="20"/>
  <c r="W258" i="20"/>
  <c r="U258" i="20"/>
  <c r="S258" i="20"/>
  <c r="Q258" i="20"/>
  <c r="N258" i="20"/>
  <c r="O270" i="20"/>
  <c r="M258" i="20"/>
  <c r="K258" i="20"/>
  <c r="I258" i="20"/>
  <c r="G258" i="20"/>
  <c r="E258" i="20"/>
  <c r="X257" i="20"/>
  <c r="Y269" i="20"/>
  <c r="U257" i="20"/>
  <c r="S257" i="20"/>
  <c r="O269" i="20"/>
  <c r="E257" i="20"/>
  <c r="X256" i="20"/>
  <c r="W256" i="20"/>
  <c r="U256" i="20"/>
  <c r="Q256" i="20"/>
  <c r="N256" i="20"/>
  <c r="O268" i="20"/>
  <c r="M256" i="20"/>
  <c r="K256" i="20"/>
  <c r="I256" i="20"/>
  <c r="G256" i="20"/>
  <c r="E256" i="20"/>
  <c r="X255" i="20"/>
  <c r="Y267" i="20"/>
  <c r="W255" i="20"/>
  <c r="U255" i="20"/>
  <c r="Q255" i="20"/>
  <c r="N255" i="20"/>
  <c r="O267" i="20"/>
  <c r="M255" i="20"/>
  <c r="K255" i="20"/>
  <c r="I255" i="20"/>
  <c r="G255" i="20"/>
  <c r="E255" i="20"/>
  <c r="X254" i="20"/>
  <c r="W254" i="20"/>
  <c r="U254" i="20"/>
  <c r="Q254" i="20"/>
  <c r="N254" i="20"/>
  <c r="O266" i="20"/>
  <c r="M254" i="20"/>
  <c r="K254" i="20"/>
  <c r="I254" i="20"/>
  <c r="G254" i="20"/>
  <c r="E254" i="20"/>
  <c r="X253" i="20"/>
  <c r="Y265" i="20"/>
  <c r="W253" i="20"/>
  <c r="U253" i="20"/>
  <c r="Q253" i="20"/>
  <c r="N253" i="20"/>
  <c r="O265" i="20"/>
  <c r="M253" i="20"/>
  <c r="K253" i="20"/>
  <c r="I253" i="20"/>
  <c r="G253" i="20"/>
  <c r="E253" i="20"/>
  <c r="X252" i="20"/>
  <c r="W252" i="20"/>
  <c r="U252" i="20"/>
  <c r="Q252" i="20"/>
  <c r="N252" i="20"/>
  <c r="O264" i="20"/>
  <c r="M252" i="20"/>
  <c r="K252" i="20"/>
  <c r="I252" i="20"/>
  <c r="G252" i="20"/>
  <c r="E252" i="20"/>
  <c r="X251" i="20"/>
  <c r="Y263" i="20"/>
  <c r="W251" i="20"/>
  <c r="U251" i="20"/>
  <c r="Q251" i="20"/>
  <c r="N251" i="20"/>
  <c r="O263" i="20"/>
  <c r="M251" i="20"/>
  <c r="K251" i="20"/>
  <c r="I251" i="20"/>
  <c r="G251" i="20"/>
  <c r="E251" i="20"/>
  <c r="X250" i="20"/>
  <c r="W250" i="20"/>
  <c r="U250" i="20"/>
  <c r="Q250" i="20"/>
  <c r="N250" i="20"/>
  <c r="O262" i="20"/>
  <c r="M250" i="20"/>
  <c r="K250" i="20"/>
  <c r="I250" i="20"/>
  <c r="G250" i="20"/>
  <c r="E250" i="20"/>
  <c r="X249" i="20"/>
  <c r="Y261" i="20"/>
  <c r="W249" i="20"/>
  <c r="U249" i="20"/>
  <c r="Q249" i="20"/>
  <c r="N249" i="20"/>
  <c r="O261" i="20"/>
  <c r="M249" i="20"/>
  <c r="K249" i="20"/>
  <c r="I249" i="20"/>
  <c r="G249" i="20"/>
  <c r="E249" i="20"/>
  <c r="X248" i="20"/>
  <c r="W248" i="20"/>
  <c r="U248" i="20"/>
  <c r="Q248" i="20"/>
  <c r="N248" i="20"/>
  <c r="M248" i="20"/>
  <c r="K248" i="20"/>
  <c r="I248" i="20"/>
  <c r="G248" i="20"/>
  <c r="E248" i="20"/>
  <c r="Z254" i="20"/>
  <c r="AA266" i="20"/>
  <c r="Y266" i="20"/>
  <c r="Z258" i="20"/>
  <c r="AA270" i="20"/>
  <c r="Y270" i="20"/>
  <c r="Z250" i="20"/>
  <c r="AA262" i="20"/>
  <c r="Y262" i="20"/>
  <c r="N339" i="20"/>
  <c r="O260" i="20"/>
  <c r="Z248" i="20"/>
  <c r="AA260" i="20"/>
  <c r="Y260" i="20"/>
  <c r="Z252" i="20"/>
  <c r="AA264" i="20"/>
  <c r="Y264" i="20"/>
  <c r="Z256" i="20"/>
  <c r="AA268" i="20"/>
  <c r="Y268" i="20"/>
  <c r="Z249" i="20"/>
  <c r="AA261" i="20"/>
  <c r="Z251" i="20"/>
  <c r="AA263" i="20"/>
  <c r="Z253" i="20"/>
  <c r="AA265" i="20"/>
  <c r="Z255" i="20"/>
  <c r="AA267" i="20"/>
  <c r="Z257" i="20"/>
  <c r="AA269" i="20"/>
  <c r="Z259" i="20"/>
  <c r="AA271" i="20"/>
  <c r="V35" i="18"/>
  <c r="V49" i="18" s="1"/>
  <c r="T35" i="18"/>
  <c r="R35" i="18"/>
  <c r="P35" i="18"/>
  <c r="L35" i="18"/>
  <c r="L49" i="18" s="1"/>
  <c r="J35" i="18"/>
  <c r="H35" i="18"/>
  <c r="F35" i="18"/>
  <c r="D35" i="18"/>
  <c r="D49" i="18" s="1"/>
  <c r="F343" i="20"/>
  <c r="H343" i="20"/>
  <c r="J343" i="20"/>
  <c r="L343" i="20"/>
  <c r="P343" i="20"/>
  <c r="R343" i="20"/>
  <c r="T343" i="20"/>
  <c r="V343" i="20"/>
  <c r="D343" i="20"/>
  <c r="F49" i="18"/>
  <c r="G36" i="18"/>
  <c r="J49" i="18"/>
  <c r="K36" i="18"/>
  <c r="P49" i="18"/>
  <c r="Q36" i="18"/>
  <c r="T49" i="18"/>
  <c r="U36" i="18"/>
  <c r="H49" i="18"/>
  <c r="I36" i="18"/>
  <c r="R49" i="18"/>
  <c r="S36" i="18"/>
  <c r="N35" i="18"/>
  <c r="O36" i="18" s="1"/>
  <c r="W51" i="20"/>
  <c r="W50" i="20"/>
  <c r="M219" i="20"/>
  <c r="N49" i="18"/>
  <c r="X247" i="20"/>
  <c r="Y259" i="20"/>
  <c r="W247" i="20"/>
  <c r="U247" i="20"/>
  <c r="Q247" i="20"/>
  <c r="N247" i="20"/>
  <c r="O259" i="20"/>
  <c r="M247" i="20"/>
  <c r="K247" i="20"/>
  <c r="I247" i="20"/>
  <c r="G247" i="20"/>
  <c r="E247" i="20"/>
  <c r="X246" i="20"/>
  <c r="W246" i="20"/>
  <c r="U246" i="20"/>
  <c r="Q246" i="20"/>
  <c r="N246" i="20"/>
  <c r="O258" i="20"/>
  <c r="M246" i="20"/>
  <c r="K246" i="20"/>
  <c r="I246" i="20"/>
  <c r="G246" i="20"/>
  <c r="E246" i="20"/>
  <c r="X245" i="20"/>
  <c r="Y257" i="20"/>
  <c r="W245" i="20"/>
  <c r="U245" i="20"/>
  <c r="Q245" i="20"/>
  <c r="N245" i="20"/>
  <c r="O257" i="20"/>
  <c r="M245" i="20"/>
  <c r="K245" i="20"/>
  <c r="I245" i="20"/>
  <c r="G245" i="20"/>
  <c r="E245" i="20"/>
  <c r="W244" i="20"/>
  <c r="U244" i="20"/>
  <c r="S244" i="20"/>
  <c r="Q244" i="20"/>
  <c r="N244" i="20"/>
  <c r="O256" i="20"/>
  <c r="M244" i="20"/>
  <c r="K244" i="20"/>
  <c r="I244" i="20"/>
  <c r="G244" i="20"/>
  <c r="E244" i="20"/>
  <c r="Y255" i="20"/>
  <c r="W243" i="20"/>
  <c r="U243" i="20"/>
  <c r="S243" i="20"/>
  <c r="Q243" i="20"/>
  <c r="N243" i="20"/>
  <c r="O255" i="20"/>
  <c r="M243" i="20"/>
  <c r="K243" i="20"/>
  <c r="I243" i="20"/>
  <c r="G243" i="20"/>
  <c r="E243" i="20"/>
  <c r="W242" i="20"/>
  <c r="U242" i="20"/>
  <c r="S242" i="20"/>
  <c r="Q242" i="20"/>
  <c r="N242" i="20"/>
  <c r="O254" i="20"/>
  <c r="M242" i="20"/>
  <c r="K242" i="20"/>
  <c r="I242" i="20"/>
  <c r="G242" i="20"/>
  <c r="E242" i="20"/>
  <c r="X241" i="20"/>
  <c r="Y253" i="20"/>
  <c r="W241" i="20"/>
  <c r="U241" i="20"/>
  <c r="S241" i="20"/>
  <c r="Q241" i="20"/>
  <c r="N241" i="20"/>
  <c r="O253" i="20"/>
  <c r="M241" i="20"/>
  <c r="K241" i="20"/>
  <c r="I241" i="20"/>
  <c r="G241" i="20"/>
  <c r="E241" i="20"/>
  <c r="X240" i="20"/>
  <c r="W240" i="20"/>
  <c r="U240" i="20"/>
  <c r="S240" i="20"/>
  <c r="Q240" i="20"/>
  <c r="N240" i="20"/>
  <c r="O252" i="20"/>
  <c r="M240" i="20"/>
  <c r="K240" i="20"/>
  <c r="I240" i="20"/>
  <c r="G240" i="20"/>
  <c r="E240" i="20"/>
  <c r="X239" i="20"/>
  <c r="Y251" i="20"/>
  <c r="W239" i="20"/>
  <c r="U239" i="20"/>
  <c r="S239" i="20"/>
  <c r="Q239" i="20"/>
  <c r="N239" i="20"/>
  <c r="O251" i="20"/>
  <c r="M239" i="20"/>
  <c r="K239" i="20"/>
  <c r="I239" i="20"/>
  <c r="G239" i="20"/>
  <c r="E239" i="20"/>
  <c r="X238" i="20"/>
  <c r="W238" i="20"/>
  <c r="U238" i="20"/>
  <c r="S238" i="20"/>
  <c r="Q238" i="20"/>
  <c r="N238" i="20"/>
  <c r="O250" i="20"/>
  <c r="M238" i="20"/>
  <c r="K238" i="20"/>
  <c r="I238" i="20"/>
  <c r="G238" i="20"/>
  <c r="E238" i="20"/>
  <c r="X237" i="20"/>
  <c r="Y249" i="20"/>
  <c r="W237" i="20"/>
  <c r="U237" i="20"/>
  <c r="S237" i="20"/>
  <c r="Q237" i="20"/>
  <c r="N237" i="20"/>
  <c r="O249" i="20"/>
  <c r="M237" i="20"/>
  <c r="K237" i="20"/>
  <c r="I237" i="20"/>
  <c r="G237" i="20"/>
  <c r="E237" i="20"/>
  <c r="X236" i="20"/>
  <c r="W236" i="20"/>
  <c r="U236" i="20"/>
  <c r="S236" i="20"/>
  <c r="Q236" i="20"/>
  <c r="N236" i="20"/>
  <c r="M236" i="20"/>
  <c r="K236" i="20"/>
  <c r="I236" i="20"/>
  <c r="G236" i="20"/>
  <c r="E236" i="20"/>
  <c r="N343" i="20"/>
  <c r="O248" i="20"/>
  <c r="Z236" i="20"/>
  <c r="AA248" i="20"/>
  <c r="Y248" i="20"/>
  <c r="Z240" i="20"/>
  <c r="AA252" i="20"/>
  <c r="Y252" i="20"/>
  <c r="Z244" i="20"/>
  <c r="AA256" i="20"/>
  <c r="Y256" i="20"/>
  <c r="Z238" i="20"/>
  <c r="AA250" i="20"/>
  <c r="Y250" i="20"/>
  <c r="Z242" i="20"/>
  <c r="AA254" i="20"/>
  <c r="Y254" i="20"/>
  <c r="Z246" i="20"/>
  <c r="AA258" i="20"/>
  <c r="Y258" i="20"/>
  <c r="Z237" i="20"/>
  <c r="AA249" i="20"/>
  <c r="Z239" i="20"/>
  <c r="AA251" i="20"/>
  <c r="Z241" i="20"/>
  <c r="AA253" i="20"/>
  <c r="Z243" i="20"/>
  <c r="AA255" i="20"/>
  <c r="Z245" i="20"/>
  <c r="Z247" i="20"/>
  <c r="AA259" i="20"/>
  <c r="V34" i="18"/>
  <c r="W35" i="18" s="1"/>
  <c r="T34" i="18"/>
  <c r="U35" i="18" s="1"/>
  <c r="R34" i="18"/>
  <c r="S35" i="18" s="1"/>
  <c r="P34" i="18"/>
  <c r="Q35" i="18" s="1"/>
  <c r="L34" i="18"/>
  <c r="M35" i="18" s="1"/>
  <c r="J34" i="18"/>
  <c r="K35" i="18" s="1"/>
  <c r="H34" i="18"/>
  <c r="I35" i="18" s="1"/>
  <c r="F34" i="18"/>
  <c r="G35" i="18" s="1"/>
  <c r="D34" i="18"/>
  <c r="E35" i="18" s="1"/>
  <c r="AA257" i="20"/>
  <c r="AA245" i="20"/>
  <c r="X34" i="18"/>
  <c r="N34" i="18"/>
  <c r="O35" i="18" s="1"/>
  <c r="M235" i="20"/>
  <c r="M234" i="20"/>
  <c r="M220" i="20"/>
  <c r="M232" i="20"/>
  <c r="M231" i="20"/>
  <c r="M230" i="20"/>
  <c r="M229" i="20"/>
  <c r="M228" i="20"/>
  <c r="M227" i="20"/>
  <c r="M226" i="20"/>
  <c r="M225" i="20"/>
  <c r="M224" i="20"/>
  <c r="M223" i="20"/>
  <c r="M222" i="20"/>
  <c r="M221" i="20"/>
  <c r="Q209" i="20"/>
  <c r="S209" i="20"/>
  <c r="U209" i="20"/>
  <c r="W209" i="20"/>
  <c r="X209" i="20"/>
  <c r="Z209" i="20"/>
  <c r="K209" i="20"/>
  <c r="N209" i="20"/>
  <c r="X235" i="20"/>
  <c r="W235" i="20"/>
  <c r="U235" i="20"/>
  <c r="S235" i="20"/>
  <c r="Q235" i="20"/>
  <c r="N235" i="20"/>
  <c r="O247" i="20"/>
  <c r="K235" i="20"/>
  <c r="I235" i="20"/>
  <c r="G235" i="20"/>
  <c r="E235" i="20"/>
  <c r="Y246" i="20"/>
  <c r="W234" i="20"/>
  <c r="U234" i="20"/>
  <c r="S234" i="20"/>
  <c r="Q234" i="20"/>
  <c r="N234" i="20"/>
  <c r="O246" i="20"/>
  <c r="K234" i="20"/>
  <c r="I234" i="20"/>
  <c r="G234" i="20"/>
  <c r="E234" i="20"/>
  <c r="O245" i="20"/>
  <c r="E233" i="20"/>
  <c r="Y244" i="20"/>
  <c r="W232" i="20"/>
  <c r="U232" i="20"/>
  <c r="S232" i="20"/>
  <c r="Q232" i="20"/>
  <c r="N232" i="20"/>
  <c r="O244" i="20"/>
  <c r="K232" i="20"/>
  <c r="I232" i="20"/>
  <c r="G232" i="20"/>
  <c r="E232" i="20"/>
  <c r="X231" i="20"/>
  <c r="W231" i="20"/>
  <c r="U231" i="20"/>
  <c r="S231" i="20"/>
  <c r="Q231" i="20"/>
  <c r="N231" i="20"/>
  <c r="O243" i="20"/>
  <c r="K231" i="20"/>
  <c r="I231" i="20"/>
  <c r="G231" i="20"/>
  <c r="E231" i="20"/>
  <c r="X230" i="20"/>
  <c r="Y242" i="20"/>
  <c r="W230" i="20"/>
  <c r="U230" i="20"/>
  <c r="S230" i="20"/>
  <c r="Q230" i="20"/>
  <c r="N230" i="20"/>
  <c r="O242" i="20"/>
  <c r="K230" i="20"/>
  <c r="I230" i="20"/>
  <c r="G230" i="20"/>
  <c r="E230" i="20"/>
  <c r="X229" i="20"/>
  <c r="W229" i="20"/>
  <c r="U229" i="20"/>
  <c r="S229" i="20"/>
  <c r="Q229" i="20"/>
  <c r="N229" i="20"/>
  <c r="O241" i="20"/>
  <c r="K229" i="20"/>
  <c r="I229" i="20"/>
  <c r="G229" i="20"/>
  <c r="E229" i="20"/>
  <c r="X228" i="20"/>
  <c r="Y240" i="20"/>
  <c r="W228" i="20"/>
  <c r="U228" i="20"/>
  <c r="S228" i="20"/>
  <c r="Q228" i="20"/>
  <c r="N228" i="20"/>
  <c r="O240" i="20"/>
  <c r="K228" i="20"/>
  <c r="I228" i="20"/>
  <c r="G228" i="20"/>
  <c r="E228" i="20"/>
  <c r="X227" i="20"/>
  <c r="W227" i="20"/>
  <c r="U227" i="20"/>
  <c r="S227" i="20"/>
  <c r="Q227" i="20"/>
  <c r="N227" i="20"/>
  <c r="O239" i="20"/>
  <c r="K227" i="20"/>
  <c r="I227" i="20"/>
  <c r="G227" i="20"/>
  <c r="E227" i="20"/>
  <c r="X226" i="20"/>
  <c r="Y238" i="20"/>
  <c r="W226" i="20"/>
  <c r="U226" i="20"/>
  <c r="S226" i="20"/>
  <c r="Q226" i="20"/>
  <c r="N226" i="20"/>
  <c r="O238" i="20"/>
  <c r="K226" i="20"/>
  <c r="I226" i="20"/>
  <c r="G226" i="20"/>
  <c r="E226" i="20"/>
  <c r="X225" i="20"/>
  <c r="W225" i="20"/>
  <c r="U225" i="20"/>
  <c r="S225" i="20"/>
  <c r="Q225" i="20"/>
  <c r="N225" i="20"/>
  <c r="O237" i="20"/>
  <c r="K225" i="20"/>
  <c r="I225" i="20"/>
  <c r="G225" i="20"/>
  <c r="E225" i="20"/>
  <c r="X224" i="20"/>
  <c r="Y236" i="20"/>
  <c r="W224" i="20"/>
  <c r="U224" i="20"/>
  <c r="S224" i="20"/>
  <c r="Q224" i="20"/>
  <c r="N224" i="20"/>
  <c r="O236" i="20"/>
  <c r="K224" i="20"/>
  <c r="I224" i="20"/>
  <c r="G224" i="20"/>
  <c r="E224" i="20"/>
  <c r="Z225" i="20"/>
  <c r="AA237" i="20"/>
  <c r="Y237" i="20"/>
  <c r="Z229" i="20"/>
  <c r="AA241" i="20"/>
  <c r="Y241" i="20"/>
  <c r="Z231" i="20"/>
  <c r="AA243" i="20"/>
  <c r="Y243" i="20"/>
  <c r="Z235" i="20"/>
  <c r="AA247" i="20"/>
  <c r="Y247" i="20"/>
  <c r="Z227" i="20"/>
  <c r="AA239" i="20"/>
  <c r="Y239" i="20"/>
  <c r="Y245" i="20"/>
  <c r="Z230" i="20"/>
  <c r="AA242" i="20"/>
  <c r="Z224" i="20"/>
  <c r="AA236" i="20"/>
  <c r="Z232" i="20"/>
  <c r="AA244" i="20"/>
  <c r="Z226" i="20"/>
  <c r="AA238" i="20"/>
  <c r="Z234" i="20"/>
  <c r="AA246" i="20"/>
  <c r="Z228" i="20"/>
  <c r="AA240" i="20"/>
  <c r="V33" i="18"/>
  <c r="W34" i="18" s="1"/>
  <c r="T33" i="18"/>
  <c r="U34" i="18" s="1"/>
  <c r="R33" i="18"/>
  <c r="S34" i="18" s="1"/>
  <c r="P33" i="18"/>
  <c r="Q34" i="18" s="1"/>
  <c r="L33" i="18"/>
  <c r="M34" i="18" s="1"/>
  <c r="J33" i="18"/>
  <c r="K34" i="18" s="1"/>
  <c r="H33" i="18"/>
  <c r="I34" i="18"/>
  <c r="F33" i="18"/>
  <c r="G34" i="18" s="1"/>
  <c r="D33" i="18"/>
  <c r="E34" i="18" s="1"/>
  <c r="N33" i="18"/>
  <c r="X33" i="18"/>
  <c r="M86" i="20"/>
  <c r="N80" i="20"/>
  <c r="N68" i="20"/>
  <c r="N79" i="20"/>
  <c r="N78" i="20"/>
  <c r="N77" i="20"/>
  <c r="N76" i="20"/>
  <c r="N75" i="20"/>
  <c r="N74" i="20"/>
  <c r="N73" i="20"/>
  <c r="N72" i="20"/>
  <c r="N71" i="20"/>
  <c r="N70" i="20"/>
  <c r="N69" i="20"/>
  <c r="Z33" i="18"/>
  <c r="Y34" i="18"/>
  <c r="O80" i="20"/>
  <c r="W53" i="20"/>
  <c r="X53" i="20"/>
  <c r="Z53" i="20"/>
  <c r="M91" i="20"/>
  <c r="M90" i="20"/>
  <c r="M89" i="20"/>
  <c r="M88" i="20"/>
  <c r="M87" i="20"/>
  <c r="M85" i="20"/>
  <c r="M84" i="20"/>
  <c r="M83" i="20"/>
  <c r="M82" i="20"/>
  <c r="M81" i="20"/>
  <c r="M80" i="20"/>
  <c r="G125" i="20"/>
  <c r="I125" i="20"/>
  <c r="K125" i="20"/>
  <c r="N125" i="20"/>
  <c r="Q125" i="20"/>
  <c r="Q91" i="20"/>
  <c r="Q90" i="20"/>
  <c r="Q89" i="20"/>
  <c r="Q88" i="20"/>
  <c r="Q87" i="20"/>
  <c r="Q86" i="20"/>
  <c r="Q85" i="20"/>
  <c r="Q84" i="20"/>
  <c r="Q83" i="20"/>
  <c r="Q82" i="20"/>
  <c r="Q81" i="20"/>
  <c r="Q80" i="20"/>
  <c r="Q92" i="20"/>
  <c r="G91" i="20"/>
  <c r="G90" i="20"/>
  <c r="G89" i="20"/>
  <c r="G88" i="20"/>
  <c r="G87" i="20"/>
  <c r="G86" i="20"/>
  <c r="G85" i="20"/>
  <c r="G84" i="20"/>
  <c r="G83" i="20"/>
  <c r="G82" i="20"/>
  <c r="G81" i="20"/>
  <c r="G80" i="20"/>
  <c r="N197" i="20"/>
  <c r="O209" i="20"/>
  <c r="Q197" i="20"/>
  <c r="S197" i="20"/>
  <c r="U197" i="20"/>
  <c r="W197" i="20"/>
  <c r="G161" i="20"/>
  <c r="I161" i="20"/>
  <c r="K161" i="20"/>
  <c r="N161" i="20"/>
  <c r="Q161" i="20"/>
  <c r="W137" i="20"/>
  <c r="X137" i="20"/>
  <c r="Z137" i="20"/>
  <c r="W138" i="20"/>
  <c r="X138" i="20"/>
  <c r="Z138" i="20"/>
  <c r="W139" i="20"/>
  <c r="X139" i="20"/>
  <c r="Z139" i="20"/>
  <c r="W140" i="20"/>
  <c r="X140" i="20"/>
  <c r="W141" i="20"/>
  <c r="X141" i="20"/>
  <c r="W142" i="20"/>
  <c r="X142" i="20"/>
  <c r="Z142" i="20"/>
  <c r="W143" i="20"/>
  <c r="X143" i="20"/>
  <c r="Z143" i="20"/>
  <c r="W144" i="20"/>
  <c r="X144" i="20"/>
  <c r="W145" i="20"/>
  <c r="X145" i="20"/>
  <c r="W146" i="20"/>
  <c r="X146" i="20"/>
  <c r="Z146" i="20"/>
  <c r="W147" i="20"/>
  <c r="X147" i="20"/>
  <c r="Z147" i="20"/>
  <c r="W148" i="20"/>
  <c r="X148" i="20"/>
  <c r="S137" i="20"/>
  <c r="U137" i="20"/>
  <c r="S113" i="20"/>
  <c r="U113" i="20"/>
  <c r="W113" i="20"/>
  <c r="X113" i="20"/>
  <c r="K101" i="20"/>
  <c r="M101" i="20"/>
  <c r="N101" i="20"/>
  <c r="Q101" i="20"/>
  <c r="S101" i="20"/>
  <c r="U101" i="20"/>
  <c r="K89" i="20"/>
  <c r="N89" i="20"/>
  <c r="O89" i="20"/>
  <c r="E89" i="20"/>
  <c r="O101" i="20"/>
  <c r="Z145" i="20"/>
  <c r="Z141" i="20"/>
  <c r="Z148" i="20"/>
  <c r="Z144" i="20"/>
  <c r="Z140" i="20"/>
  <c r="Z113" i="20"/>
  <c r="S77" i="20"/>
  <c r="U77" i="20"/>
  <c r="W77" i="20"/>
  <c r="X77" i="20"/>
  <c r="K68" i="20"/>
  <c r="K65" i="20"/>
  <c r="S65" i="20"/>
  <c r="U65" i="20"/>
  <c r="E53" i="20"/>
  <c r="K53" i="20"/>
  <c r="V32" i="18"/>
  <c r="W33" i="18" s="1"/>
  <c r="V31" i="18"/>
  <c r="V30" i="18"/>
  <c r="V29" i="18"/>
  <c r="V28" i="18"/>
  <c r="V27" i="18"/>
  <c r="V26" i="18"/>
  <c r="V25" i="18"/>
  <c r="V24" i="18"/>
  <c r="V23" i="18"/>
  <c r="V22" i="18"/>
  <c r="V21" i="18"/>
  <c r="V20" i="18"/>
  <c r="V19" i="18"/>
  <c r="V18" i="18"/>
  <c r="V17" i="18"/>
  <c r="V16" i="18"/>
  <c r="T32" i="18"/>
  <c r="U33" i="18" s="1"/>
  <c r="T31" i="18"/>
  <c r="T30" i="18"/>
  <c r="T29" i="18"/>
  <c r="T28" i="18"/>
  <c r="T27" i="18"/>
  <c r="T26" i="18"/>
  <c r="T25" i="18"/>
  <c r="T24" i="18"/>
  <c r="T23" i="18"/>
  <c r="T22" i="18"/>
  <c r="T21" i="18"/>
  <c r="T20" i="18"/>
  <c r="T19" i="18"/>
  <c r="T18" i="18"/>
  <c r="T17" i="18"/>
  <c r="T16" i="18"/>
  <c r="R32" i="18"/>
  <c r="S33" i="18" s="1"/>
  <c r="R31" i="18"/>
  <c r="R30" i="18"/>
  <c r="R29" i="18"/>
  <c r="R28" i="18"/>
  <c r="R27" i="18"/>
  <c r="R26" i="18"/>
  <c r="R25" i="18"/>
  <c r="R24" i="18"/>
  <c r="R23" i="18"/>
  <c r="R22" i="18"/>
  <c r="R21" i="18"/>
  <c r="R20" i="18"/>
  <c r="R19" i="18"/>
  <c r="R18" i="18"/>
  <c r="R17" i="18"/>
  <c r="R16" i="18"/>
  <c r="P32" i="18"/>
  <c r="Q33" i="18" s="1"/>
  <c r="P31" i="18"/>
  <c r="P30" i="18"/>
  <c r="P29" i="18"/>
  <c r="P28" i="18"/>
  <c r="P27" i="18"/>
  <c r="P26" i="18"/>
  <c r="P25" i="18"/>
  <c r="P24" i="18"/>
  <c r="P23" i="18"/>
  <c r="P22" i="18"/>
  <c r="P21" i="18"/>
  <c r="Q22" i="18" s="1"/>
  <c r="L32" i="18"/>
  <c r="M33" i="18" s="1"/>
  <c r="L25" i="18"/>
  <c r="L24" i="18"/>
  <c r="M24" i="18" s="1"/>
  <c r="L23" i="18"/>
  <c r="L22" i="18"/>
  <c r="L21" i="18"/>
  <c r="J32" i="18"/>
  <c r="N32" i="18" s="1"/>
  <c r="J31" i="18"/>
  <c r="N31" i="18" s="1"/>
  <c r="J30" i="18"/>
  <c r="J29" i="18"/>
  <c r="J28" i="18"/>
  <c r="J27" i="18"/>
  <c r="J26" i="18"/>
  <c r="J25" i="18"/>
  <c r="J24" i="18"/>
  <c r="J23" i="18"/>
  <c r="J22" i="18"/>
  <c r="J21" i="18"/>
  <c r="J20" i="18"/>
  <c r="J19" i="18"/>
  <c r="J18" i="18"/>
  <c r="J17" i="18"/>
  <c r="J16" i="18"/>
  <c r="H32" i="18"/>
  <c r="I33" i="18" s="1"/>
  <c r="H31" i="18"/>
  <c r="H30" i="18"/>
  <c r="H29" i="18"/>
  <c r="H28" i="18"/>
  <c r="H27" i="18"/>
  <c r="H26" i="18"/>
  <c r="H25" i="18"/>
  <c r="F32" i="18"/>
  <c r="G33" i="18" s="1"/>
  <c r="F31" i="18"/>
  <c r="F30" i="18"/>
  <c r="F29" i="18"/>
  <c r="F28" i="18"/>
  <c r="F27" i="18"/>
  <c r="F26" i="18"/>
  <c r="F25" i="18"/>
  <c r="F24" i="18"/>
  <c r="F23" i="18"/>
  <c r="F22" i="18"/>
  <c r="F21" i="18"/>
  <c r="D32" i="18"/>
  <c r="E33" i="18" s="1"/>
  <c r="D31" i="18"/>
  <c r="D30" i="18"/>
  <c r="D29" i="18"/>
  <c r="D28" i="18"/>
  <c r="D27" i="18"/>
  <c r="D26" i="18"/>
  <c r="D25" i="18"/>
  <c r="D24" i="18"/>
  <c r="D23" i="18"/>
  <c r="D22" i="18"/>
  <c r="D21" i="18"/>
  <c r="D20" i="18"/>
  <c r="D19" i="18"/>
  <c r="D18" i="18"/>
  <c r="D17" i="18"/>
  <c r="D16" i="18"/>
  <c r="N21" i="18"/>
  <c r="M22" i="18"/>
  <c r="M23" i="18"/>
  <c r="G22" i="18"/>
  <c r="Z77" i="20"/>
  <c r="X223" i="20"/>
  <c r="Y235" i="20"/>
  <c r="W223" i="20"/>
  <c r="U223" i="20"/>
  <c r="S223" i="20"/>
  <c r="Q223" i="20"/>
  <c r="N223" i="20"/>
  <c r="O235" i="20"/>
  <c r="K223" i="20"/>
  <c r="I223" i="20"/>
  <c r="G223" i="20"/>
  <c r="E223" i="20"/>
  <c r="X222" i="20"/>
  <c r="Y234" i="20"/>
  <c r="W222" i="20"/>
  <c r="U222" i="20"/>
  <c r="S222" i="20"/>
  <c r="Q222" i="20"/>
  <c r="N222" i="20"/>
  <c r="O234" i="20"/>
  <c r="K222" i="20"/>
  <c r="I222" i="20"/>
  <c r="G222" i="20"/>
  <c r="E222" i="20"/>
  <c r="X221" i="20"/>
  <c r="Y233" i="20"/>
  <c r="W221" i="20"/>
  <c r="U221" i="20"/>
  <c r="S221" i="20"/>
  <c r="Q221" i="20"/>
  <c r="N221" i="20"/>
  <c r="O233" i="20"/>
  <c r="K221" i="20"/>
  <c r="I221" i="20"/>
  <c r="G221" i="20"/>
  <c r="E221" i="20"/>
  <c r="X220" i="20"/>
  <c r="Y232" i="20"/>
  <c r="W220" i="20"/>
  <c r="U220" i="20"/>
  <c r="S220" i="20"/>
  <c r="Q220" i="20"/>
  <c r="N220" i="20"/>
  <c r="O232" i="20"/>
  <c r="K220" i="20"/>
  <c r="I220" i="20"/>
  <c r="G220" i="20"/>
  <c r="E220" i="20"/>
  <c r="X219" i="20"/>
  <c r="Y231" i="20"/>
  <c r="W219" i="20"/>
  <c r="U219" i="20"/>
  <c r="S219" i="20"/>
  <c r="Q219" i="20"/>
  <c r="N219" i="20"/>
  <c r="O231" i="20"/>
  <c r="K219" i="20"/>
  <c r="I219" i="20"/>
  <c r="G219" i="20"/>
  <c r="E219" i="20"/>
  <c r="X218" i="20"/>
  <c r="Y230" i="20"/>
  <c r="W218" i="20"/>
  <c r="U218" i="20"/>
  <c r="S218" i="20"/>
  <c r="Q218" i="20"/>
  <c r="N218" i="20"/>
  <c r="O230" i="20"/>
  <c r="K218" i="20"/>
  <c r="I218" i="20"/>
  <c r="G218" i="20"/>
  <c r="E218" i="20"/>
  <c r="X217" i="20"/>
  <c r="Y229" i="20"/>
  <c r="W217" i="20"/>
  <c r="U217" i="20"/>
  <c r="S217" i="20"/>
  <c r="Q217" i="20"/>
  <c r="N217" i="20"/>
  <c r="O229" i="20"/>
  <c r="K217" i="20"/>
  <c r="I217" i="20"/>
  <c r="G217" i="20"/>
  <c r="E217" i="20"/>
  <c r="X216" i="20"/>
  <c r="Y228" i="20"/>
  <c r="W216" i="20"/>
  <c r="U216" i="20"/>
  <c r="S216" i="20"/>
  <c r="Q216" i="20"/>
  <c r="N216" i="20"/>
  <c r="O228" i="20"/>
  <c r="K216" i="20"/>
  <c r="I216" i="20"/>
  <c r="G216" i="20"/>
  <c r="E216" i="20"/>
  <c r="X215" i="20"/>
  <c r="Y227" i="20"/>
  <c r="W215" i="20"/>
  <c r="U215" i="20"/>
  <c r="S215" i="20"/>
  <c r="Q215" i="20"/>
  <c r="N215" i="20"/>
  <c r="O227" i="20"/>
  <c r="K215" i="20"/>
  <c r="I215" i="20"/>
  <c r="G215" i="20"/>
  <c r="E215" i="20"/>
  <c r="X214" i="20"/>
  <c r="Y226" i="20"/>
  <c r="W214" i="20"/>
  <c r="U214" i="20"/>
  <c r="S214" i="20"/>
  <c r="Q214" i="20"/>
  <c r="N214" i="20"/>
  <c r="O226" i="20"/>
  <c r="K214" i="20"/>
  <c r="I214" i="20"/>
  <c r="G214" i="20"/>
  <c r="E214" i="20"/>
  <c r="X213" i="20"/>
  <c r="Y225" i="20"/>
  <c r="W213" i="20"/>
  <c r="U213" i="20"/>
  <c r="S213" i="20"/>
  <c r="Q213" i="20"/>
  <c r="N213" i="20"/>
  <c r="O225" i="20"/>
  <c r="K213" i="20"/>
  <c r="I213" i="20"/>
  <c r="G213" i="20"/>
  <c r="E213" i="20"/>
  <c r="X212" i="20"/>
  <c r="Y224" i="20"/>
  <c r="W212" i="20"/>
  <c r="U212" i="20"/>
  <c r="S212" i="20"/>
  <c r="Q212" i="20"/>
  <c r="N212" i="20"/>
  <c r="K212" i="20"/>
  <c r="I212" i="20"/>
  <c r="G212" i="20"/>
  <c r="E212" i="20"/>
  <c r="O34" i="18"/>
  <c r="O224" i="20"/>
  <c r="Z212" i="20"/>
  <c r="AA224" i="20"/>
  <c r="Z213" i="20"/>
  <c r="AA225" i="20"/>
  <c r="Z214" i="20"/>
  <c r="AA226" i="20"/>
  <c r="Z215" i="20"/>
  <c r="AA227" i="20"/>
  <c r="Z216" i="20"/>
  <c r="AA228" i="20"/>
  <c r="Z217" i="20"/>
  <c r="AA229" i="20"/>
  <c r="Z218" i="20"/>
  <c r="AA230" i="20"/>
  <c r="Z219" i="20"/>
  <c r="AA231" i="20"/>
  <c r="Z220" i="20"/>
  <c r="AA232" i="20"/>
  <c r="Z221" i="20"/>
  <c r="AA233" i="20"/>
  <c r="Z222" i="20"/>
  <c r="AA234" i="20"/>
  <c r="Z223" i="20"/>
  <c r="AA235" i="20"/>
  <c r="X32" i="18"/>
  <c r="Y33" i="18" s="1"/>
  <c r="W32" i="18"/>
  <c r="U32" i="18"/>
  <c r="S32" i="18"/>
  <c r="Q32" i="18"/>
  <c r="K32" i="18"/>
  <c r="I32" i="18"/>
  <c r="G32" i="18"/>
  <c r="Z32" i="18"/>
  <c r="AA33" i="18"/>
  <c r="S200" i="20"/>
  <c r="S201" i="20"/>
  <c r="S202" i="20"/>
  <c r="S203" i="20"/>
  <c r="S204" i="20"/>
  <c r="S205" i="20"/>
  <c r="S206" i="20"/>
  <c r="S207" i="20"/>
  <c r="S208" i="20"/>
  <c r="S210" i="20"/>
  <c r="S211" i="20"/>
  <c r="X211" i="20"/>
  <c r="W211" i="20"/>
  <c r="U211" i="20"/>
  <c r="Q211" i="20"/>
  <c r="N211" i="20"/>
  <c r="K211" i="20"/>
  <c r="I211" i="20"/>
  <c r="G211" i="20"/>
  <c r="E211" i="20"/>
  <c r="X210" i="20"/>
  <c r="W210" i="20"/>
  <c r="U210" i="20"/>
  <c r="Q210" i="20"/>
  <c r="N210" i="20"/>
  <c r="K210" i="20"/>
  <c r="I210" i="20"/>
  <c r="G210" i="20"/>
  <c r="E210" i="20"/>
  <c r="I209" i="20"/>
  <c r="G209" i="20"/>
  <c r="E209" i="20"/>
  <c r="X208" i="20"/>
  <c r="Y220" i="20"/>
  <c r="W208" i="20"/>
  <c r="U208" i="20"/>
  <c r="Q208" i="20"/>
  <c r="N208" i="20"/>
  <c r="O220" i="20"/>
  <c r="K208" i="20"/>
  <c r="I208" i="20"/>
  <c r="G208" i="20"/>
  <c r="E208" i="20"/>
  <c r="X207" i="20"/>
  <c r="Y219" i="20"/>
  <c r="W207" i="20"/>
  <c r="U207" i="20"/>
  <c r="Q207" i="20"/>
  <c r="N207" i="20"/>
  <c r="O219" i="20"/>
  <c r="K207" i="20"/>
  <c r="I207" i="20"/>
  <c r="G207" i="20"/>
  <c r="E207" i="20"/>
  <c r="X206" i="20"/>
  <c r="Y218" i="20"/>
  <c r="W206" i="20"/>
  <c r="U206" i="20"/>
  <c r="Q206" i="20"/>
  <c r="N206" i="20"/>
  <c r="O218" i="20"/>
  <c r="K206" i="20"/>
  <c r="I206" i="20"/>
  <c r="G206" i="20"/>
  <c r="E206" i="20"/>
  <c r="X205" i="20"/>
  <c r="Y217" i="20"/>
  <c r="W205" i="20"/>
  <c r="U205" i="20"/>
  <c r="Q205" i="20"/>
  <c r="N205" i="20"/>
  <c r="O217" i="20"/>
  <c r="K205" i="20"/>
  <c r="I205" i="20"/>
  <c r="G205" i="20"/>
  <c r="E205" i="20"/>
  <c r="X204" i="20"/>
  <c r="Y216" i="20"/>
  <c r="W204" i="20"/>
  <c r="U204" i="20"/>
  <c r="Q204" i="20"/>
  <c r="N204" i="20"/>
  <c r="O216" i="20"/>
  <c r="K204" i="20"/>
  <c r="I204" i="20"/>
  <c r="G204" i="20"/>
  <c r="E204" i="20"/>
  <c r="X203" i="20"/>
  <c r="Y215" i="20"/>
  <c r="W203" i="20"/>
  <c r="U203" i="20"/>
  <c r="Q203" i="20"/>
  <c r="N203" i="20"/>
  <c r="O215" i="20"/>
  <c r="K203" i="20"/>
  <c r="I203" i="20"/>
  <c r="G203" i="20"/>
  <c r="E203" i="20"/>
  <c r="X202" i="20"/>
  <c r="Y214" i="20"/>
  <c r="W202" i="20"/>
  <c r="U202" i="20"/>
  <c r="Q202" i="20"/>
  <c r="N202" i="20"/>
  <c r="O214" i="20"/>
  <c r="K202" i="20"/>
  <c r="I202" i="20"/>
  <c r="G202" i="20"/>
  <c r="E202" i="20"/>
  <c r="X201" i="20"/>
  <c r="Y213" i="20"/>
  <c r="W201" i="20"/>
  <c r="U201" i="20"/>
  <c r="Q201" i="20"/>
  <c r="N201" i="20"/>
  <c r="O213" i="20"/>
  <c r="K201" i="20"/>
  <c r="I201" i="20"/>
  <c r="G201" i="20"/>
  <c r="E201" i="20"/>
  <c r="X200" i="20"/>
  <c r="Y212" i="20"/>
  <c r="W200" i="20"/>
  <c r="U200" i="20"/>
  <c r="Q200" i="20"/>
  <c r="N200" i="20"/>
  <c r="K200" i="20"/>
  <c r="I200" i="20"/>
  <c r="G200" i="20"/>
  <c r="E200" i="20"/>
  <c r="O222" i="20"/>
  <c r="Y222" i="20"/>
  <c r="O223" i="20"/>
  <c r="Y223" i="20"/>
  <c r="O212" i="20"/>
  <c r="O221" i="20"/>
  <c r="Y221" i="20"/>
  <c r="Z200" i="20"/>
  <c r="AA212" i="20"/>
  <c r="Z201" i="20"/>
  <c r="AA213" i="20"/>
  <c r="Z202" i="20"/>
  <c r="AA214" i="20"/>
  <c r="Z203" i="20"/>
  <c r="AA215" i="20"/>
  <c r="Z204" i="20"/>
  <c r="AA216" i="20"/>
  <c r="Z205" i="20"/>
  <c r="AA217" i="20"/>
  <c r="Z206" i="20"/>
  <c r="AA218" i="20"/>
  <c r="Z207" i="20"/>
  <c r="AA219" i="20"/>
  <c r="Z208" i="20"/>
  <c r="AA220" i="20"/>
  <c r="Z210" i="20"/>
  <c r="Z211" i="20"/>
  <c r="X31" i="18"/>
  <c r="Z31" i="18" s="1"/>
  <c r="W31" i="18"/>
  <c r="U31" i="18"/>
  <c r="S31" i="18"/>
  <c r="Q31" i="18"/>
  <c r="K31" i="18"/>
  <c r="I31" i="18"/>
  <c r="G31" i="18"/>
  <c r="E31" i="18"/>
  <c r="AA221" i="20"/>
  <c r="AA222" i="20"/>
  <c r="Y32" i="18"/>
  <c r="AA223" i="20"/>
  <c r="N90" i="20"/>
  <c r="O90" i="20"/>
  <c r="X199" i="20"/>
  <c r="Y211" i="20"/>
  <c r="W199" i="20"/>
  <c r="U199" i="20"/>
  <c r="S199" i="20"/>
  <c r="Q199" i="20"/>
  <c r="N199" i="20"/>
  <c r="O211" i="20"/>
  <c r="K199" i="20"/>
  <c r="I199" i="20"/>
  <c r="G199" i="20"/>
  <c r="E199" i="20"/>
  <c r="X198" i="20"/>
  <c r="Y210" i="20"/>
  <c r="W198" i="20"/>
  <c r="U198" i="20"/>
  <c r="S198" i="20"/>
  <c r="Q198" i="20"/>
  <c r="N198" i="20"/>
  <c r="O210" i="20"/>
  <c r="K198" i="20"/>
  <c r="I198" i="20"/>
  <c r="G198" i="20"/>
  <c r="E198" i="20"/>
  <c r="X197" i="20"/>
  <c r="Y209" i="20"/>
  <c r="K197" i="20"/>
  <c r="I197" i="20"/>
  <c r="G197" i="20"/>
  <c r="E197" i="20"/>
  <c r="Z197" i="20"/>
  <c r="AA209" i="20"/>
  <c r="Z198" i="20"/>
  <c r="AA210" i="20"/>
  <c r="Z199" i="20"/>
  <c r="AA211" i="20"/>
  <c r="N81" i="20"/>
  <c r="N82" i="20"/>
  <c r="O82" i="20"/>
  <c r="N83" i="20"/>
  <c r="O83" i="20"/>
  <c r="N84" i="20"/>
  <c r="O84" i="20"/>
  <c r="N85" i="20"/>
  <c r="N86" i="20"/>
  <c r="O86" i="20"/>
  <c r="N87" i="20"/>
  <c r="O87" i="20"/>
  <c r="N88" i="20"/>
  <c r="O88" i="20"/>
  <c r="N91" i="20"/>
  <c r="N92" i="20"/>
  <c r="N93" i="20"/>
  <c r="N94" i="20"/>
  <c r="N95" i="20"/>
  <c r="N96" i="20"/>
  <c r="N97" i="20"/>
  <c r="N98" i="20"/>
  <c r="N99" i="20"/>
  <c r="N100" i="20"/>
  <c r="N102" i="20"/>
  <c r="O102" i="20"/>
  <c r="N103" i="20"/>
  <c r="N104" i="20"/>
  <c r="N105" i="20"/>
  <c r="N106" i="20"/>
  <c r="N107" i="20"/>
  <c r="N108" i="20"/>
  <c r="N109" i="20"/>
  <c r="N110" i="20"/>
  <c r="N111" i="20"/>
  <c r="N112" i="20"/>
  <c r="N113" i="20"/>
  <c r="O125" i="20"/>
  <c r="N114" i="20"/>
  <c r="N115" i="20"/>
  <c r="O115" i="20"/>
  <c r="N116" i="20"/>
  <c r="O116" i="20"/>
  <c r="N117" i="20"/>
  <c r="N118" i="20"/>
  <c r="O118" i="20"/>
  <c r="N119" i="20"/>
  <c r="N120" i="20"/>
  <c r="O120" i="20"/>
  <c r="N121" i="20"/>
  <c r="N122" i="20"/>
  <c r="O122" i="20"/>
  <c r="N123" i="20"/>
  <c r="O123" i="20"/>
  <c r="N124" i="20"/>
  <c r="O124" i="20"/>
  <c r="N126" i="20"/>
  <c r="N127" i="20"/>
  <c r="N128" i="20"/>
  <c r="N129" i="20"/>
  <c r="N130" i="20"/>
  <c r="N131" i="20"/>
  <c r="N132" i="20"/>
  <c r="N133" i="20"/>
  <c r="N134" i="20"/>
  <c r="N135" i="20"/>
  <c r="N136" i="20"/>
  <c r="N137" i="20"/>
  <c r="O137" i="20"/>
  <c r="N138" i="20"/>
  <c r="O138" i="20"/>
  <c r="N139" i="20"/>
  <c r="O139" i="20"/>
  <c r="N140" i="20"/>
  <c r="O140" i="20"/>
  <c r="N141" i="20"/>
  <c r="N142" i="20"/>
  <c r="O142" i="20"/>
  <c r="N143" i="20"/>
  <c r="O143" i="20"/>
  <c r="N144" i="20"/>
  <c r="O144" i="20"/>
  <c r="N145" i="20"/>
  <c r="O145" i="20"/>
  <c r="N146" i="20"/>
  <c r="O146" i="20"/>
  <c r="N147" i="20"/>
  <c r="O147" i="20"/>
  <c r="N148" i="20"/>
  <c r="O148" i="20"/>
  <c r="N149" i="20"/>
  <c r="O161" i="20"/>
  <c r="N150" i="20"/>
  <c r="O150" i="20"/>
  <c r="N151" i="20"/>
  <c r="N152" i="20"/>
  <c r="O152" i="20"/>
  <c r="N153" i="20"/>
  <c r="N154" i="20"/>
  <c r="O154" i="20"/>
  <c r="N155" i="20"/>
  <c r="O155" i="20"/>
  <c r="N156" i="20"/>
  <c r="O156" i="20"/>
  <c r="N157" i="20"/>
  <c r="N158" i="20"/>
  <c r="N159" i="20"/>
  <c r="O159" i="20"/>
  <c r="N160" i="20"/>
  <c r="O160" i="20"/>
  <c r="N162" i="20"/>
  <c r="N163" i="20"/>
  <c r="N164" i="20"/>
  <c r="N165" i="20"/>
  <c r="N166" i="20"/>
  <c r="N167" i="20"/>
  <c r="N168" i="20"/>
  <c r="N169" i="20"/>
  <c r="N170" i="20"/>
  <c r="N171" i="20"/>
  <c r="N172" i="20"/>
  <c r="N173" i="20"/>
  <c r="O173" i="20"/>
  <c r="N174" i="20"/>
  <c r="N175" i="20"/>
  <c r="O175" i="20"/>
  <c r="N176" i="20"/>
  <c r="O176" i="20"/>
  <c r="N177" i="20"/>
  <c r="O177" i="20"/>
  <c r="N178" i="20"/>
  <c r="N179" i="20"/>
  <c r="N180" i="20"/>
  <c r="O180" i="20"/>
  <c r="N181" i="20"/>
  <c r="N182" i="20"/>
  <c r="O182" i="20"/>
  <c r="N183" i="20"/>
  <c r="O183" i="20"/>
  <c r="N184" i="20"/>
  <c r="O184" i="20"/>
  <c r="N185" i="20"/>
  <c r="O197" i="20"/>
  <c r="N186" i="20"/>
  <c r="N187" i="20"/>
  <c r="O199" i="20"/>
  <c r="N188" i="20"/>
  <c r="O200" i="20"/>
  <c r="N189" i="20"/>
  <c r="O201" i="20"/>
  <c r="N190" i="20"/>
  <c r="O202" i="20"/>
  <c r="N191" i="20"/>
  <c r="O203" i="20"/>
  <c r="N192" i="20"/>
  <c r="O204" i="20"/>
  <c r="N193" i="20"/>
  <c r="O205" i="20"/>
  <c r="N194" i="20"/>
  <c r="O206" i="20"/>
  <c r="N195" i="20"/>
  <c r="O207" i="20"/>
  <c r="N196" i="20"/>
  <c r="O208" i="20"/>
  <c r="N23" i="18"/>
  <c r="N24" i="18"/>
  <c r="N25" i="18"/>
  <c r="N26" i="18"/>
  <c r="N27" i="18"/>
  <c r="N28" i="18"/>
  <c r="N29" i="18"/>
  <c r="N30" i="18"/>
  <c r="N22" i="18"/>
  <c r="O22" i="18" s="1"/>
  <c r="O170" i="20"/>
  <c r="O166" i="20"/>
  <c r="O112" i="20"/>
  <c r="O108" i="20"/>
  <c r="O104" i="20"/>
  <c r="O169" i="20"/>
  <c r="O165" i="20"/>
  <c r="O172" i="20"/>
  <c r="O168" i="20"/>
  <c r="O164" i="20"/>
  <c r="O131" i="20"/>
  <c r="O127" i="20"/>
  <c r="O106" i="20"/>
  <c r="O191" i="20"/>
  <c r="O157" i="20"/>
  <c r="O103" i="20"/>
  <c r="O91" i="20"/>
  <c r="O97" i="20"/>
  <c r="O85" i="20"/>
  <c r="O93" i="20"/>
  <c r="O81" i="20"/>
  <c r="O194" i="20"/>
  <c r="O136" i="20"/>
  <c r="O132" i="20"/>
  <c r="O128" i="20"/>
  <c r="O111" i="20"/>
  <c r="O107" i="20"/>
  <c r="O110" i="20"/>
  <c r="O171" i="20"/>
  <c r="O134" i="20"/>
  <c r="O105" i="20"/>
  <c r="O190" i="20"/>
  <c r="O186" i="20"/>
  <c r="O185" i="20"/>
  <c r="O174" i="20"/>
  <c r="O181" i="20"/>
  <c r="O179" i="20"/>
  <c r="O178" i="20"/>
  <c r="O163" i="20"/>
  <c r="O162" i="20"/>
  <c r="O153" i="20"/>
  <c r="O158" i="20"/>
  <c r="O149" i="20"/>
  <c r="O167" i="20"/>
  <c r="O151" i="20"/>
  <c r="O141" i="20"/>
  <c r="O126" i="20"/>
  <c r="O133" i="20"/>
  <c r="O129" i="20"/>
  <c r="O135" i="20"/>
  <c r="O130" i="20"/>
  <c r="O121" i="20"/>
  <c r="O113" i="20"/>
  <c r="O114" i="20"/>
  <c r="O119" i="20"/>
  <c r="O109" i="20"/>
  <c r="O117" i="20"/>
  <c r="O98" i="20"/>
  <c r="O99" i="20"/>
  <c r="O95" i="20"/>
  <c r="O94" i="20"/>
  <c r="O100" i="20"/>
  <c r="O96" i="20"/>
  <c r="O92" i="20"/>
  <c r="O187" i="20"/>
  <c r="O189" i="20"/>
  <c r="O193" i="20"/>
  <c r="O195" i="20"/>
  <c r="O25" i="18"/>
  <c r="O27" i="18"/>
  <c r="O29" i="18"/>
  <c r="O24" i="18"/>
  <c r="O23" i="18"/>
  <c r="O188" i="20"/>
  <c r="O192" i="20"/>
  <c r="O196" i="20"/>
  <c r="O28" i="18"/>
  <c r="O26" i="18"/>
  <c r="O30" i="18"/>
  <c r="O198" i="20"/>
  <c r="M111" i="20"/>
  <c r="X196" i="20"/>
  <c r="Y208" i="20"/>
  <c r="X195" i="20"/>
  <c r="X194" i="20"/>
  <c r="Y206" i="20"/>
  <c r="X193" i="20"/>
  <c r="X192" i="20"/>
  <c r="Y204" i="20"/>
  <c r="X191" i="20"/>
  <c r="X190" i="20"/>
  <c r="Y202" i="20"/>
  <c r="X189" i="20"/>
  <c r="X188" i="20"/>
  <c r="Y200" i="20"/>
  <c r="X187" i="20"/>
  <c r="X186" i="20"/>
  <c r="Y198" i="20"/>
  <c r="X185" i="20"/>
  <c r="Y197" i="20"/>
  <c r="X184" i="20"/>
  <c r="Z184" i="20"/>
  <c r="X183" i="20"/>
  <c r="Z183" i="20"/>
  <c r="X182" i="20"/>
  <c r="Z182" i="20"/>
  <c r="X181" i="20"/>
  <c r="Z181" i="20"/>
  <c r="X180" i="20"/>
  <c r="Z180" i="20"/>
  <c r="X179" i="20"/>
  <c r="Z179" i="20"/>
  <c r="X178" i="20"/>
  <c r="Z178" i="20"/>
  <c r="X177" i="20"/>
  <c r="Z177" i="20"/>
  <c r="X176" i="20"/>
  <c r="Z176" i="20"/>
  <c r="X175" i="20"/>
  <c r="Z175" i="20"/>
  <c r="X174" i="20"/>
  <c r="Z174" i="20"/>
  <c r="X173" i="20"/>
  <c r="Z173" i="20"/>
  <c r="X172" i="20"/>
  <c r="Z172" i="20"/>
  <c r="X171" i="20"/>
  <c r="Z171" i="20"/>
  <c r="X170" i="20"/>
  <c r="Z170" i="20"/>
  <c r="X169" i="20"/>
  <c r="Z169" i="20"/>
  <c r="X168" i="20"/>
  <c r="Z168" i="20"/>
  <c r="X167" i="20"/>
  <c r="Z167" i="20"/>
  <c r="X166" i="20"/>
  <c r="Z166" i="20"/>
  <c r="X165" i="20"/>
  <c r="Z165" i="20"/>
  <c r="X164" i="20"/>
  <c r="Z164" i="20"/>
  <c r="X163" i="20"/>
  <c r="Z163" i="20"/>
  <c r="X162" i="20"/>
  <c r="Z162" i="20"/>
  <c r="X161" i="20"/>
  <c r="Z161"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Z149" i="20"/>
  <c r="X136" i="20"/>
  <c r="X135" i="20"/>
  <c r="X134" i="20"/>
  <c r="X133" i="20"/>
  <c r="X132" i="20"/>
  <c r="X131" i="20"/>
  <c r="X130" i="20"/>
  <c r="Y142" i="20"/>
  <c r="X129" i="20"/>
  <c r="X128" i="20"/>
  <c r="X127" i="20"/>
  <c r="X126" i="20"/>
  <c r="X125" i="20"/>
  <c r="X124" i="20"/>
  <c r="Z124" i="20"/>
  <c r="X123" i="20"/>
  <c r="Z123" i="20"/>
  <c r="X122" i="20"/>
  <c r="Z122" i="20"/>
  <c r="X121" i="20"/>
  <c r="Z121" i="20"/>
  <c r="X120" i="20"/>
  <c r="Z120" i="20"/>
  <c r="X119" i="20"/>
  <c r="Z119" i="20"/>
  <c r="X118" i="20"/>
  <c r="Z118" i="20"/>
  <c r="X117" i="20"/>
  <c r="Z117" i="20"/>
  <c r="X116" i="20"/>
  <c r="Z116" i="20"/>
  <c r="X115" i="20"/>
  <c r="Z115" i="20"/>
  <c r="X114" i="20"/>
  <c r="Z114" i="20"/>
  <c r="X112" i="20"/>
  <c r="Z112" i="20"/>
  <c r="X111" i="20"/>
  <c r="Z111" i="20"/>
  <c r="X110" i="20"/>
  <c r="Z110" i="20"/>
  <c r="X109" i="20"/>
  <c r="Z109" i="20"/>
  <c r="X108" i="20"/>
  <c r="Z108" i="20"/>
  <c r="X107" i="20"/>
  <c r="Z107" i="20"/>
  <c r="X106" i="20"/>
  <c r="Z106" i="20"/>
  <c r="X105" i="20"/>
  <c r="Z105" i="20"/>
  <c r="X104" i="20"/>
  <c r="Z104" i="20"/>
  <c r="X103" i="20"/>
  <c r="Z103" i="20"/>
  <c r="X102" i="20"/>
  <c r="Z102" i="20"/>
  <c r="X101" i="20"/>
  <c r="X100" i="20"/>
  <c r="Z100" i="20"/>
  <c r="X99" i="20"/>
  <c r="Z99" i="20"/>
  <c r="X98" i="20"/>
  <c r="Z98" i="20"/>
  <c r="X97" i="20"/>
  <c r="Z97" i="20"/>
  <c r="X96" i="20"/>
  <c r="Z96" i="20"/>
  <c r="X95" i="20"/>
  <c r="Z95" i="20"/>
  <c r="X94" i="20"/>
  <c r="Z94" i="20"/>
  <c r="X93" i="20"/>
  <c r="Z93" i="20"/>
  <c r="X92" i="20"/>
  <c r="Z92" i="20"/>
  <c r="X91" i="20"/>
  <c r="Z91" i="20"/>
  <c r="X90" i="20"/>
  <c r="X89" i="20"/>
  <c r="Z89" i="20"/>
  <c r="X88" i="20"/>
  <c r="Z88" i="20"/>
  <c r="X87" i="20"/>
  <c r="Z87" i="20"/>
  <c r="X86" i="20"/>
  <c r="Z86" i="20"/>
  <c r="X85" i="20"/>
  <c r="Z85" i="20"/>
  <c r="X84" i="20"/>
  <c r="Z84" i="20"/>
  <c r="X83" i="20"/>
  <c r="Z83" i="20"/>
  <c r="X82" i="20"/>
  <c r="Z82" i="20"/>
  <c r="X81" i="20"/>
  <c r="Z81" i="20"/>
  <c r="X80" i="20"/>
  <c r="Z80" i="20"/>
  <c r="X79" i="20"/>
  <c r="Z79" i="20"/>
  <c r="X78" i="20"/>
  <c r="Z78" i="20"/>
  <c r="X76" i="20"/>
  <c r="Z76" i="20"/>
  <c r="X75" i="20"/>
  <c r="Z75" i="20"/>
  <c r="X74" i="20"/>
  <c r="Z74" i="20"/>
  <c r="X73" i="20"/>
  <c r="Z73" i="20"/>
  <c r="X72" i="20"/>
  <c r="Z72" i="20"/>
  <c r="X71" i="20"/>
  <c r="Z71" i="20"/>
  <c r="X70" i="20"/>
  <c r="Z70" i="20"/>
  <c r="X69" i="20"/>
  <c r="Z69" i="20"/>
  <c r="X68" i="20"/>
  <c r="Z68" i="20"/>
  <c r="X67" i="20"/>
  <c r="Z67" i="20"/>
  <c r="X66" i="20"/>
  <c r="Z66" i="20"/>
  <c r="X65" i="20"/>
  <c r="X64" i="20"/>
  <c r="Z64" i="20"/>
  <c r="X63" i="20"/>
  <c r="Z63" i="20"/>
  <c r="X62" i="20"/>
  <c r="Z62" i="20"/>
  <c r="X61" i="20"/>
  <c r="Z61" i="20"/>
  <c r="X60" i="20"/>
  <c r="Z60" i="20"/>
  <c r="X59" i="20"/>
  <c r="Z59" i="20"/>
  <c r="X58" i="20"/>
  <c r="Z58" i="20"/>
  <c r="X57" i="20"/>
  <c r="Z57" i="20"/>
  <c r="X56" i="20"/>
  <c r="Z56" i="20"/>
  <c r="X55" i="20"/>
  <c r="Z55" i="20"/>
  <c r="X54" i="20"/>
  <c r="Z54" i="20"/>
  <c r="X52" i="20"/>
  <c r="Z52" i="20"/>
  <c r="X51" i="20"/>
  <c r="Z51" i="20"/>
  <c r="X50" i="20"/>
  <c r="Z50" i="20"/>
  <c r="X49" i="20"/>
  <c r="Z49" i="20"/>
  <c r="X48" i="20"/>
  <c r="Z48" i="20"/>
  <c r="X47" i="20"/>
  <c r="Z47" i="20"/>
  <c r="X46" i="20"/>
  <c r="Z46" i="20"/>
  <c r="X45" i="20"/>
  <c r="Z45" i="20"/>
  <c r="X44" i="20"/>
  <c r="Z44" i="20"/>
  <c r="X43" i="20"/>
  <c r="Z43" i="20"/>
  <c r="X42" i="20"/>
  <c r="Z42" i="20"/>
  <c r="X41" i="20"/>
  <c r="X40" i="20"/>
  <c r="Z40" i="20"/>
  <c r="X39" i="20"/>
  <c r="Z39" i="20"/>
  <c r="X38" i="20"/>
  <c r="Z38" i="20"/>
  <c r="X37" i="20"/>
  <c r="Z37" i="20"/>
  <c r="X36" i="20"/>
  <c r="Z36" i="20"/>
  <c r="X35" i="20"/>
  <c r="Z35" i="20"/>
  <c r="X34" i="20"/>
  <c r="Z34" i="20"/>
  <c r="X33" i="20"/>
  <c r="Z33" i="20"/>
  <c r="X32" i="20"/>
  <c r="Z32" i="20"/>
  <c r="X31" i="20"/>
  <c r="Z31" i="20"/>
  <c r="X30" i="20"/>
  <c r="Z30" i="20"/>
  <c r="X29" i="20"/>
  <c r="Z29" i="20"/>
  <c r="X28" i="20"/>
  <c r="Z28" i="20"/>
  <c r="X27" i="20"/>
  <c r="Z27" i="20"/>
  <c r="X26" i="20"/>
  <c r="Z26" i="20"/>
  <c r="X25" i="20"/>
  <c r="Z25" i="20"/>
  <c r="X24" i="20"/>
  <c r="Z24" i="20"/>
  <c r="X23" i="20"/>
  <c r="Z23" i="20"/>
  <c r="X22" i="20"/>
  <c r="Z22" i="20"/>
  <c r="X21" i="20"/>
  <c r="Z21" i="20"/>
  <c r="X20" i="20"/>
  <c r="Z20" i="20"/>
  <c r="X19" i="20"/>
  <c r="Z19" i="20"/>
  <c r="X18" i="20"/>
  <c r="Z18" i="20"/>
  <c r="X17" i="20"/>
  <c r="Z17" i="20"/>
  <c r="X16" i="20"/>
  <c r="Z16" i="20"/>
  <c r="X15" i="20"/>
  <c r="Z15" i="20"/>
  <c r="X14" i="20"/>
  <c r="Z14" i="20"/>
  <c r="X13" i="20"/>
  <c r="Z13" i="20"/>
  <c r="X12" i="20"/>
  <c r="Z12" i="20"/>
  <c r="X11" i="20"/>
  <c r="Z11" i="20"/>
  <c r="X10" i="20"/>
  <c r="Z10" i="20"/>
  <c r="X9" i="20"/>
  <c r="Z9" i="20"/>
  <c r="X8" i="20"/>
  <c r="Z8" i="20"/>
  <c r="X30" i="18"/>
  <c r="X29" i="18"/>
  <c r="Z29" i="18" s="1"/>
  <c r="X28" i="18"/>
  <c r="Z28" i="18" s="1"/>
  <c r="AA28" i="18" s="1"/>
  <c r="X27" i="18"/>
  <c r="Z27" i="18" s="1"/>
  <c r="AA27" i="18" s="1"/>
  <c r="X26" i="18"/>
  <c r="Z26" i="18"/>
  <c r="X25" i="18"/>
  <c r="Z25" i="18" s="1"/>
  <c r="X24" i="18"/>
  <c r="Z24" i="18"/>
  <c r="X23" i="18"/>
  <c r="Z23" i="18" s="1"/>
  <c r="X22" i="18"/>
  <c r="Z22" i="18"/>
  <c r="X21" i="18"/>
  <c r="Z21" i="18" s="1"/>
  <c r="X20" i="18"/>
  <c r="Z20" i="18"/>
  <c r="X19" i="18"/>
  <c r="Z19" i="18" s="1"/>
  <c r="X18" i="18"/>
  <c r="Z18" i="18"/>
  <c r="X17" i="18"/>
  <c r="Z17" i="18"/>
  <c r="X16" i="18"/>
  <c r="Z16" i="18"/>
  <c r="X15" i="18"/>
  <c r="Z15" i="18" s="1"/>
  <c r="X14" i="18"/>
  <c r="Z14" i="18"/>
  <c r="X13" i="18"/>
  <c r="Z13" i="18"/>
  <c r="X12" i="18"/>
  <c r="Z12" i="18" s="1"/>
  <c r="X11" i="18"/>
  <c r="Z11" i="18" s="1"/>
  <c r="AA11" i="18" s="1"/>
  <c r="X10" i="18"/>
  <c r="Z10" i="18" s="1"/>
  <c r="AA10" i="18" s="1"/>
  <c r="X9" i="18"/>
  <c r="Z9" i="18"/>
  <c r="X8" i="18"/>
  <c r="Z8" i="18"/>
  <c r="Z90" i="20"/>
  <c r="Y90" i="20"/>
  <c r="Z188" i="20"/>
  <c r="AA200" i="20"/>
  <c r="Z130" i="20"/>
  <c r="AA142" i="20"/>
  <c r="Z125" i="20"/>
  <c r="AA137" i="20"/>
  <c r="Y137" i="20"/>
  <c r="Z129" i="20"/>
  <c r="AA141" i="20"/>
  <c r="Y141" i="20"/>
  <c r="Z133" i="20"/>
  <c r="AA145" i="20"/>
  <c r="Y145" i="20"/>
  <c r="Z101" i="20"/>
  <c r="AA113" i="20"/>
  <c r="Y113" i="20"/>
  <c r="Z126" i="20"/>
  <c r="AA138" i="20"/>
  <c r="Y138" i="20"/>
  <c r="Z134" i="20"/>
  <c r="AA146" i="20"/>
  <c r="Y146" i="20"/>
  <c r="Z65" i="20"/>
  <c r="AA77" i="20"/>
  <c r="Z127" i="20"/>
  <c r="AA139" i="20"/>
  <c r="Y139" i="20"/>
  <c r="Z131" i="20"/>
  <c r="AA143" i="20"/>
  <c r="Y143" i="20"/>
  <c r="Z135" i="20"/>
  <c r="AA147" i="20"/>
  <c r="Y147" i="20"/>
  <c r="Z41" i="20"/>
  <c r="AA53" i="20"/>
  <c r="Y53" i="20"/>
  <c r="Z128" i="20"/>
  <c r="AA140" i="20"/>
  <c r="Y140" i="20"/>
  <c r="Z132" i="20"/>
  <c r="AA144" i="20"/>
  <c r="Y144" i="20"/>
  <c r="Z136" i="20"/>
  <c r="AA148" i="20"/>
  <c r="Y148" i="20"/>
  <c r="Z196" i="20"/>
  <c r="AA208" i="20"/>
  <c r="Z186" i="20"/>
  <c r="AA198" i="20"/>
  <c r="Z194" i="20"/>
  <c r="AA206" i="20"/>
  <c r="Z192" i="20"/>
  <c r="AA204" i="20"/>
  <c r="Z30" i="18"/>
  <c r="Y31" i="18"/>
  <c r="Z190" i="20"/>
  <c r="AA202" i="20"/>
  <c r="Z189" i="20"/>
  <c r="AA201" i="20"/>
  <c r="Y201" i="20"/>
  <c r="Z191" i="20"/>
  <c r="AA203" i="20"/>
  <c r="Y203" i="20"/>
  <c r="Z193" i="20"/>
  <c r="AA205" i="20"/>
  <c r="Y205" i="20"/>
  <c r="Z195" i="20"/>
  <c r="AA207" i="20"/>
  <c r="Y207" i="20"/>
  <c r="Z187" i="20"/>
  <c r="AA199" i="20"/>
  <c r="Y199" i="20"/>
  <c r="Z185" i="20"/>
  <c r="G120" i="20"/>
  <c r="G175" i="20"/>
  <c r="G174" i="20"/>
  <c r="G173" i="20"/>
  <c r="G172" i="20"/>
  <c r="G171" i="20"/>
  <c r="G170" i="20"/>
  <c r="G169" i="20"/>
  <c r="G168" i="20"/>
  <c r="G167" i="20"/>
  <c r="G166" i="20"/>
  <c r="G165" i="20"/>
  <c r="G164" i="20"/>
  <c r="G163" i="20"/>
  <c r="G162" i="20"/>
  <c r="G160" i="20"/>
  <c r="G159" i="20"/>
  <c r="G158" i="20"/>
  <c r="G157" i="20"/>
  <c r="G156" i="20"/>
  <c r="G155" i="20"/>
  <c r="G154" i="20"/>
  <c r="G153" i="20"/>
  <c r="G152" i="20"/>
  <c r="G151" i="20"/>
  <c r="G150" i="20"/>
  <c r="G149" i="20"/>
  <c r="G148" i="20"/>
  <c r="G147" i="20"/>
  <c r="G146" i="20"/>
  <c r="G145" i="20"/>
  <c r="G144" i="20"/>
  <c r="G143" i="20"/>
  <c r="G142" i="20"/>
  <c r="G141" i="20"/>
  <c r="G140" i="20"/>
  <c r="G139" i="20"/>
  <c r="G138" i="20"/>
  <c r="G137" i="20"/>
  <c r="G136" i="20"/>
  <c r="G135" i="20"/>
  <c r="G134" i="20"/>
  <c r="G133" i="20"/>
  <c r="G132" i="20"/>
  <c r="G131" i="20"/>
  <c r="G130" i="20"/>
  <c r="G129" i="20"/>
  <c r="G128" i="20"/>
  <c r="G127" i="20"/>
  <c r="G126" i="20"/>
  <c r="G124" i="20"/>
  <c r="G123" i="20"/>
  <c r="G122" i="20"/>
  <c r="G121" i="20"/>
  <c r="G119" i="20"/>
  <c r="G118" i="20"/>
  <c r="G117" i="20"/>
  <c r="G116" i="20"/>
  <c r="G115" i="20"/>
  <c r="G114" i="20"/>
  <c r="G113" i="20"/>
  <c r="G112" i="20"/>
  <c r="G111" i="20"/>
  <c r="G110" i="20"/>
  <c r="G109" i="20"/>
  <c r="G108" i="20"/>
  <c r="G107" i="20"/>
  <c r="G106" i="20"/>
  <c r="G105" i="20"/>
  <c r="G104" i="20"/>
  <c r="G103" i="20"/>
  <c r="G102" i="20"/>
  <c r="G101" i="20"/>
  <c r="G100" i="20"/>
  <c r="G99" i="20"/>
  <c r="G98" i="20"/>
  <c r="G97" i="20"/>
  <c r="G96" i="20"/>
  <c r="G95" i="20"/>
  <c r="G94" i="20"/>
  <c r="G93" i="20"/>
  <c r="G92" i="20"/>
  <c r="AA197" i="20"/>
  <c r="W100" i="20"/>
  <c r="W101" i="20"/>
  <c r="W102" i="20"/>
  <c r="W103" i="20"/>
  <c r="W104" i="20"/>
  <c r="W105" i="20"/>
  <c r="W106" i="20"/>
  <c r="W107" i="20"/>
  <c r="W108" i="20"/>
  <c r="W109" i="20"/>
  <c r="W110" i="20"/>
  <c r="W111" i="20"/>
  <c r="W112" i="20"/>
  <c r="W114" i="20"/>
  <c r="W115" i="20"/>
  <c r="W116" i="20"/>
  <c r="W117" i="20"/>
  <c r="W118" i="20"/>
  <c r="W119" i="20"/>
  <c r="W120" i="20"/>
  <c r="W121" i="20"/>
  <c r="W122" i="20"/>
  <c r="W123" i="20"/>
  <c r="W124" i="20"/>
  <c r="W125" i="20"/>
  <c r="W126" i="20"/>
  <c r="W127" i="20"/>
  <c r="W128" i="20"/>
  <c r="W129" i="20"/>
  <c r="W130" i="20"/>
  <c r="W131" i="20"/>
  <c r="W132" i="20"/>
  <c r="W133" i="20"/>
  <c r="W134" i="20"/>
  <c r="W135" i="20"/>
  <c r="W136" i="20"/>
  <c r="W149" i="20"/>
  <c r="W150" i="20"/>
  <c r="W151" i="20"/>
  <c r="W152" i="20"/>
  <c r="W153" i="20"/>
  <c r="W154" i="20"/>
  <c r="W155" i="20"/>
  <c r="W156" i="20"/>
  <c r="W157" i="20"/>
  <c r="W158" i="20"/>
  <c r="AA196" i="20"/>
  <c r="Y196" i="20"/>
  <c r="W196" i="20"/>
  <c r="U196" i="20"/>
  <c r="S196" i="20"/>
  <c r="Q196" i="20"/>
  <c r="K196" i="20"/>
  <c r="I196" i="20"/>
  <c r="G196" i="20"/>
  <c r="E196" i="20"/>
  <c r="AA195" i="20"/>
  <c r="Y195" i="20"/>
  <c r="W195" i="20"/>
  <c r="U195" i="20"/>
  <c r="S195" i="20"/>
  <c r="Q195" i="20"/>
  <c r="K195" i="20"/>
  <c r="I195" i="20"/>
  <c r="G195" i="20"/>
  <c r="E195" i="20"/>
  <c r="AA194" i="20"/>
  <c r="Y194" i="20"/>
  <c r="W194" i="20"/>
  <c r="U194" i="20"/>
  <c r="S194" i="20"/>
  <c r="Q194" i="20"/>
  <c r="K194" i="20"/>
  <c r="I194" i="20"/>
  <c r="G194" i="20"/>
  <c r="E194" i="20"/>
  <c r="AA193" i="20"/>
  <c r="Y193" i="20"/>
  <c r="W193" i="20"/>
  <c r="U193" i="20"/>
  <c r="S193" i="20"/>
  <c r="Q193" i="20"/>
  <c r="K193" i="20"/>
  <c r="I193" i="20"/>
  <c r="G193" i="20"/>
  <c r="E193" i="20"/>
  <c r="AA192" i="20"/>
  <c r="Y192" i="20"/>
  <c r="W192" i="20"/>
  <c r="U192" i="20"/>
  <c r="S192" i="20"/>
  <c r="Q192" i="20"/>
  <c r="K192" i="20"/>
  <c r="I192" i="20"/>
  <c r="G192" i="20"/>
  <c r="E192" i="20"/>
  <c r="AA191" i="20"/>
  <c r="Y191" i="20"/>
  <c r="W191" i="20"/>
  <c r="U191" i="20"/>
  <c r="S191" i="20"/>
  <c r="Q191" i="20"/>
  <c r="K191" i="20"/>
  <c r="I191" i="20"/>
  <c r="G191" i="20"/>
  <c r="E191" i="20"/>
  <c r="AA190" i="20"/>
  <c r="Y190" i="20"/>
  <c r="W190" i="20"/>
  <c r="U190" i="20"/>
  <c r="S190" i="20"/>
  <c r="Q190" i="20"/>
  <c r="K190" i="20"/>
  <c r="I190" i="20"/>
  <c r="G190" i="20"/>
  <c r="E190" i="20"/>
  <c r="AA189" i="20"/>
  <c r="Y189" i="20"/>
  <c r="W189" i="20"/>
  <c r="U189" i="20"/>
  <c r="S189" i="20"/>
  <c r="Q189" i="20"/>
  <c r="K189" i="20"/>
  <c r="I189" i="20"/>
  <c r="G189" i="20"/>
  <c r="E189" i="20"/>
  <c r="AA188" i="20"/>
  <c r="Y188" i="20"/>
  <c r="W188" i="20"/>
  <c r="U188" i="20"/>
  <c r="S188" i="20"/>
  <c r="Q188" i="20"/>
  <c r="K188" i="20"/>
  <c r="I188" i="20"/>
  <c r="G188" i="20"/>
  <c r="E188" i="20"/>
  <c r="AA187" i="20"/>
  <c r="Y187" i="20"/>
  <c r="W187" i="20"/>
  <c r="U187" i="20"/>
  <c r="S187" i="20"/>
  <c r="Q187" i="20"/>
  <c r="K187" i="20"/>
  <c r="I187" i="20"/>
  <c r="G187" i="20"/>
  <c r="E187" i="20"/>
  <c r="AA186" i="20"/>
  <c r="Y186" i="20"/>
  <c r="W186" i="20"/>
  <c r="U186" i="20"/>
  <c r="S186" i="20"/>
  <c r="Q186" i="20"/>
  <c r="K186" i="20"/>
  <c r="I186" i="20"/>
  <c r="G186" i="20"/>
  <c r="E186" i="20"/>
  <c r="AA185" i="20"/>
  <c r="Y185" i="20"/>
  <c r="W185" i="20"/>
  <c r="U185" i="20"/>
  <c r="S185" i="20"/>
  <c r="Q185" i="20"/>
  <c r="K185" i="20"/>
  <c r="I185" i="20"/>
  <c r="G185" i="20"/>
  <c r="E185" i="20"/>
  <c r="AA184" i="20"/>
  <c r="Y184" i="20"/>
  <c r="W184" i="20"/>
  <c r="U184" i="20"/>
  <c r="S184" i="20"/>
  <c r="Q184" i="20"/>
  <c r="K184" i="20"/>
  <c r="I184" i="20"/>
  <c r="G184" i="20"/>
  <c r="E184" i="20"/>
  <c r="AA183" i="20"/>
  <c r="Y183" i="20"/>
  <c r="W183" i="20"/>
  <c r="U183" i="20"/>
  <c r="S183" i="20"/>
  <c r="Q183" i="20"/>
  <c r="K183" i="20"/>
  <c r="I183" i="20"/>
  <c r="G183" i="20"/>
  <c r="E183" i="20"/>
  <c r="AA182" i="20"/>
  <c r="Y182" i="20"/>
  <c r="W182" i="20"/>
  <c r="U182" i="20"/>
  <c r="S182" i="20"/>
  <c r="Q182" i="20"/>
  <c r="K182" i="20"/>
  <c r="I182" i="20"/>
  <c r="G182" i="20"/>
  <c r="E182" i="20"/>
  <c r="AA181" i="20"/>
  <c r="Y181" i="20"/>
  <c r="W181" i="20"/>
  <c r="U181" i="20"/>
  <c r="S181" i="20"/>
  <c r="Q181" i="20"/>
  <c r="K181" i="20"/>
  <c r="I181" i="20"/>
  <c r="G181" i="20"/>
  <c r="E181" i="20"/>
  <c r="AA180" i="20"/>
  <c r="Y180" i="20"/>
  <c r="W180" i="20"/>
  <c r="U180" i="20"/>
  <c r="S180" i="20"/>
  <c r="Q180" i="20"/>
  <c r="K180" i="20"/>
  <c r="I180" i="20"/>
  <c r="G180" i="20"/>
  <c r="E180" i="20"/>
  <c r="AA179" i="20"/>
  <c r="Y179" i="20"/>
  <c r="W179" i="20"/>
  <c r="U179" i="20"/>
  <c r="S179" i="20"/>
  <c r="Q179" i="20"/>
  <c r="K179" i="20"/>
  <c r="I179" i="20"/>
  <c r="G179" i="20"/>
  <c r="E179" i="20"/>
  <c r="AA178" i="20"/>
  <c r="Y178" i="20"/>
  <c r="W178" i="20"/>
  <c r="U178" i="20"/>
  <c r="S178" i="20"/>
  <c r="Q178" i="20"/>
  <c r="K178" i="20"/>
  <c r="I178" i="20"/>
  <c r="G178" i="20"/>
  <c r="E178" i="20"/>
  <c r="AA177" i="20"/>
  <c r="Y177" i="20"/>
  <c r="W177" i="20"/>
  <c r="U177" i="20"/>
  <c r="S177" i="20"/>
  <c r="Q177" i="20"/>
  <c r="K177" i="20"/>
  <c r="I177" i="20"/>
  <c r="G177" i="20"/>
  <c r="E177" i="20"/>
  <c r="AA176" i="20"/>
  <c r="Y176" i="20"/>
  <c r="W176" i="20"/>
  <c r="U176" i="20"/>
  <c r="S176" i="20"/>
  <c r="Q176" i="20"/>
  <c r="K176" i="20"/>
  <c r="I176" i="20"/>
  <c r="G176" i="20"/>
  <c r="E176" i="20"/>
  <c r="AA175" i="20"/>
  <c r="Y175" i="20"/>
  <c r="W175" i="20"/>
  <c r="U175" i="20"/>
  <c r="S175" i="20"/>
  <c r="Q175" i="20"/>
  <c r="K175" i="20"/>
  <c r="I175" i="20"/>
  <c r="E175" i="20"/>
  <c r="AA174" i="20"/>
  <c r="Y174" i="20"/>
  <c r="W174" i="20"/>
  <c r="U174" i="20"/>
  <c r="S174" i="20"/>
  <c r="Q174" i="20"/>
  <c r="K174" i="20"/>
  <c r="I174" i="20"/>
  <c r="E174" i="20"/>
  <c r="AA173" i="20"/>
  <c r="Y173" i="20"/>
  <c r="W173" i="20"/>
  <c r="U173" i="20"/>
  <c r="S173" i="20"/>
  <c r="Q173" i="20"/>
  <c r="K173" i="20"/>
  <c r="I173" i="20"/>
  <c r="E173" i="20"/>
  <c r="AA172" i="20"/>
  <c r="Y172" i="20"/>
  <c r="W172" i="20"/>
  <c r="U172" i="20"/>
  <c r="S172" i="20"/>
  <c r="Q172" i="20"/>
  <c r="K172" i="20"/>
  <c r="I172" i="20"/>
  <c r="E172" i="20"/>
  <c r="AA171" i="20"/>
  <c r="Y171" i="20"/>
  <c r="W171" i="20"/>
  <c r="U171" i="20"/>
  <c r="S171" i="20"/>
  <c r="Q171" i="20"/>
  <c r="K171" i="20"/>
  <c r="I171" i="20"/>
  <c r="E171" i="20"/>
  <c r="AA170" i="20"/>
  <c r="Y170" i="20"/>
  <c r="W170" i="20"/>
  <c r="U170" i="20"/>
  <c r="S170" i="20"/>
  <c r="Q170" i="20"/>
  <c r="K170" i="20"/>
  <c r="I170" i="20"/>
  <c r="E170" i="20"/>
  <c r="AA169" i="20"/>
  <c r="Y169" i="20"/>
  <c r="W169" i="20"/>
  <c r="U169" i="20"/>
  <c r="S169" i="20"/>
  <c r="Q169" i="20"/>
  <c r="K169" i="20"/>
  <c r="I169" i="20"/>
  <c r="E169" i="20"/>
  <c r="AA168" i="20"/>
  <c r="Y168" i="20"/>
  <c r="W168" i="20"/>
  <c r="U168" i="20"/>
  <c r="S168" i="20"/>
  <c r="Q168" i="20"/>
  <c r="K168" i="20"/>
  <c r="I168" i="20"/>
  <c r="E168" i="20"/>
  <c r="AA167" i="20"/>
  <c r="Y167" i="20"/>
  <c r="W167" i="20"/>
  <c r="U167" i="20"/>
  <c r="S167" i="20"/>
  <c r="Q167" i="20"/>
  <c r="K167" i="20"/>
  <c r="I167" i="20"/>
  <c r="E167" i="20"/>
  <c r="AA166" i="20"/>
  <c r="Y166" i="20"/>
  <c r="W166" i="20"/>
  <c r="U166" i="20"/>
  <c r="S166" i="20"/>
  <c r="Q166" i="20"/>
  <c r="K166" i="20"/>
  <c r="I166" i="20"/>
  <c r="E166" i="20"/>
  <c r="AA165" i="20"/>
  <c r="Y165" i="20"/>
  <c r="W165" i="20"/>
  <c r="U165" i="20"/>
  <c r="S165" i="20"/>
  <c r="Q165" i="20"/>
  <c r="K165" i="20"/>
  <c r="I165" i="20"/>
  <c r="E165" i="20"/>
  <c r="AA164" i="20"/>
  <c r="Y164" i="20"/>
  <c r="W164" i="20"/>
  <c r="U164" i="20"/>
  <c r="S164" i="20"/>
  <c r="Q164" i="20"/>
  <c r="K164" i="20"/>
  <c r="I164" i="20"/>
  <c r="E164" i="20"/>
  <c r="AA163" i="20"/>
  <c r="Y163" i="20"/>
  <c r="W163" i="20"/>
  <c r="U163" i="20"/>
  <c r="S163" i="20"/>
  <c r="Q163" i="20"/>
  <c r="K163" i="20"/>
  <c r="I163" i="20"/>
  <c r="E163" i="20"/>
  <c r="AA162" i="20"/>
  <c r="Y162" i="20"/>
  <c r="W162" i="20"/>
  <c r="U162" i="20"/>
  <c r="S162" i="20"/>
  <c r="Q162" i="20"/>
  <c r="K162" i="20"/>
  <c r="I162" i="20"/>
  <c r="E162" i="20"/>
  <c r="AA161" i="20"/>
  <c r="Y161" i="20"/>
  <c r="W161" i="20"/>
  <c r="U161" i="20"/>
  <c r="S161" i="20"/>
  <c r="E161" i="20"/>
  <c r="AA160" i="20"/>
  <c r="Y160" i="20"/>
  <c r="W160" i="20"/>
  <c r="U160" i="20"/>
  <c r="S160" i="20"/>
  <c r="Q160" i="20"/>
  <c r="K160" i="20"/>
  <c r="I160" i="20"/>
  <c r="E160" i="20"/>
  <c r="AA159" i="20"/>
  <c r="Y159" i="20"/>
  <c r="W159" i="20"/>
  <c r="U159" i="20"/>
  <c r="S159" i="20"/>
  <c r="Q159" i="20"/>
  <c r="K159" i="20"/>
  <c r="I159" i="20"/>
  <c r="E159" i="20"/>
  <c r="AA158" i="20"/>
  <c r="Y158" i="20"/>
  <c r="U158" i="20"/>
  <c r="S158" i="20"/>
  <c r="Q158" i="20"/>
  <c r="K158" i="20"/>
  <c r="I158" i="20"/>
  <c r="E158" i="20"/>
  <c r="AA157" i="20"/>
  <c r="Y157" i="20"/>
  <c r="U157" i="20"/>
  <c r="S157" i="20"/>
  <c r="Q157" i="20"/>
  <c r="K157" i="20"/>
  <c r="I157" i="20"/>
  <c r="E157" i="20"/>
  <c r="AA156" i="20"/>
  <c r="Y156" i="20"/>
  <c r="U156" i="20"/>
  <c r="S156" i="20"/>
  <c r="Q156" i="20"/>
  <c r="K156" i="20"/>
  <c r="I156" i="20"/>
  <c r="E156" i="20"/>
  <c r="AA155" i="20"/>
  <c r="Y155" i="20"/>
  <c r="U155" i="20"/>
  <c r="S155" i="20"/>
  <c r="Q155" i="20"/>
  <c r="K155" i="20"/>
  <c r="I155" i="20"/>
  <c r="E155" i="20"/>
  <c r="AA154" i="20"/>
  <c r="Y154" i="20"/>
  <c r="U154" i="20"/>
  <c r="S154" i="20"/>
  <c r="Q154" i="20"/>
  <c r="K154" i="20"/>
  <c r="I154" i="20"/>
  <c r="E154" i="20"/>
  <c r="AA153" i="20"/>
  <c r="Y153" i="20"/>
  <c r="U153" i="20"/>
  <c r="S153" i="20"/>
  <c r="Q153" i="20"/>
  <c r="K153" i="20"/>
  <c r="I153" i="20"/>
  <c r="E153" i="20"/>
  <c r="AA152" i="20"/>
  <c r="Y152" i="20"/>
  <c r="U152" i="20"/>
  <c r="S152" i="20"/>
  <c r="Q152" i="20"/>
  <c r="K152" i="20"/>
  <c r="I152" i="20"/>
  <c r="E152" i="20"/>
  <c r="AA151" i="20"/>
  <c r="Y151" i="20"/>
  <c r="U151" i="20"/>
  <c r="S151" i="20"/>
  <c r="Q151" i="20"/>
  <c r="K151" i="20"/>
  <c r="I151" i="20"/>
  <c r="E151" i="20"/>
  <c r="AA150" i="20"/>
  <c r="Y150" i="20"/>
  <c r="U150" i="20"/>
  <c r="S150" i="20"/>
  <c r="Q150" i="20"/>
  <c r="K150" i="20"/>
  <c r="I150" i="20"/>
  <c r="E150" i="20"/>
  <c r="AA149" i="20"/>
  <c r="Y149" i="20"/>
  <c r="U149" i="20"/>
  <c r="S149" i="20"/>
  <c r="Q149" i="20"/>
  <c r="K149" i="20"/>
  <c r="I149" i="20"/>
  <c r="E149" i="20"/>
  <c r="U148" i="20"/>
  <c r="S148" i="20"/>
  <c r="Q148" i="20"/>
  <c r="K148" i="20"/>
  <c r="I148" i="20"/>
  <c r="E148" i="20"/>
  <c r="U147" i="20"/>
  <c r="S147" i="20"/>
  <c r="Q147" i="20"/>
  <c r="K147" i="20"/>
  <c r="I147" i="20"/>
  <c r="E147" i="20"/>
  <c r="U146" i="20"/>
  <c r="S146" i="20"/>
  <c r="Q146" i="20"/>
  <c r="K146" i="20"/>
  <c r="I146" i="20"/>
  <c r="E146" i="20"/>
  <c r="U145" i="20"/>
  <c r="S145" i="20"/>
  <c r="Q145" i="20"/>
  <c r="K145" i="20"/>
  <c r="I145" i="20"/>
  <c r="E145" i="20"/>
  <c r="U144" i="20"/>
  <c r="S144" i="20"/>
  <c r="Q144" i="20"/>
  <c r="K144" i="20"/>
  <c r="I144" i="20"/>
  <c r="E144" i="20"/>
  <c r="U143" i="20"/>
  <c r="S143" i="20"/>
  <c r="Q143" i="20"/>
  <c r="K143" i="20"/>
  <c r="I143" i="20"/>
  <c r="E143" i="20"/>
  <c r="U142" i="20"/>
  <c r="S142" i="20"/>
  <c r="Q142" i="20"/>
  <c r="K142" i="20"/>
  <c r="I142" i="20"/>
  <c r="E142" i="20"/>
  <c r="U141" i="20"/>
  <c r="S141" i="20"/>
  <c r="Q141" i="20"/>
  <c r="K141" i="20"/>
  <c r="I141" i="20"/>
  <c r="E141" i="20"/>
  <c r="U140" i="20"/>
  <c r="S140" i="20"/>
  <c r="Q140" i="20"/>
  <c r="K140" i="20"/>
  <c r="I140" i="20"/>
  <c r="E140" i="20"/>
  <c r="U139" i="20"/>
  <c r="S139" i="20"/>
  <c r="Q139" i="20"/>
  <c r="K139" i="20"/>
  <c r="I139" i="20"/>
  <c r="E139" i="20"/>
  <c r="U138" i="20"/>
  <c r="S138" i="20"/>
  <c r="Q138" i="20"/>
  <c r="K138" i="20"/>
  <c r="I138" i="20"/>
  <c r="E138" i="20"/>
  <c r="Q137" i="20"/>
  <c r="K137" i="20"/>
  <c r="I137" i="20"/>
  <c r="E137" i="20"/>
  <c r="AA136" i="20"/>
  <c r="Y136" i="20"/>
  <c r="U136" i="20"/>
  <c r="S136" i="20"/>
  <c r="Q136" i="20"/>
  <c r="K136" i="20"/>
  <c r="I136" i="20"/>
  <c r="E136" i="20"/>
  <c r="AA135" i="20"/>
  <c r="Y135" i="20"/>
  <c r="U135" i="20"/>
  <c r="S135" i="20"/>
  <c r="Q135" i="20"/>
  <c r="K135" i="20"/>
  <c r="I135" i="20"/>
  <c r="E135" i="20"/>
  <c r="AA134" i="20"/>
  <c r="Y134" i="20"/>
  <c r="U134" i="20"/>
  <c r="S134" i="20"/>
  <c r="Q134" i="20"/>
  <c r="K134" i="20"/>
  <c r="I134" i="20"/>
  <c r="E134" i="20"/>
  <c r="AA133" i="20"/>
  <c r="Y133" i="20"/>
  <c r="U133" i="20"/>
  <c r="S133" i="20"/>
  <c r="Q133" i="20"/>
  <c r="K133" i="20"/>
  <c r="I133" i="20"/>
  <c r="E133" i="20"/>
  <c r="AA132" i="20"/>
  <c r="Y132" i="20"/>
  <c r="U132" i="20"/>
  <c r="S132" i="20"/>
  <c r="Q132" i="20"/>
  <c r="K132" i="20"/>
  <c r="I132" i="20"/>
  <c r="E132" i="20"/>
  <c r="AA131" i="20"/>
  <c r="Y131" i="20"/>
  <c r="U131" i="20"/>
  <c r="S131" i="20"/>
  <c r="Q131" i="20"/>
  <c r="K131" i="20"/>
  <c r="I131" i="20"/>
  <c r="E131" i="20"/>
  <c r="AA130" i="20"/>
  <c r="Y130" i="20"/>
  <c r="U130" i="20"/>
  <c r="S130" i="20"/>
  <c r="Q130" i="20"/>
  <c r="K130" i="20"/>
  <c r="I130" i="20"/>
  <c r="E130" i="20"/>
  <c r="AA129" i="20"/>
  <c r="Y129" i="20"/>
  <c r="U129" i="20"/>
  <c r="S129" i="20"/>
  <c r="Q129" i="20"/>
  <c r="K129" i="20"/>
  <c r="I129" i="20"/>
  <c r="E129" i="20"/>
  <c r="AA128" i="20"/>
  <c r="Y128" i="20"/>
  <c r="U128" i="20"/>
  <c r="S128" i="20"/>
  <c r="Q128" i="20"/>
  <c r="K128" i="20"/>
  <c r="I128" i="20"/>
  <c r="E128" i="20"/>
  <c r="AA127" i="20"/>
  <c r="Y127" i="20"/>
  <c r="U127" i="20"/>
  <c r="S127" i="20"/>
  <c r="Q127" i="20"/>
  <c r="K127" i="20"/>
  <c r="I127" i="20"/>
  <c r="E127" i="20"/>
  <c r="AA126" i="20"/>
  <c r="Y126" i="20"/>
  <c r="U126" i="20"/>
  <c r="S126" i="20"/>
  <c r="Q126" i="20"/>
  <c r="K126" i="20"/>
  <c r="I126" i="20"/>
  <c r="E126" i="20"/>
  <c r="AA125" i="20"/>
  <c r="Y125" i="20"/>
  <c r="U125" i="20"/>
  <c r="S125" i="20"/>
  <c r="E125" i="20"/>
  <c r="AA124" i="20"/>
  <c r="Y124" i="20"/>
  <c r="U124" i="20"/>
  <c r="S124" i="20"/>
  <c r="Q124" i="20"/>
  <c r="K124" i="20"/>
  <c r="E124" i="20"/>
  <c r="AA123" i="20"/>
  <c r="Y123" i="20"/>
  <c r="U123" i="20"/>
  <c r="S123" i="20"/>
  <c r="Q123" i="20"/>
  <c r="K123" i="20"/>
  <c r="E123" i="20"/>
  <c r="AA122" i="20"/>
  <c r="Y122" i="20"/>
  <c r="U122" i="20"/>
  <c r="S122" i="20"/>
  <c r="Q122" i="20"/>
  <c r="M122" i="20"/>
  <c r="K122" i="20"/>
  <c r="E122" i="20"/>
  <c r="AA121" i="20"/>
  <c r="Y121" i="20"/>
  <c r="U121" i="20"/>
  <c r="S121" i="20"/>
  <c r="Q121" i="20"/>
  <c r="M121" i="20"/>
  <c r="K121" i="20"/>
  <c r="E121" i="20"/>
  <c r="AA120" i="20"/>
  <c r="Y120" i="20"/>
  <c r="U120" i="20"/>
  <c r="S120" i="20"/>
  <c r="Q120" i="20"/>
  <c r="M120" i="20"/>
  <c r="K120" i="20"/>
  <c r="E120" i="20"/>
  <c r="AA119" i="20"/>
  <c r="Y119" i="20"/>
  <c r="U119" i="20"/>
  <c r="S119" i="20"/>
  <c r="Q119" i="20"/>
  <c r="K119" i="20"/>
  <c r="E119" i="20"/>
  <c r="AA118" i="20"/>
  <c r="Y118" i="20"/>
  <c r="U118" i="20"/>
  <c r="S118" i="20"/>
  <c r="Q118" i="20"/>
  <c r="K118" i="20"/>
  <c r="E118" i="20"/>
  <c r="AA117" i="20"/>
  <c r="Y117" i="20"/>
  <c r="U117" i="20"/>
  <c r="S117" i="20"/>
  <c r="Q117" i="20"/>
  <c r="K117" i="20"/>
  <c r="E117" i="20"/>
  <c r="AA116" i="20"/>
  <c r="Y116" i="20"/>
  <c r="U116" i="20"/>
  <c r="S116" i="20"/>
  <c r="Q116" i="20"/>
  <c r="K116" i="20"/>
  <c r="E116" i="20"/>
  <c r="AA115" i="20"/>
  <c r="Y115" i="20"/>
  <c r="U115" i="20"/>
  <c r="S115" i="20"/>
  <c r="Q115" i="20"/>
  <c r="K115" i="20"/>
  <c r="E115" i="20"/>
  <c r="AA114" i="20"/>
  <c r="Y114" i="20"/>
  <c r="U114" i="20"/>
  <c r="S114" i="20"/>
  <c r="Q114" i="20"/>
  <c r="K114" i="20"/>
  <c r="E114" i="20"/>
  <c r="Q113" i="20"/>
  <c r="K113" i="20"/>
  <c r="E113" i="20"/>
  <c r="AA112" i="20"/>
  <c r="Y112" i="20"/>
  <c r="U112" i="20"/>
  <c r="S112" i="20"/>
  <c r="Q112" i="20"/>
  <c r="M112" i="20"/>
  <c r="K112" i="20"/>
  <c r="E112" i="20"/>
  <c r="AA111" i="20"/>
  <c r="Y111" i="20"/>
  <c r="U111" i="20"/>
  <c r="S111" i="20"/>
  <c r="Q111" i="20"/>
  <c r="K111" i="20"/>
  <c r="E111" i="20"/>
  <c r="AA110" i="20"/>
  <c r="Y110" i="20"/>
  <c r="U110" i="20"/>
  <c r="S110" i="20"/>
  <c r="Q110" i="20"/>
  <c r="K110" i="20"/>
  <c r="E110" i="20"/>
  <c r="AA109" i="20"/>
  <c r="Y109" i="20"/>
  <c r="U109" i="20"/>
  <c r="S109" i="20"/>
  <c r="Q109" i="20"/>
  <c r="M109" i="20"/>
  <c r="K109" i="20"/>
  <c r="E109" i="20"/>
  <c r="AA108" i="20"/>
  <c r="Y108" i="20"/>
  <c r="U108" i="20"/>
  <c r="S108" i="20"/>
  <c r="Q108" i="20"/>
  <c r="M108" i="20"/>
  <c r="K108" i="20"/>
  <c r="E108" i="20"/>
  <c r="AA107" i="20"/>
  <c r="Y107" i="20"/>
  <c r="U107" i="20"/>
  <c r="S107" i="20"/>
  <c r="Q107" i="20"/>
  <c r="M107" i="20"/>
  <c r="K107" i="20"/>
  <c r="E107" i="20"/>
  <c r="AA106" i="20"/>
  <c r="Y106" i="20"/>
  <c r="U106" i="20"/>
  <c r="S106" i="20"/>
  <c r="Q106" i="20"/>
  <c r="M106" i="20"/>
  <c r="K106" i="20"/>
  <c r="E106" i="20"/>
  <c r="AA105" i="20"/>
  <c r="Y105" i="20"/>
  <c r="U105" i="20"/>
  <c r="S105" i="20"/>
  <c r="Q105" i="20"/>
  <c r="M105" i="20"/>
  <c r="K105" i="20"/>
  <c r="E105" i="20"/>
  <c r="AA104" i="20"/>
  <c r="Y104" i="20"/>
  <c r="U104" i="20"/>
  <c r="S104" i="20"/>
  <c r="Q104" i="20"/>
  <c r="M104" i="20"/>
  <c r="K104" i="20"/>
  <c r="E104" i="20"/>
  <c r="AA103" i="20"/>
  <c r="Y103" i="20"/>
  <c r="U103" i="20"/>
  <c r="S103" i="20"/>
  <c r="Q103" i="20"/>
  <c r="M103" i="20"/>
  <c r="K103" i="20"/>
  <c r="E103" i="20"/>
  <c r="AA102" i="20"/>
  <c r="Y102" i="20"/>
  <c r="U102" i="20"/>
  <c r="S102" i="20"/>
  <c r="Q102" i="20"/>
  <c r="M102" i="20"/>
  <c r="K102" i="20"/>
  <c r="E102" i="20"/>
  <c r="AA101" i="20"/>
  <c r="Y101" i="20"/>
  <c r="E101" i="20"/>
  <c r="AA100" i="20"/>
  <c r="Y100" i="20"/>
  <c r="U100" i="20"/>
  <c r="S100" i="20"/>
  <c r="Q100" i="20"/>
  <c r="M100" i="20"/>
  <c r="K100" i="20"/>
  <c r="E100" i="20"/>
  <c r="AA99" i="20"/>
  <c r="Y99" i="20"/>
  <c r="W99" i="20"/>
  <c r="U99" i="20"/>
  <c r="S99" i="20"/>
  <c r="Q99" i="20"/>
  <c r="M99" i="20"/>
  <c r="K99" i="20"/>
  <c r="E99" i="20"/>
  <c r="AA98" i="20"/>
  <c r="Y98" i="20"/>
  <c r="W98" i="20"/>
  <c r="U98" i="20"/>
  <c r="S98" i="20"/>
  <c r="Q98" i="20"/>
  <c r="K98" i="20"/>
  <c r="E98" i="20"/>
  <c r="AA97" i="20"/>
  <c r="Y97" i="20"/>
  <c r="W97" i="20"/>
  <c r="U97" i="20"/>
  <c r="S97" i="20"/>
  <c r="Q97" i="20"/>
  <c r="M97" i="20"/>
  <c r="K97" i="20"/>
  <c r="E97" i="20"/>
  <c r="AA96" i="20"/>
  <c r="Y96" i="20"/>
  <c r="W96" i="20"/>
  <c r="U96" i="20"/>
  <c r="S96" i="20"/>
  <c r="Q96" i="20"/>
  <c r="M96" i="20"/>
  <c r="K96" i="20"/>
  <c r="E96" i="20"/>
  <c r="AA95" i="20"/>
  <c r="Y95" i="20"/>
  <c r="W95" i="20"/>
  <c r="U95" i="20"/>
  <c r="S95" i="20"/>
  <c r="Q95" i="20"/>
  <c r="M95" i="20"/>
  <c r="K95" i="20"/>
  <c r="E95" i="20"/>
  <c r="AA94" i="20"/>
  <c r="Y94" i="20"/>
  <c r="W94" i="20"/>
  <c r="U94" i="20"/>
  <c r="S94" i="20"/>
  <c r="Q94" i="20"/>
  <c r="M94" i="20"/>
  <c r="K94" i="20"/>
  <c r="E94" i="20"/>
  <c r="AA93" i="20"/>
  <c r="Y93" i="20"/>
  <c r="W93" i="20"/>
  <c r="U93" i="20"/>
  <c r="S93" i="20"/>
  <c r="Q93" i="20"/>
  <c r="M93" i="20"/>
  <c r="K93" i="20"/>
  <c r="E93" i="20"/>
  <c r="AA92" i="20"/>
  <c r="Y92" i="20"/>
  <c r="W92" i="20"/>
  <c r="U92" i="20"/>
  <c r="S92" i="20"/>
  <c r="M92" i="20"/>
  <c r="K92" i="20"/>
  <c r="E92" i="20"/>
  <c r="AA91" i="20"/>
  <c r="Y91" i="20"/>
  <c r="W91" i="20"/>
  <c r="U91" i="20"/>
  <c r="S91" i="20"/>
  <c r="K91" i="20"/>
  <c r="E91" i="20"/>
  <c r="AA90" i="20"/>
  <c r="W90" i="20"/>
  <c r="U90" i="20"/>
  <c r="S90" i="20"/>
  <c r="K90" i="20"/>
  <c r="E90" i="20"/>
  <c r="AA89" i="20"/>
  <c r="W89" i="20"/>
  <c r="U89" i="20"/>
  <c r="S89" i="20"/>
  <c r="AA88" i="20"/>
  <c r="Y88" i="20"/>
  <c r="W88" i="20"/>
  <c r="U88" i="20"/>
  <c r="S88" i="20"/>
  <c r="K88" i="20"/>
  <c r="E88" i="20"/>
  <c r="AA87" i="20"/>
  <c r="Y87" i="20"/>
  <c r="W87" i="20"/>
  <c r="U87" i="20"/>
  <c r="S87" i="20"/>
  <c r="K87" i="20"/>
  <c r="E87" i="20"/>
  <c r="AA86" i="20"/>
  <c r="Y86" i="20"/>
  <c r="W86" i="20"/>
  <c r="U86" i="20"/>
  <c r="S86" i="20"/>
  <c r="K86" i="20"/>
  <c r="E86" i="20"/>
  <c r="AA85" i="20"/>
  <c r="Y85" i="20"/>
  <c r="W85" i="20"/>
  <c r="U85" i="20"/>
  <c r="S85" i="20"/>
  <c r="K85" i="20"/>
  <c r="E85" i="20"/>
  <c r="AA84" i="20"/>
  <c r="Y84" i="20"/>
  <c r="W84" i="20"/>
  <c r="U84" i="20"/>
  <c r="S84" i="20"/>
  <c r="K84" i="20"/>
  <c r="E84" i="20"/>
  <c r="AA83" i="20"/>
  <c r="Y83" i="20"/>
  <c r="W83" i="20"/>
  <c r="U83" i="20"/>
  <c r="S83" i="20"/>
  <c r="K83" i="20"/>
  <c r="E83" i="20"/>
  <c r="AA82" i="20"/>
  <c r="Y82" i="20"/>
  <c r="W82" i="20"/>
  <c r="U82" i="20"/>
  <c r="S82" i="20"/>
  <c r="K82" i="20"/>
  <c r="E82" i="20"/>
  <c r="AA81" i="20"/>
  <c r="Y81" i="20"/>
  <c r="W81" i="20"/>
  <c r="U81" i="20"/>
  <c r="S81" i="20"/>
  <c r="K81" i="20"/>
  <c r="E81" i="20"/>
  <c r="AA80" i="20"/>
  <c r="Y80" i="20"/>
  <c r="W80" i="20"/>
  <c r="U80" i="20"/>
  <c r="S80" i="20"/>
  <c r="K80" i="20"/>
  <c r="E80" i="20"/>
  <c r="AA79" i="20"/>
  <c r="Y79" i="20"/>
  <c r="W79" i="20"/>
  <c r="U79" i="20"/>
  <c r="S79" i="20"/>
  <c r="K79" i="20"/>
  <c r="E79" i="20"/>
  <c r="AA78" i="20"/>
  <c r="Y78" i="20"/>
  <c r="W78" i="20"/>
  <c r="U78" i="20"/>
  <c r="S78" i="20"/>
  <c r="K78" i="20"/>
  <c r="E78" i="20"/>
  <c r="K77" i="20"/>
  <c r="E77" i="20"/>
  <c r="AA76" i="20"/>
  <c r="Y76" i="20"/>
  <c r="W76" i="20"/>
  <c r="U76" i="20"/>
  <c r="S76" i="20"/>
  <c r="K76" i="20"/>
  <c r="E76" i="20"/>
  <c r="AA75" i="20"/>
  <c r="Y75" i="20"/>
  <c r="W75" i="20"/>
  <c r="U75" i="20"/>
  <c r="S75" i="20"/>
  <c r="K75" i="20"/>
  <c r="E75" i="20"/>
  <c r="AA74" i="20"/>
  <c r="Y74" i="20"/>
  <c r="W74" i="20"/>
  <c r="U74" i="20"/>
  <c r="S74" i="20"/>
  <c r="K74" i="20"/>
  <c r="E74" i="20"/>
  <c r="AA73" i="20"/>
  <c r="Y73" i="20"/>
  <c r="W73" i="20"/>
  <c r="U73" i="20"/>
  <c r="S73" i="20"/>
  <c r="K73" i="20"/>
  <c r="E73" i="20"/>
  <c r="AA72" i="20"/>
  <c r="Y72" i="20"/>
  <c r="W72" i="20"/>
  <c r="U72" i="20"/>
  <c r="S72" i="20"/>
  <c r="K72" i="20"/>
  <c r="E72" i="20"/>
  <c r="AA71" i="20"/>
  <c r="Y71" i="20"/>
  <c r="W71" i="20"/>
  <c r="U71" i="20"/>
  <c r="S71" i="20"/>
  <c r="K71" i="20"/>
  <c r="E71" i="20"/>
  <c r="AA70" i="20"/>
  <c r="Y70" i="20"/>
  <c r="W70" i="20"/>
  <c r="U70" i="20"/>
  <c r="S70" i="20"/>
  <c r="K70" i="20"/>
  <c r="E70" i="20"/>
  <c r="AA69" i="20"/>
  <c r="W69" i="20"/>
  <c r="U69" i="20"/>
  <c r="S69" i="20"/>
  <c r="K69" i="20"/>
  <c r="E69" i="20"/>
  <c r="AA68" i="20"/>
  <c r="W68" i="20"/>
  <c r="U68" i="20"/>
  <c r="S68" i="20"/>
  <c r="E68" i="20"/>
  <c r="AA67" i="20"/>
  <c r="W67" i="20"/>
  <c r="U67" i="20"/>
  <c r="S67" i="20"/>
  <c r="K67" i="20"/>
  <c r="E67" i="20"/>
  <c r="AA66" i="20"/>
  <c r="W66" i="20"/>
  <c r="U66" i="20"/>
  <c r="S66" i="20"/>
  <c r="K66" i="20"/>
  <c r="E66" i="20"/>
  <c r="AA65" i="20"/>
  <c r="W65" i="20"/>
  <c r="E65" i="20"/>
  <c r="AA64" i="20"/>
  <c r="W64" i="20"/>
  <c r="U64" i="20"/>
  <c r="S64" i="20"/>
  <c r="K64" i="20"/>
  <c r="E64" i="20"/>
  <c r="AA63" i="20"/>
  <c r="W63" i="20"/>
  <c r="U63" i="20"/>
  <c r="S63" i="20"/>
  <c r="K63" i="20"/>
  <c r="E63" i="20"/>
  <c r="AA62" i="20"/>
  <c r="W62" i="20"/>
  <c r="U62" i="20"/>
  <c r="S62" i="20"/>
  <c r="K62" i="20"/>
  <c r="E62" i="20"/>
  <c r="AA61" i="20"/>
  <c r="W61" i="20"/>
  <c r="U61" i="20"/>
  <c r="S61" i="20"/>
  <c r="K61" i="20"/>
  <c r="E61" i="20"/>
  <c r="AA60" i="20"/>
  <c r="W60" i="20"/>
  <c r="U60" i="20"/>
  <c r="S60" i="20"/>
  <c r="K60" i="20"/>
  <c r="E60" i="20"/>
  <c r="AA59" i="20"/>
  <c r="W59" i="20"/>
  <c r="U59" i="20"/>
  <c r="S59" i="20"/>
  <c r="K59" i="20"/>
  <c r="E59" i="20"/>
  <c r="AA58" i="20"/>
  <c r="W58" i="20"/>
  <c r="U58" i="20"/>
  <c r="S58" i="20"/>
  <c r="K58" i="20"/>
  <c r="E58" i="20"/>
  <c r="AA57" i="20"/>
  <c r="Y57" i="20"/>
  <c r="W57" i="20"/>
  <c r="U57" i="20"/>
  <c r="S57" i="20"/>
  <c r="K57" i="20"/>
  <c r="E57" i="20"/>
  <c r="AA56" i="20"/>
  <c r="Y56" i="20"/>
  <c r="W56" i="20"/>
  <c r="U56" i="20"/>
  <c r="S56" i="20"/>
  <c r="K56" i="20"/>
  <c r="E56" i="20"/>
  <c r="AA55" i="20"/>
  <c r="Y55" i="20"/>
  <c r="W55" i="20"/>
  <c r="U55" i="20"/>
  <c r="S55" i="20"/>
  <c r="K55" i="20"/>
  <c r="E55" i="20"/>
  <c r="AA54" i="20"/>
  <c r="Y54" i="20"/>
  <c r="W54" i="20"/>
  <c r="U54" i="20"/>
  <c r="S54" i="20"/>
  <c r="K54" i="20"/>
  <c r="E54" i="20"/>
  <c r="U53" i="20"/>
  <c r="S53" i="20"/>
  <c r="AA52" i="20"/>
  <c r="Y52" i="20"/>
  <c r="W52" i="20"/>
  <c r="U52" i="20"/>
  <c r="S52" i="20"/>
  <c r="K52" i="20"/>
  <c r="E52" i="20"/>
  <c r="AA51" i="20"/>
  <c r="Y51" i="20"/>
  <c r="U51" i="20"/>
  <c r="S51" i="20"/>
  <c r="K51" i="20"/>
  <c r="E51" i="20"/>
  <c r="AA50" i="20"/>
  <c r="U50" i="20"/>
  <c r="S50" i="20"/>
  <c r="K50" i="20"/>
  <c r="E50" i="20"/>
  <c r="AA49" i="20"/>
  <c r="W49" i="20"/>
  <c r="U49" i="20"/>
  <c r="S49" i="20"/>
  <c r="K49" i="20"/>
  <c r="E49" i="20"/>
  <c r="AA48" i="20"/>
  <c r="Y48" i="20"/>
  <c r="W48" i="20"/>
  <c r="U48" i="20"/>
  <c r="S48" i="20"/>
  <c r="K48" i="20"/>
  <c r="E48" i="20"/>
  <c r="AA47" i="20"/>
  <c r="Y47" i="20"/>
  <c r="W47" i="20"/>
  <c r="U47" i="20"/>
  <c r="S47" i="20"/>
  <c r="K47" i="20"/>
  <c r="E47" i="20"/>
  <c r="AA46" i="20"/>
  <c r="Y46" i="20"/>
  <c r="W46" i="20"/>
  <c r="U46" i="20"/>
  <c r="S46" i="20"/>
  <c r="K46" i="20"/>
  <c r="E46" i="20"/>
  <c r="AA45" i="20"/>
  <c r="Y45" i="20"/>
  <c r="W45" i="20"/>
  <c r="U45" i="20"/>
  <c r="S45" i="20"/>
  <c r="K45" i="20"/>
  <c r="E45" i="20"/>
  <c r="AA44" i="20"/>
  <c r="Y44" i="20"/>
  <c r="W44" i="20"/>
  <c r="U44" i="20"/>
  <c r="S44" i="20"/>
  <c r="K44" i="20"/>
  <c r="E44" i="20"/>
  <c r="AA43" i="20"/>
  <c r="Y43" i="20"/>
  <c r="W43" i="20"/>
  <c r="U43" i="20"/>
  <c r="S43" i="20"/>
  <c r="K43" i="20"/>
  <c r="E43" i="20"/>
  <c r="AA42" i="20"/>
  <c r="Y42" i="20"/>
  <c r="W42" i="20"/>
  <c r="U42" i="20"/>
  <c r="S42" i="20"/>
  <c r="K42" i="20"/>
  <c r="E42" i="20"/>
  <c r="AA41" i="20"/>
  <c r="Y41" i="20"/>
  <c r="W41" i="20"/>
  <c r="U41" i="20"/>
  <c r="S41" i="20"/>
  <c r="K41" i="20"/>
  <c r="E41" i="20"/>
  <c r="AA40" i="20"/>
  <c r="Y40" i="20"/>
  <c r="W40" i="20"/>
  <c r="U40" i="20"/>
  <c r="S40" i="20"/>
  <c r="K40" i="20"/>
  <c r="E40" i="20"/>
  <c r="AA39" i="20"/>
  <c r="Y39" i="20"/>
  <c r="W39" i="20"/>
  <c r="U39" i="20"/>
  <c r="S39" i="20"/>
  <c r="K39" i="20"/>
  <c r="E39" i="20"/>
  <c r="AA38" i="20"/>
  <c r="W38" i="20"/>
  <c r="U38" i="20"/>
  <c r="S38" i="20"/>
  <c r="K38" i="20"/>
  <c r="E38" i="20"/>
  <c r="AA37" i="20"/>
  <c r="W37" i="20"/>
  <c r="U37" i="20"/>
  <c r="S37" i="20"/>
  <c r="K37" i="20"/>
  <c r="E37" i="20"/>
  <c r="AA36" i="20"/>
  <c r="Y36" i="20"/>
  <c r="W36" i="20"/>
  <c r="U36" i="20"/>
  <c r="S36" i="20"/>
  <c r="K36" i="20"/>
  <c r="E36" i="20"/>
  <c r="AA35" i="20"/>
  <c r="Y35" i="20"/>
  <c r="W35" i="20"/>
  <c r="U35" i="20"/>
  <c r="S35" i="20"/>
  <c r="K35" i="20"/>
  <c r="E35" i="20"/>
  <c r="AA34" i="20"/>
  <c r="Y34" i="20"/>
  <c r="W34" i="20"/>
  <c r="U34" i="20"/>
  <c r="S34" i="20"/>
  <c r="K34" i="20"/>
  <c r="E34" i="20"/>
  <c r="AA33" i="20"/>
  <c r="Y33" i="20"/>
  <c r="W33" i="20"/>
  <c r="U33" i="20"/>
  <c r="S33" i="20"/>
  <c r="K33" i="20"/>
  <c r="E33" i="20"/>
  <c r="AA32" i="20"/>
  <c r="Y32" i="20"/>
  <c r="W32" i="20"/>
  <c r="U32" i="20"/>
  <c r="S32" i="20"/>
  <c r="K32" i="20"/>
  <c r="E32" i="20"/>
  <c r="AA31" i="20"/>
  <c r="Y31" i="20"/>
  <c r="W31" i="20"/>
  <c r="U31" i="20"/>
  <c r="S31" i="20"/>
  <c r="K31" i="20"/>
  <c r="E31" i="20"/>
  <c r="AA30" i="20"/>
  <c r="Y30" i="20"/>
  <c r="W30" i="20"/>
  <c r="U30" i="20"/>
  <c r="S30" i="20"/>
  <c r="K30" i="20"/>
  <c r="E30" i="20"/>
  <c r="AA29" i="20"/>
  <c r="Y29" i="20"/>
  <c r="W29" i="20"/>
  <c r="U29" i="20"/>
  <c r="S29" i="20"/>
  <c r="K29" i="20"/>
  <c r="E29" i="20"/>
  <c r="AA28" i="20"/>
  <c r="Y28" i="20"/>
  <c r="W28" i="20"/>
  <c r="U28" i="20"/>
  <c r="S28" i="20"/>
  <c r="K28" i="20"/>
  <c r="E28" i="20"/>
  <c r="AA27" i="20"/>
  <c r="Y27" i="20"/>
  <c r="W27" i="20"/>
  <c r="U27" i="20"/>
  <c r="S27" i="20"/>
  <c r="K27" i="20"/>
  <c r="E27" i="20"/>
  <c r="AA26" i="20"/>
  <c r="Y26" i="20"/>
  <c r="W26" i="20"/>
  <c r="U26" i="20"/>
  <c r="S26" i="20"/>
  <c r="K26" i="20"/>
  <c r="E26" i="20"/>
  <c r="AA25" i="20"/>
  <c r="Y25" i="20"/>
  <c r="W25" i="20"/>
  <c r="U25" i="20"/>
  <c r="S25" i="20"/>
  <c r="K25" i="20"/>
  <c r="E25" i="20"/>
  <c r="AA24" i="20"/>
  <c r="Y24" i="20"/>
  <c r="W24" i="20"/>
  <c r="U24" i="20"/>
  <c r="S24" i="20"/>
  <c r="K24" i="20"/>
  <c r="E24" i="20"/>
  <c r="AA23" i="20"/>
  <c r="Y23" i="20"/>
  <c r="W23" i="20"/>
  <c r="U23" i="20"/>
  <c r="S23" i="20"/>
  <c r="K23" i="20"/>
  <c r="E23" i="20"/>
  <c r="AA22" i="20"/>
  <c r="Y22" i="20"/>
  <c r="W22" i="20"/>
  <c r="U22" i="20"/>
  <c r="S22" i="20"/>
  <c r="K22" i="20"/>
  <c r="E22" i="20"/>
  <c r="AA21" i="20"/>
  <c r="Y21" i="20"/>
  <c r="W21" i="20"/>
  <c r="U21" i="20"/>
  <c r="S21" i="20"/>
  <c r="K21" i="20"/>
  <c r="E21" i="20"/>
  <c r="AA20" i="20"/>
  <c r="Y20" i="20"/>
  <c r="W20" i="20"/>
  <c r="U20" i="20"/>
  <c r="S20" i="20"/>
  <c r="K20" i="20"/>
  <c r="E20" i="20"/>
  <c r="Y30" i="18"/>
  <c r="W30" i="18"/>
  <c r="U30" i="18"/>
  <c r="S30" i="18"/>
  <c r="Q30" i="18"/>
  <c r="K30" i="18"/>
  <c r="I30" i="18"/>
  <c r="G30" i="18"/>
  <c r="E30" i="18"/>
  <c r="Y29" i="18"/>
  <c r="W29" i="18"/>
  <c r="U29" i="18"/>
  <c r="S29" i="18"/>
  <c r="Q29" i="18"/>
  <c r="K29" i="18"/>
  <c r="I29" i="18"/>
  <c r="G29" i="18"/>
  <c r="E29" i="18"/>
  <c r="Y28" i="18"/>
  <c r="W28" i="18"/>
  <c r="U28" i="18"/>
  <c r="S28" i="18"/>
  <c r="Q28" i="18"/>
  <c r="K28" i="18"/>
  <c r="I28" i="18"/>
  <c r="G28" i="18"/>
  <c r="E28" i="18"/>
  <c r="Y27" i="18"/>
  <c r="W27" i="18"/>
  <c r="U27" i="18"/>
  <c r="S27" i="18"/>
  <c r="Q27" i="18"/>
  <c r="K27" i="18"/>
  <c r="I27" i="18"/>
  <c r="G27" i="18"/>
  <c r="E27" i="18"/>
  <c r="Y26" i="18"/>
  <c r="W26" i="18"/>
  <c r="U26" i="18"/>
  <c r="S26" i="18"/>
  <c r="Q26" i="18"/>
  <c r="K26" i="18"/>
  <c r="I26" i="18"/>
  <c r="G26" i="18"/>
  <c r="E26" i="18"/>
  <c r="Y25" i="18"/>
  <c r="W25" i="18"/>
  <c r="U25" i="18"/>
  <c r="S25" i="18"/>
  <c r="Q25" i="18"/>
  <c r="K25" i="18"/>
  <c r="G25" i="18"/>
  <c r="E25" i="18"/>
  <c r="Y24" i="18"/>
  <c r="W24" i="18"/>
  <c r="U24" i="18"/>
  <c r="S24" i="18"/>
  <c r="Q24" i="18"/>
  <c r="K24" i="18"/>
  <c r="G24" i="18"/>
  <c r="E24" i="18"/>
  <c r="Y23" i="18"/>
  <c r="W23" i="18"/>
  <c r="U23" i="18"/>
  <c r="S23" i="18"/>
  <c r="Q23" i="18"/>
  <c r="K23" i="18"/>
  <c r="G23" i="18"/>
  <c r="E23" i="18"/>
  <c r="Y22" i="18"/>
  <c r="W22" i="18"/>
  <c r="U22" i="18"/>
  <c r="S22" i="18"/>
  <c r="K22" i="18"/>
  <c r="E22" i="18"/>
  <c r="Y21" i="18"/>
  <c r="W21" i="18"/>
  <c r="U21" i="18"/>
  <c r="S21" i="18"/>
  <c r="K21" i="18"/>
  <c r="E21" i="18"/>
  <c r="W20" i="18"/>
  <c r="U20" i="18"/>
  <c r="S20" i="18"/>
  <c r="K20" i="18"/>
  <c r="E20" i="18"/>
  <c r="Y19" i="18"/>
  <c r="W19" i="18"/>
  <c r="U19" i="18"/>
  <c r="S19" i="18"/>
  <c r="K19" i="18"/>
  <c r="E19" i="18"/>
  <c r="AA18" i="18"/>
  <c r="Y18" i="18"/>
  <c r="W18" i="18"/>
  <c r="U18" i="18"/>
  <c r="S18" i="18"/>
  <c r="K18" i="18"/>
  <c r="E18" i="18"/>
  <c r="AA17" i="18"/>
  <c r="Y17" i="18"/>
  <c r="W17" i="18"/>
  <c r="U17" i="18"/>
  <c r="S17" i="18"/>
  <c r="K17" i="18"/>
  <c r="E17" i="18"/>
  <c r="Y16" i="18"/>
  <c r="W16" i="18"/>
  <c r="U16" i="18"/>
  <c r="S16" i="18"/>
  <c r="K16" i="18"/>
  <c r="E16" i="18"/>
  <c r="Y15" i="18"/>
  <c r="W15" i="18"/>
  <c r="U15" i="18"/>
  <c r="S15" i="18"/>
  <c r="K15" i="18"/>
  <c r="E15" i="18"/>
  <c r="AA14" i="18"/>
  <c r="Y14" i="18"/>
  <c r="W14" i="18"/>
  <c r="U14" i="18"/>
  <c r="S14" i="18"/>
  <c r="K14" i="18"/>
  <c r="E14" i="18"/>
  <c r="Y13" i="18"/>
  <c r="W13" i="18"/>
  <c r="U13" i="18"/>
  <c r="S13" i="18"/>
  <c r="K13" i="18"/>
  <c r="E13" i="18"/>
  <c r="Y12" i="18"/>
  <c r="W12" i="18"/>
  <c r="U12" i="18"/>
  <c r="S12" i="18"/>
  <c r="K12" i="18"/>
  <c r="E12" i="18"/>
  <c r="Y11" i="18"/>
  <c r="W11" i="18"/>
  <c r="U11" i="18"/>
  <c r="S11" i="18"/>
  <c r="K11" i="18"/>
  <c r="E11" i="18"/>
  <c r="Y10" i="18"/>
  <c r="W10" i="18"/>
  <c r="U10" i="18"/>
  <c r="S10" i="18"/>
  <c r="K10" i="18"/>
  <c r="E10" i="18"/>
  <c r="AA9" i="18"/>
  <c r="Y9" i="18"/>
  <c r="W9" i="18"/>
  <c r="U9" i="18"/>
  <c r="S9" i="18"/>
  <c r="K9" i="18"/>
  <c r="E9" i="18"/>
  <c r="Z304" i="20"/>
  <c r="Z317" i="20" l="1"/>
  <c r="AA329" i="20" s="1"/>
  <c r="Y329" i="20"/>
  <c r="Z319" i="20"/>
  <c r="AA331" i="20" s="1"/>
  <c r="Y331" i="20"/>
  <c r="O317" i="20"/>
  <c r="O329" i="20"/>
  <c r="AA20" i="18"/>
  <c r="AA19" i="18"/>
  <c r="AA31" i="18"/>
  <c r="AA32" i="18"/>
  <c r="AA26" i="18"/>
  <c r="AA25" i="18"/>
  <c r="AA24" i="18"/>
  <c r="AA23" i="18"/>
  <c r="AA21" i="18"/>
  <c r="AA22" i="18"/>
  <c r="Z34" i="18"/>
  <c r="X36" i="18"/>
  <c r="Y37" i="18" s="1"/>
  <c r="G38" i="18"/>
  <c r="W36" i="18"/>
  <c r="M36" i="18"/>
  <c r="E36" i="18"/>
  <c r="X38" i="18"/>
  <c r="Z38" i="18" s="1"/>
  <c r="AA38" i="18" s="1"/>
  <c r="O31" i="18"/>
  <c r="X35" i="18"/>
  <c r="O39" i="18"/>
  <c r="AA13" i="18"/>
  <c r="AA12" i="18"/>
  <c r="AA30" i="18"/>
  <c r="AA29" i="18"/>
  <c r="O33" i="18"/>
  <c r="O32" i="18"/>
  <c r="AA34" i="18"/>
  <c r="AA15" i="18"/>
  <c r="AA16" i="18"/>
  <c r="E32" i="18"/>
  <c r="M25" i="18"/>
  <c r="K33" i="18"/>
  <c r="Y35" i="18"/>
  <c r="Z36" i="18"/>
  <c r="S39" i="18"/>
  <c r="U40" i="18"/>
  <c r="U41" i="18"/>
  <c r="K40" i="18"/>
  <c r="E40" i="18"/>
  <c r="M40" i="18"/>
  <c r="M41" i="18"/>
  <c r="E41" i="18"/>
  <c r="Z41" i="18"/>
  <c r="G40" i="18"/>
  <c r="X39" i="18"/>
  <c r="I40" i="18"/>
  <c r="S40" i="18"/>
  <c r="S41" i="18"/>
  <c r="I41" i="18"/>
  <c r="Q41" i="18"/>
  <c r="Z307" i="20"/>
  <c r="Y318" i="20"/>
  <c r="Y306" i="20"/>
  <c r="AA306" i="20"/>
  <c r="Y312" i="20"/>
  <c r="Z310" i="20"/>
  <c r="Z311" i="20"/>
  <c r="AA311" i="20" s="1"/>
  <c r="AA310" i="20"/>
  <c r="AA312" i="20"/>
  <c r="Y316" i="20"/>
  <c r="X40" i="18"/>
  <c r="Z40" i="18" s="1"/>
  <c r="AA305" i="20"/>
  <c r="AA317" i="20"/>
  <c r="O308" i="20"/>
  <c r="O316" i="20"/>
  <c r="O319" i="20"/>
  <c r="O310" i="20"/>
  <c r="O309" i="20"/>
  <c r="Y319" i="20"/>
  <c r="Z318" i="20"/>
  <c r="Y317" i="20"/>
  <c r="AA316" i="20"/>
  <c r="Z39" i="18"/>
  <c r="W39" i="18"/>
  <c r="Y302" i="20"/>
  <c r="Y304" i="20"/>
  <c r="W40" i="18"/>
  <c r="AA298" i="20"/>
  <c r="AA308" i="20"/>
  <c r="AA296" i="20"/>
  <c r="AA293" i="20"/>
  <c r="Z297" i="20"/>
  <c r="Y314" i="20"/>
  <c r="AA294" i="20"/>
  <c r="Y303" i="20"/>
  <c r="Y308" i="20"/>
  <c r="Y309" i="20"/>
  <c r="Y296" i="20"/>
  <c r="Z303" i="20"/>
  <c r="AA303" i="20" s="1"/>
  <c r="AA313" i="20"/>
  <c r="O294" i="20"/>
  <c r="O295" i="20"/>
  <c r="O297" i="20"/>
  <c r="O305" i="20"/>
  <c r="O304" i="20"/>
  <c r="N40" i="18"/>
  <c r="O311" i="20"/>
  <c r="O298" i="20"/>
  <c r="O315" i="20"/>
  <c r="O301" i="20"/>
  <c r="G39" i="18"/>
  <c r="AA300" i="20"/>
  <c r="AA304" i="20"/>
  <c r="AA299" i="20"/>
  <c r="Z314" i="20"/>
  <c r="AA314" i="20" s="1"/>
  <c r="Y313" i="20"/>
  <c r="AA319" i="20" l="1"/>
  <c r="AA318" i="20"/>
  <c r="AA330" i="20"/>
  <c r="AA39" i="18"/>
  <c r="Y39" i="18"/>
  <c r="Y38" i="18"/>
  <c r="Y36" i="18"/>
  <c r="Z35" i="18"/>
  <c r="AA35" i="18" s="1"/>
  <c r="O40" i="18"/>
  <c r="O41" i="18"/>
  <c r="AA40" i="18"/>
  <c r="Y41" i="18"/>
  <c r="AA37" i="18"/>
  <c r="AA41" i="18"/>
  <c r="AA307" i="20"/>
  <c r="Y40" i="18"/>
  <c r="AA315" i="20"/>
  <c r="AA309" i="20"/>
  <c r="AA297" i="20"/>
  <c r="AA36" i="18" l="1"/>
</calcChain>
</file>

<file path=xl/sharedStrings.xml><?xml version="1.0" encoding="utf-8"?>
<sst xmlns="http://schemas.openxmlformats.org/spreadsheetml/2006/main" count="1171" uniqueCount="366">
  <si>
    <t>純移出入量</t>
  </si>
  <si>
    <t>一次需要量</t>
  </si>
  <si>
    <t>2008</t>
  </si>
  <si>
    <t>前年比</t>
    <rPh sb="0" eb="3">
      <t>ゼンネンヒ</t>
    </rPh>
    <phoneticPr fontId="2"/>
  </si>
  <si>
    <t>うち業務用</t>
    <rPh sb="2" eb="4">
      <t>ギョウム</t>
    </rPh>
    <rPh sb="4" eb="5">
      <t>ヨウ</t>
    </rPh>
    <phoneticPr fontId="2"/>
  </si>
  <si>
    <t>6</t>
  </si>
  <si>
    <t>7</t>
  </si>
  <si>
    <t>8</t>
  </si>
  <si>
    <t>9</t>
  </si>
  <si>
    <t>10</t>
  </si>
  <si>
    <t>11</t>
  </si>
  <si>
    <t>12</t>
  </si>
  <si>
    <t>4</t>
  </si>
  <si>
    <t>5</t>
  </si>
  <si>
    <t>2</t>
  </si>
  <si>
    <t>3</t>
  </si>
  <si>
    <t>（単位：kl、％）</t>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</si>
  <si>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</si>
  <si>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</si>
  <si>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</si>
  <si>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</si>
  <si>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</si>
  <si>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</si>
  <si>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</si>
  <si>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</si>
  <si>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1997</t>
    <phoneticPr fontId="2"/>
  </si>
  <si>
    <t>1998</t>
    <phoneticPr fontId="2"/>
  </si>
  <si>
    <t>1999</t>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</si>
  <si>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</si>
  <si>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</si>
  <si>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</si>
  <si>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</si>
  <si>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うち成分調整牛乳</t>
    <phoneticPr fontId="2"/>
  </si>
  <si>
    <t>1990</t>
    <phoneticPr fontId="2"/>
  </si>
  <si>
    <t>－</t>
    <phoneticPr fontId="2"/>
  </si>
  <si>
    <t>1991</t>
    <phoneticPr fontId="2"/>
  </si>
  <si>
    <t>3</t>
    <phoneticPr fontId="1"/>
  </si>
  <si>
    <t>1992</t>
    <phoneticPr fontId="2"/>
  </si>
  <si>
    <t>1993</t>
    <phoneticPr fontId="2"/>
  </si>
  <si>
    <t>1994</t>
    <phoneticPr fontId="2"/>
  </si>
  <si>
    <t>2001</t>
    <phoneticPr fontId="19"/>
  </si>
  <si>
    <t>13</t>
  </si>
  <si>
    <t>2002</t>
    <phoneticPr fontId="19"/>
  </si>
  <si>
    <t>14</t>
  </si>
  <si>
    <t>2003</t>
    <phoneticPr fontId="19"/>
  </si>
  <si>
    <t>15</t>
  </si>
  <si>
    <t>2004</t>
    <phoneticPr fontId="19"/>
  </si>
  <si>
    <t>16</t>
  </si>
  <si>
    <t>－</t>
    <phoneticPr fontId="2"/>
  </si>
  <si>
    <t>2005</t>
    <phoneticPr fontId="19"/>
  </si>
  <si>
    <t>17</t>
  </si>
  <si>
    <t>2006</t>
    <phoneticPr fontId="19"/>
  </si>
  <si>
    <t>18</t>
  </si>
  <si>
    <t>2007</t>
    <phoneticPr fontId="19"/>
  </si>
  <si>
    <t>19</t>
  </si>
  <si>
    <t>20</t>
  </si>
  <si>
    <t>21</t>
  </si>
  <si>
    <t>2010</t>
    <phoneticPr fontId="19"/>
  </si>
  <si>
    <t>22</t>
  </si>
  <si>
    <t>23</t>
  </si>
  <si>
    <t>2012</t>
    <phoneticPr fontId="19"/>
  </si>
  <si>
    <t>24</t>
  </si>
  <si>
    <t>年・月</t>
    <rPh sb="0" eb="1">
      <t>ネン</t>
    </rPh>
    <rPh sb="2" eb="3">
      <t>ツキ</t>
    </rPh>
    <phoneticPr fontId="2"/>
  </si>
  <si>
    <t>5</t>
    <phoneticPr fontId="21"/>
  </si>
  <si>
    <t>6</t>
    <phoneticPr fontId="21"/>
  </si>
  <si>
    <t>7</t>
    <phoneticPr fontId="22"/>
  </si>
  <si>
    <t>7</t>
    <phoneticPr fontId="21"/>
  </si>
  <si>
    <t>8</t>
    <phoneticPr fontId="22"/>
  </si>
  <si>
    <t>8</t>
    <phoneticPr fontId="21"/>
  </si>
  <si>
    <t>9</t>
    <phoneticPr fontId="21"/>
  </si>
  <si>
    <t>2</t>
    <phoneticPr fontId="21"/>
  </si>
  <si>
    <t>3</t>
    <phoneticPr fontId="22"/>
  </si>
  <si>
    <t>5</t>
    <phoneticPr fontId="22"/>
  </si>
  <si>
    <t>5</t>
    <phoneticPr fontId="21"/>
  </si>
  <si>
    <t>6</t>
    <phoneticPr fontId="22"/>
  </si>
  <si>
    <t>9</t>
    <phoneticPr fontId="22"/>
  </si>
  <si>
    <t>10</t>
    <phoneticPr fontId="22"/>
  </si>
  <si>
    <t>10</t>
    <phoneticPr fontId="21"/>
  </si>
  <si>
    <t>11</t>
    <phoneticPr fontId="22"/>
  </si>
  <si>
    <t>2</t>
    <phoneticPr fontId="22"/>
  </si>
  <si>
    <t>3</t>
    <phoneticPr fontId="21"/>
  </si>
  <si>
    <t>11</t>
    <phoneticPr fontId="21"/>
  </si>
  <si>
    <t>12</t>
    <phoneticPr fontId="22"/>
  </si>
  <si>
    <t>12</t>
    <phoneticPr fontId="21"/>
  </si>
  <si>
    <t>1998/4</t>
    <phoneticPr fontId="21"/>
  </si>
  <si>
    <t>－</t>
    <phoneticPr fontId="2"/>
  </si>
  <si>
    <t>－</t>
    <phoneticPr fontId="2"/>
  </si>
  <si>
    <t>5</t>
    <phoneticPr fontId="21"/>
  </si>
  <si>
    <t>5</t>
    <phoneticPr fontId="22"/>
  </si>
  <si>
    <t>－</t>
    <phoneticPr fontId="2"/>
  </si>
  <si>
    <t>－</t>
    <phoneticPr fontId="2"/>
  </si>
  <si>
    <t>－</t>
    <phoneticPr fontId="2"/>
  </si>
  <si>
    <t>1999/1</t>
    <phoneticPr fontId="21"/>
  </si>
  <si>
    <t>11/1</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</si>
  <si>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</si>
  <si>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</si>
  <si>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</si>
  <si>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</si>
  <si>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</si>
  <si>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</si>
  <si>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</si>
  <si>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</si>
  <si>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</si>
  <si>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</si>
  <si>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</si>
  <si>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</si>
  <si>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</si>
  <si>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</si>
  <si>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</si>
  <si>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</si>
  <si>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</si>
  <si>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</si>
  <si>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</si>
  <si>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</si>
  <si>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</si>
  <si>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</si>
  <si>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</si>
  <si>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</si>
  <si>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</si>
  <si>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</si>
  <si>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</si>
  <si>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</si>
  <si>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</si>
  <si>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</si>
  <si>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</si>
  <si>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</si>
  <si>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</si>
  <si>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</si>
  <si>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</si>
  <si>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</si>
  <si>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</si>
  <si>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</si>
  <si>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11</t>
    <phoneticPr fontId="21"/>
  </si>
  <si>
    <t>12</t>
    <phoneticPr fontId="21"/>
  </si>
  <si>
    <t>2009/1</t>
    <phoneticPr fontId="21"/>
  </si>
  <si>
    <t>21/1</t>
    <phoneticPr fontId="22"/>
  </si>
  <si>
    <t>2</t>
    <phoneticPr fontId="21"/>
  </si>
  <si>
    <t>2</t>
    <phoneticPr fontId="22"/>
  </si>
  <si>
    <t>3</t>
    <phoneticPr fontId="21"/>
  </si>
  <si>
    <t>2009/4</t>
    <phoneticPr fontId="21"/>
  </si>
  <si>
    <t>21/4</t>
    <phoneticPr fontId="22"/>
  </si>
  <si>
    <t>5</t>
    <phoneticPr fontId="21"/>
  </si>
  <si>
    <t>6</t>
    <phoneticPr fontId="21"/>
  </si>
  <si>
    <t>7</t>
    <phoneticPr fontId="21"/>
  </si>
  <si>
    <t>7</t>
    <phoneticPr fontId="22"/>
  </si>
  <si>
    <t>8</t>
    <phoneticPr fontId="21"/>
  </si>
  <si>
    <t>8</t>
    <phoneticPr fontId="22"/>
  </si>
  <si>
    <t>9</t>
    <phoneticPr fontId="21"/>
  </si>
  <si>
    <t>10</t>
    <phoneticPr fontId="21"/>
  </si>
  <si>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</si>
  <si>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</si>
  <si>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</si>
  <si>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</si>
  <si>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</si>
  <si>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</si>
  <si>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</si>
  <si>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</si>
  <si>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</si>
  <si>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</si>
  <si>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</si>
  <si>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</si>
  <si>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</si>
  <si>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</si>
  <si>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</si>
  <si>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</si>
  <si>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平成 2</t>
    <rPh sb="0" eb="2">
      <t>ヘイセイ</t>
    </rPh>
    <phoneticPr fontId="1"/>
  </si>
  <si>
    <t>平成 10/4</t>
    <rPh sb="0" eb="2">
      <t>ヘイセイ</t>
    </rPh>
    <phoneticPr fontId="22"/>
  </si>
  <si>
    <t>飲用牛乳等生産量及び需給実績(東海　農業地域別)</t>
  </si>
  <si>
    <t>うち加工乳</t>
    <rPh sb="2" eb="4">
      <t>カコウ</t>
    </rPh>
    <phoneticPr fontId="2"/>
  </si>
  <si>
    <t>2014/1</t>
    <phoneticPr fontId="21"/>
  </si>
  <si>
    <t>26/1</t>
    <phoneticPr fontId="22"/>
  </si>
  <si>
    <t>前年同月比</t>
    <phoneticPr fontId="2"/>
  </si>
  <si>
    <t>前年同月比</t>
    <phoneticPr fontId="2"/>
  </si>
  <si>
    <t>前年同月比</t>
    <phoneticPr fontId="2"/>
  </si>
  <si>
    <t>前年同月比</t>
    <phoneticPr fontId="2"/>
  </si>
  <si>
    <t>前年同月比</t>
    <phoneticPr fontId="2"/>
  </si>
  <si>
    <t>（単位：kl、％）</t>
    <phoneticPr fontId="2"/>
  </si>
  <si>
    <t>2013</t>
    <phoneticPr fontId="19"/>
  </si>
  <si>
    <t>25</t>
    <phoneticPr fontId="2"/>
  </si>
  <si>
    <t>2014/4</t>
    <phoneticPr fontId="21"/>
  </si>
  <si>
    <t>26/4</t>
    <phoneticPr fontId="2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</si>
  <si>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</si>
  <si>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</si>
  <si>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</si>
  <si>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</si>
  <si>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</si>
  <si>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</si>
  <si>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</si>
  <si>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</si>
  <si>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</si>
  <si>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2015/1</t>
    <phoneticPr fontId="21"/>
  </si>
  <si>
    <t>27/1</t>
    <phoneticPr fontId="22"/>
  </si>
  <si>
    <t>2</t>
    <phoneticPr fontId="21"/>
  </si>
  <si>
    <t>2</t>
    <phoneticPr fontId="22"/>
  </si>
  <si>
    <t>3</t>
    <phoneticPr fontId="21"/>
  </si>
  <si>
    <t>2014</t>
    <phoneticPr fontId="19"/>
  </si>
  <si>
    <t>26</t>
    <phoneticPr fontId="2"/>
  </si>
  <si>
    <t>2015/4</t>
  </si>
  <si>
    <t>27/4</t>
  </si>
  <si>
    <t>2016/1</t>
  </si>
  <si>
    <t>28/1</t>
  </si>
  <si>
    <t>-</t>
  </si>
  <si>
    <t>－</t>
  </si>
  <si>
    <t>2015</t>
    <phoneticPr fontId="19"/>
  </si>
  <si>
    <t>27</t>
    <phoneticPr fontId="2"/>
  </si>
  <si>
    <t>2016/4</t>
    <phoneticPr fontId="2"/>
  </si>
  <si>
    <t>28/4</t>
    <phoneticPr fontId="2"/>
  </si>
  <si>
    <t>29/1</t>
    <phoneticPr fontId="2"/>
  </si>
  <si>
    <t>2017/1</t>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</si>
  <si>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</si>
  <si>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</si>
  <si>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</si>
  <si>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</si>
  <si>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</si>
  <si>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</si>
  <si>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</si>
  <si>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</si>
  <si>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</si>
  <si>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</si>
  <si>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</si>
  <si>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</si>
  <si>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</si>
  <si>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</si>
  <si>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</si>
  <si>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</si>
  <si>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t>
    <phoneticPr fontId="2"/>
  </si>
  <si>
    <t>-</t>
    <phoneticPr fontId="2"/>
  </si>
  <si>
    <t>2017</t>
    <phoneticPr fontId="19"/>
  </si>
  <si>
    <t>29</t>
    <phoneticPr fontId="2"/>
  </si>
  <si>
    <t>2018/4</t>
    <phoneticPr fontId="21"/>
  </si>
  <si>
    <t>30/4</t>
    <phoneticPr fontId="22"/>
  </si>
  <si>
    <t>2019/1</t>
    <phoneticPr fontId="21"/>
  </si>
  <si>
    <t>31/1</t>
    <phoneticPr fontId="2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</si>
  <si>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</si>
  <si>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</si>
  <si>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</si>
  <si>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</si>
  <si>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</si>
  <si>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出荷量</t>
    <phoneticPr fontId="2"/>
  </si>
  <si>
    <t>入荷量</t>
    <phoneticPr fontId="2"/>
  </si>
  <si>
    <t xml:space="preserve">      5  出荷量・入荷量は速報値。</t>
    <phoneticPr fontId="2"/>
  </si>
  <si>
    <t>2018</t>
    <phoneticPr fontId="19"/>
  </si>
  <si>
    <t>30</t>
    <phoneticPr fontId="2"/>
  </si>
  <si>
    <t>2019/4</t>
    <phoneticPr fontId="21"/>
  </si>
  <si>
    <t>31/4</t>
    <phoneticPr fontId="22"/>
  </si>
  <si>
    <t>令和元年/5</t>
    <rPh sb="0" eb="2">
      <t>レイワ</t>
    </rPh>
    <rPh sb="2" eb="4">
      <t>ガンネン</t>
    </rPh>
    <phoneticPr fontId="2"/>
  </si>
  <si>
    <t>7</t>
    <phoneticPr fontId="21"/>
  </si>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</sst>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quot;-&quot;"/>
    <numFmt numFmtId="178" formatCode="#,##0.0_ "/>
    <numFmt numFmtId="179" formatCode="#,##0_ "/>
    <numFmt numFmtId="180" formatCode="#,##0_);[Red]\(#,##0\)"/>
    <numFmt numFmtId="181" formatCode="yyyy/m"/>
    <numFmt numFmtId="182" formatCode="_ * #,##0_ ;_ * \-#,##0_ ;_ * &quot;- &quot;_ ;_ @_ "/>
    <numFmt numFmtId="183" formatCode="0.0;&quot;▲ &quot;0.0"/>
  </numFmts>
  <fonts count="34">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sz val="8"/>
      <name val="ＭＳ Ｐゴシック"/>
      <family val="3"/>
      <charset val="128"/>
    </font>
    <font>
      <b/>
      <sz val="10"/>
      <color theme="0"/>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color rgb="FF0070C0"/>
      <name val="ＭＳ 明朝"/>
      <family val="1"/>
      <charset val="128"/>
    </font>
    <font>
      <b/>
      <sz val="7"/>
      <name val="ＭＳ ゴシック"/>
      <family val="3"/>
      <charset val="128"/>
    </font>
    <font>
      <sz val="8"/>
      <name val="ＭＳ 明朝"/>
      <family val="1"/>
      <charset val="128"/>
    </font>
    <font>
      <sz val="8"/>
      <color rgb="FFFF0000"/>
      <name val="ＭＳ 明朝"/>
      <family val="1"/>
      <charset val="128"/>
    </font>
    <font>
      <sz val="10"/>
      <name val="ＭＳ 明朝"/>
      <family val="1"/>
      <charset val="128"/>
    </font>
    <font>
      <sz val="8"/>
      <color theme="0"/>
      <name val="ＭＳ Ｐゴシック"/>
      <family val="3"/>
      <charset val="128"/>
    </font>
    <font>
      <sz val="10"/>
      <color theme="0"/>
      <name val="ＭＳ 明朝"/>
      <family val="1"/>
      <charset val="128"/>
    </font>
    <font>
      <sz val="8"/>
      <color theme="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55">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right style="thin">
        <color theme="0"/>
      </right>
      <top style="thin">
        <color theme="0"/>
      </top>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theme="0" tint="-0.499984740745262"/>
      </left>
      <right/>
      <top/>
      <bottom style="thin">
        <color indexed="64"/>
      </bottom>
      <diagonal/>
    </border>
  </borders>
  <cellStyleXfs count="7">
    <xf numFmtId="0" fontId="0" fillId="0" borderId="0"/>
    <xf numFmtId="38" fontId="1" fillId="0" borderId="0" applyFont="0" applyFill="0" applyBorder="0" applyAlignment="0" applyProtection="0"/>
    <xf numFmtId="177" fontId="12" fillId="0" borderId="0" applyFill="0" applyBorder="0" applyAlignment="0"/>
    <xf numFmtId="0" fontId="13" fillId="0" borderId="3" applyNumberFormat="0" applyAlignment="0" applyProtection="0">
      <alignment horizontal="left" vertical="center"/>
    </xf>
    <xf numFmtId="0" fontId="13" fillId="0" borderId="1">
      <alignment horizontal="left" vertical="center"/>
    </xf>
    <xf numFmtId="0" fontId="14" fillId="0" borderId="0"/>
    <xf numFmtId="38" fontId="1" fillId="0" borderId="0" applyFont="0" applyFill="0" applyBorder="0" applyAlignment="0" applyProtection="0"/>
  </cellStyleXfs>
  <cellXfs count="232">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8" fillId="0" borderId="0" xfId="0" applyFont="1" applyFill="1" applyAlignment="1"/>
    <xf numFmtId="0" fontId="8" fillId="0" borderId="0" xfId="0" applyFont="1" applyFill="1"/>
    <xf numFmtId="0" fontId="8" fillId="0" borderId="0" xfId="0"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left"/>
    </xf>
    <xf numFmtId="0" fontId="5" fillId="0" borderId="0" xfId="0" applyFont="1" applyFill="1" applyBorder="1"/>
    <xf numFmtId="0" fontId="6" fillId="0" borderId="0" xfId="0" applyFont="1" applyFill="1"/>
    <xf numFmtId="0" fontId="7" fillId="0" borderId="0" xfId="0" applyFont="1" applyFill="1" applyAlignment="1">
      <alignment horizontal="right"/>
    </xf>
    <xf numFmtId="3" fontId="4" fillId="0" borderId="0" xfId="1" applyNumberFormat="1" applyFont="1" applyFill="1" applyBorder="1"/>
    <xf numFmtId="0" fontId="3" fillId="0" borderId="0" xfId="0" applyNumberFormat="1" applyFont="1" applyFill="1" applyBorder="1" applyAlignment="1">
      <alignment horizontal="center" vertical="center" wrapText="1"/>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7" fillId="3" borderId="17" xfId="0" applyFont="1" applyFill="1" applyBorder="1" applyAlignment="1">
      <alignment horizontal="center" vertical="center"/>
    </xf>
    <xf numFmtId="0" fontId="15" fillId="5" borderId="18" xfId="0" applyFont="1" applyFill="1" applyBorder="1" applyAlignment="1">
      <alignment horizontal="center" vertical="center"/>
    </xf>
    <xf numFmtId="0" fontId="17" fillId="3" borderId="19" xfId="0" applyFont="1" applyFill="1" applyBorder="1" applyAlignment="1">
      <alignment horizontal="center" vertical="center"/>
    </xf>
    <xf numFmtId="0" fontId="11" fillId="3" borderId="19" xfId="0" applyFont="1" applyFill="1" applyBorder="1" applyAlignment="1">
      <alignment vertical="center"/>
    </xf>
    <xf numFmtId="0" fontId="15" fillId="5" borderId="20" xfId="0" applyFont="1" applyFill="1" applyBorder="1" applyAlignment="1">
      <alignment horizontal="center" vertical="center"/>
    </xf>
    <xf numFmtId="178" fontId="9" fillId="0" borderId="23"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xf>
    <xf numFmtId="178" fontId="9" fillId="0" borderId="24" xfId="0" applyNumberFormat="1" applyFont="1" applyFill="1" applyBorder="1" applyAlignment="1">
      <alignment horizontal="right" vertical="center"/>
    </xf>
    <xf numFmtId="176" fontId="7" fillId="0" borderId="0" xfId="1" applyNumberFormat="1" applyFont="1" applyFill="1" applyBorder="1" applyAlignment="1">
      <alignment horizontal="left" vertical="center"/>
    </xf>
    <xf numFmtId="49" fontId="20" fillId="2" borderId="5" xfId="0" applyNumberFormat="1" applyFont="1" applyFill="1" applyBorder="1" applyAlignment="1">
      <alignment horizontal="right" vertical="center"/>
    </xf>
    <xf numFmtId="49" fontId="20" fillId="2" borderId="21" xfId="0" applyNumberFormat="1" applyFont="1" applyFill="1" applyBorder="1" applyAlignment="1">
      <alignment horizontal="right" vertical="center"/>
    </xf>
    <xf numFmtId="49" fontId="20" fillId="2" borderId="25" xfId="0" applyNumberFormat="1" applyFont="1" applyFill="1" applyBorder="1" applyAlignment="1">
      <alignment horizontal="right" vertical="center"/>
    </xf>
    <xf numFmtId="0" fontId="11" fillId="5" borderId="19" xfId="0" applyFont="1" applyFill="1" applyBorder="1" applyAlignment="1">
      <alignment vertical="center" wrapText="1"/>
    </xf>
    <xf numFmtId="0" fontId="24" fillId="0" borderId="0" xfId="0" applyFont="1" applyFill="1" applyAlignment="1"/>
    <xf numFmtId="0" fontId="16"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179" fontId="3" fillId="0" borderId="0" xfId="0" applyNumberFormat="1" applyFont="1" applyFill="1" applyAlignment="1"/>
    <xf numFmtId="179" fontId="3" fillId="0" borderId="0" xfId="0" applyNumberFormat="1" applyFont="1" applyFill="1"/>
    <xf numFmtId="179" fontId="26" fillId="0" borderId="0" xfId="0" applyNumberFormat="1" applyFont="1" applyFill="1" applyAlignment="1"/>
    <xf numFmtId="0" fontId="26" fillId="0" borderId="0" xfId="0" applyFont="1" applyFill="1"/>
    <xf numFmtId="0" fontId="26" fillId="0" borderId="0" xfId="0" applyFont="1" applyFill="1" applyAlignment="1"/>
    <xf numFmtId="0" fontId="17" fillId="5" borderId="19" xfId="0" applyFont="1" applyFill="1" applyBorder="1" applyAlignment="1">
      <alignment horizontal="center" vertical="center"/>
    </xf>
    <xf numFmtId="49" fontId="20" fillId="2" borderId="39" xfId="0" applyNumberFormat="1" applyFont="1" applyFill="1" applyBorder="1" applyAlignment="1">
      <alignment horizontal="right" vertical="center"/>
    </xf>
    <xf numFmtId="49" fontId="18" fillId="2" borderId="33" xfId="0" applyNumberFormat="1" applyFont="1" applyFill="1" applyBorder="1" applyAlignment="1">
      <alignment horizontal="right" vertical="center"/>
    </xf>
    <xf numFmtId="49" fontId="18" fillId="2" borderId="24" xfId="0" applyNumberFormat="1" applyFont="1" applyFill="1" applyBorder="1" applyAlignment="1">
      <alignment horizontal="right" vertical="center"/>
    </xf>
    <xf numFmtId="49" fontId="18" fillId="2" borderId="6" xfId="0" applyNumberFormat="1" applyFont="1" applyFill="1" applyBorder="1" applyAlignment="1">
      <alignment horizontal="right" vertical="center"/>
    </xf>
    <xf numFmtId="49" fontId="18" fillId="2" borderId="27" xfId="0" applyNumberFormat="1" applyFont="1" applyFill="1" applyBorder="1" applyAlignment="1">
      <alignment horizontal="right" vertical="center"/>
    </xf>
    <xf numFmtId="49" fontId="20" fillId="2" borderId="28" xfId="0" applyNumberFormat="1" applyFont="1" applyFill="1" applyBorder="1" applyAlignment="1">
      <alignment horizontal="right" vertical="center"/>
    </xf>
    <xf numFmtId="49" fontId="18" fillId="2" borderId="30" xfId="0" applyNumberFormat="1" applyFont="1" applyFill="1" applyBorder="1" applyAlignment="1">
      <alignment horizontal="right" vertical="center"/>
    </xf>
    <xf numFmtId="49" fontId="18" fillId="2" borderId="25" xfId="0" applyNumberFormat="1" applyFont="1" applyFill="1" applyBorder="1" applyAlignment="1">
      <alignment horizontal="center" vertical="center"/>
    </xf>
    <xf numFmtId="49" fontId="18" fillId="2" borderId="38" xfId="0" applyNumberFormat="1" applyFont="1" applyFill="1" applyBorder="1" applyAlignment="1">
      <alignment horizontal="right" vertical="center"/>
    </xf>
    <xf numFmtId="49" fontId="18" fillId="2" borderId="21" xfId="0" applyNumberFormat="1" applyFont="1" applyFill="1" applyBorder="1" applyAlignment="1">
      <alignment horizontal="center" vertical="center"/>
    </xf>
    <xf numFmtId="49" fontId="18" fillId="2" borderId="36" xfId="0" applyNumberFormat="1" applyFont="1" applyFill="1" applyBorder="1" applyAlignment="1">
      <alignment horizontal="right" vertical="center"/>
    </xf>
    <xf numFmtId="181" fontId="18" fillId="2" borderId="21"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35" xfId="0" applyNumberFormat="1" applyFont="1" applyFill="1" applyBorder="1" applyAlignment="1">
      <alignment horizontal="right" vertical="center"/>
    </xf>
    <xf numFmtId="179" fontId="17" fillId="0" borderId="0" xfId="0" applyNumberFormat="1" applyFont="1" applyFill="1" applyAlignment="1">
      <alignment horizontal="center" vertical="center"/>
    </xf>
    <xf numFmtId="182" fontId="27" fillId="4" borderId="0" xfId="0" applyNumberFormat="1" applyFont="1" applyFill="1" applyBorder="1" applyAlignment="1" applyProtection="1">
      <alignment horizontal="right"/>
      <protection locked="0"/>
    </xf>
    <xf numFmtId="0" fontId="5" fillId="4" borderId="0" xfId="0" applyFont="1" applyFill="1"/>
    <xf numFmtId="0" fontId="3" fillId="4" borderId="0" xfId="0" applyNumberFormat="1" applyFont="1" applyFill="1" applyBorder="1" applyAlignment="1">
      <alignment horizontal="center" vertical="center" wrapText="1"/>
    </xf>
    <xf numFmtId="0" fontId="3" fillId="4" borderId="0" xfId="0" applyFont="1" applyFill="1"/>
    <xf numFmtId="49" fontId="20" fillId="2" borderId="40" xfId="0" applyNumberFormat="1" applyFont="1" applyFill="1" applyBorder="1" applyAlignment="1">
      <alignment horizontal="right" vertical="center"/>
    </xf>
    <xf numFmtId="49" fontId="18" fillId="2" borderId="41" xfId="0" applyNumberFormat="1" applyFont="1" applyFill="1" applyBorder="1" applyAlignment="1">
      <alignment horizontal="right" vertical="center"/>
    </xf>
    <xf numFmtId="0" fontId="28" fillId="0" borderId="0" xfId="0" applyFont="1" applyFill="1" applyAlignment="1"/>
    <xf numFmtId="179" fontId="28" fillId="0" borderId="0" xfId="0" applyNumberFormat="1" applyFont="1" applyFill="1" applyAlignment="1"/>
    <xf numFmtId="0" fontId="28" fillId="0" borderId="0" xfId="0" applyFont="1" applyFill="1"/>
    <xf numFmtId="0" fontId="28" fillId="0" borderId="0" xfId="0" applyFont="1" applyFill="1" applyBorder="1"/>
    <xf numFmtId="0" fontId="28" fillId="0" borderId="0" xfId="0" applyFont="1" applyFill="1" applyBorder="1" applyAlignment="1"/>
    <xf numFmtId="179" fontId="9" fillId="6" borderId="21" xfId="0" applyNumberFormat="1" applyFont="1" applyFill="1" applyBorder="1" applyAlignment="1">
      <alignment horizontal="right" vertical="center"/>
    </xf>
    <xf numFmtId="179" fontId="9" fillId="6" borderId="25" xfId="0" applyNumberFormat="1" applyFont="1" applyFill="1" applyBorder="1" applyAlignment="1">
      <alignment horizontal="right" vertical="center"/>
    </xf>
    <xf numFmtId="179" fontId="9" fillId="6" borderId="5" xfId="0" applyNumberFormat="1" applyFont="1" applyFill="1" applyBorder="1" applyAlignment="1">
      <alignment horizontal="right" vertical="center"/>
    </xf>
    <xf numFmtId="179" fontId="9" fillId="6" borderId="23" xfId="0" applyNumberFormat="1" applyFont="1" applyFill="1" applyBorder="1" applyAlignment="1">
      <alignment horizontal="right" vertical="center"/>
    </xf>
    <xf numFmtId="179" fontId="9" fillId="6" borderId="26"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180" fontId="9" fillId="6" borderId="23" xfId="0" applyNumberFormat="1" applyFont="1" applyFill="1" applyBorder="1" applyAlignment="1">
      <alignment horizontal="right" vertical="center"/>
    </xf>
    <xf numFmtId="180" fontId="23" fillId="6" borderId="26" xfId="0" applyNumberFormat="1" applyFont="1" applyFill="1" applyBorder="1"/>
    <xf numFmtId="180" fontId="9" fillId="6" borderId="22" xfId="0" applyNumberFormat="1" applyFont="1" applyFill="1" applyBorder="1" applyAlignment="1">
      <alignment horizontal="right" vertical="center"/>
    </xf>
    <xf numFmtId="180" fontId="9" fillId="6" borderId="23" xfId="0" applyNumberFormat="1" applyFont="1" applyFill="1" applyBorder="1" applyAlignment="1">
      <alignment vertical="center"/>
    </xf>
    <xf numFmtId="180" fontId="23" fillId="6" borderId="26" xfId="0" applyNumberFormat="1" applyFont="1" applyFill="1" applyBorder="1" applyAlignment="1">
      <alignment vertical="center"/>
    </xf>
    <xf numFmtId="180" fontId="9" fillId="6" borderId="22" xfId="0" applyNumberFormat="1" applyFont="1" applyFill="1" applyBorder="1" applyAlignment="1">
      <alignment vertical="center"/>
    </xf>
    <xf numFmtId="180" fontId="9" fillId="6" borderId="26" xfId="0" applyNumberFormat="1" applyFont="1" applyFill="1" applyBorder="1" applyAlignment="1">
      <alignment vertical="center"/>
    </xf>
    <xf numFmtId="180" fontId="23" fillId="6" borderId="26" xfId="0" applyNumberFormat="1" applyFont="1" applyFill="1" applyBorder="1" applyAlignment="1"/>
    <xf numFmtId="178" fontId="9" fillId="6" borderId="23"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178" fontId="9" fillId="6" borderId="22" xfId="0" applyNumberFormat="1" applyFont="1" applyFill="1" applyBorder="1" applyAlignment="1">
      <alignment horizontal="right" vertical="center"/>
    </xf>
    <xf numFmtId="179" fontId="23" fillId="6" borderId="21" xfId="0" applyNumberFormat="1" applyFont="1" applyFill="1" applyBorder="1" applyAlignment="1">
      <alignment horizontal="right" vertical="center"/>
    </xf>
    <xf numFmtId="179" fontId="23" fillId="6" borderId="0" xfId="1" applyNumberFormat="1" applyFont="1" applyFill="1" applyBorder="1" applyAlignment="1">
      <alignment horizontal="right"/>
    </xf>
    <xf numFmtId="179" fontId="23" fillId="6" borderId="26" xfId="1" applyNumberFormat="1" applyFont="1" applyFill="1" applyBorder="1" applyAlignment="1">
      <alignment horizontal="right"/>
    </xf>
    <xf numFmtId="179" fontId="23" fillId="6" borderId="23" xfId="0" applyNumberFormat="1" applyFont="1" applyFill="1" applyBorder="1" applyAlignment="1">
      <alignment horizontal="right" vertical="center"/>
    </xf>
    <xf numFmtId="180" fontId="23" fillId="6" borderId="23" xfId="0" applyNumberFormat="1" applyFont="1" applyFill="1" applyBorder="1" applyAlignment="1">
      <alignment horizontal="right" vertical="center"/>
    </xf>
    <xf numFmtId="179" fontId="23" fillId="6" borderId="25"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8" fontId="23" fillId="6" borderId="23" xfId="0" applyNumberFormat="1" applyFont="1" applyFill="1" applyBorder="1" applyAlignment="1">
      <alignment horizontal="right" vertical="center"/>
    </xf>
    <xf numFmtId="178" fontId="23" fillId="6" borderId="26" xfId="0" applyNumberFormat="1" applyFont="1" applyFill="1" applyBorder="1" applyAlignment="1">
      <alignment horizontal="right" vertical="center"/>
    </xf>
    <xf numFmtId="179" fontId="23" fillId="6" borderId="26" xfId="0" applyNumberFormat="1" applyFont="1" applyFill="1" applyBorder="1" applyAlignment="1"/>
    <xf numFmtId="179" fontId="23" fillId="6" borderId="22" xfId="0" applyNumberFormat="1" applyFont="1" applyFill="1" applyBorder="1" applyAlignment="1">
      <alignment horizontal="right" vertical="center"/>
    </xf>
    <xf numFmtId="179" fontId="23" fillId="6" borderId="5" xfId="0" applyNumberFormat="1" applyFont="1" applyFill="1" applyBorder="1" applyAlignment="1">
      <alignment horizontal="right" vertical="center"/>
    </xf>
    <xf numFmtId="178" fontId="23" fillId="6" borderId="22" xfId="0" applyNumberFormat="1" applyFont="1" applyFill="1" applyBorder="1" applyAlignment="1">
      <alignment horizontal="right" vertical="center"/>
    </xf>
    <xf numFmtId="179" fontId="9" fillId="6" borderId="39" xfId="0" applyNumberFormat="1" applyFont="1" applyFill="1" applyBorder="1" applyAlignment="1">
      <alignment horizontal="right" vertical="center"/>
    </xf>
    <xf numFmtId="179" fontId="9" fillId="6" borderId="32" xfId="0" applyNumberFormat="1" applyFont="1" applyFill="1" applyBorder="1" applyAlignment="1">
      <alignment horizontal="right" vertical="center"/>
    </xf>
    <xf numFmtId="0" fontId="23" fillId="6" borderId="26" xfId="0" applyFont="1" applyFill="1" applyBorder="1" applyAlignment="1"/>
    <xf numFmtId="0" fontId="23" fillId="6" borderId="26" xfId="0" applyFont="1" applyFill="1" applyBorder="1"/>
    <xf numFmtId="0" fontId="23" fillId="6" borderId="26" xfId="0" applyFont="1" applyFill="1" applyBorder="1" applyAlignment="1">
      <alignment horizontal="center" vertical="center"/>
    </xf>
    <xf numFmtId="178" fontId="9" fillId="0" borderId="26" xfId="0" applyNumberFormat="1" applyFont="1" applyFill="1" applyBorder="1" applyAlignment="1">
      <alignment horizontal="right" vertical="center"/>
    </xf>
    <xf numFmtId="179" fontId="9" fillId="0" borderId="26" xfId="0" applyNumberFormat="1" applyFont="1" applyFill="1" applyBorder="1" applyAlignment="1">
      <alignment horizontal="right" vertical="center"/>
    </xf>
    <xf numFmtId="178" fontId="9" fillId="0" borderId="27" xfId="0" applyNumberFormat="1" applyFont="1" applyFill="1" applyBorder="1" applyAlignment="1">
      <alignment horizontal="right" vertical="center"/>
    </xf>
    <xf numFmtId="178" fontId="9" fillId="4" borderId="23" xfId="0" applyNumberFormat="1" applyFont="1" applyFill="1" applyBorder="1" applyAlignment="1">
      <alignment horizontal="right" vertical="center"/>
    </xf>
    <xf numFmtId="179" fontId="9" fillId="4" borderId="23" xfId="0" applyNumberFormat="1" applyFont="1" applyFill="1" applyBorder="1" applyAlignment="1">
      <alignment horizontal="right" vertical="center"/>
    </xf>
    <xf numFmtId="178" fontId="9" fillId="4" borderId="24" xfId="0" applyNumberFormat="1" applyFont="1" applyFill="1" applyBorder="1" applyAlignment="1">
      <alignment horizontal="right" vertical="center"/>
    </xf>
    <xf numFmtId="179" fontId="23" fillId="6" borderId="40" xfId="0" applyNumberFormat="1" applyFont="1" applyFill="1" applyBorder="1" applyAlignment="1">
      <alignment horizontal="right" vertical="center"/>
    </xf>
    <xf numFmtId="178" fontId="23" fillId="6" borderId="42" xfId="0" applyNumberFormat="1" applyFont="1" applyFill="1" applyBorder="1" applyAlignment="1">
      <alignment horizontal="right" vertical="center"/>
    </xf>
    <xf numFmtId="180" fontId="23" fillId="6" borderId="42" xfId="0" applyNumberFormat="1" applyFont="1" applyFill="1" applyBorder="1" applyAlignment="1"/>
    <xf numFmtId="180" fontId="23" fillId="6" borderId="42" xfId="0" applyNumberFormat="1" applyFont="1" applyFill="1" applyBorder="1" applyAlignment="1">
      <alignment vertical="center"/>
    </xf>
    <xf numFmtId="179" fontId="9" fillId="6" borderId="42" xfId="0" applyNumberFormat="1" applyFont="1" applyFill="1" applyBorder="1" applyAlignment="1">
      <alignment horizontal="right" vertical="center"/>
    </xf>
    <xf numFmtId="178" fontId="9" fillId="6" borderId="42" xfId="0" applyNumberFormat="1" applyFont="1" applyFill="1" applyBorder="1" applyAlignment="1">
      <alignment horizontal="right" vertical="center"/>
    </xf>
    <xf numFmtId="180" fontId="9" fillId="6" borderId="42" xfId="0" applyNumberFormat="1" applyFont="1" applyFill="1" applyBorder="1" applyAlignment="1">
      <alignment vertical="center"/>
    </xf>
    <xf numFmtId="178" fontId="23" fillId="0" borderId="23" xfId="0" applyNumberFormat="1" applyFont="1" applyFill="1" applyBorder="1" applyAlignment="1">
      <alignment horizontal="right" vertical="center"/>
    </xf>
    <xf numFmtId="179" fontId="23" fillId="0" borderId="23" xfId="0" applyNumberFormat="1" applyFont="1" applyFill="1" applyBorder="1" applyAlignment="1">
      <alignment horizontal="right" vertical="center"/>
    </xf>
    <xf numFmtId="178" fontId="23" fillId="0" borderId="24" xfId="0" applyNumberFormat="1" applyFont="1" applyFill="1" applyBorder="1" applyAlignment="1">
      <alignment horizontal="right" vertical="center"/>
    </xf>
    <xf numFmtId="0" fontId="29" fillId="0" borderId="0" xfId="0" applyFont="1" applyFill="1" applyAlignment="1"/>
    <xf numFmtId="0" fontId="29" fillId="0" borderId="0" xfId="0" applyFont="1" applyFill="1"/>
    <xf numFmtId="0" fontId="29" fillId="0" borderId="0" xfId="0" applyFont="1" applyFill="1" applyAlignment="1">
      <alignment horizontal="center" vertical="center"/>
    </xf>
    <xf numFmtId="49" fontId="20" fillId="2" borderId="43" xfId="0" applyNumberFormat="1" applyFont="1" applyFill="1" applyBorder="1" applyAlignment="1">
      <alignment horizontal="right" vertical="center"/>
    </xf>
    <xf numFmtId="49" fontId="18" fillId="2" borderId="44" xfId="0" applyNumberFormat="1" applyFont="1" applyFill="1" applyBorder="1" applyAlignment="1">
      <alignment horizontal="right" vertical="center"/>
    </xf>
    <xf numFmtId="178" fontId="9" fillId="0" borderId="45" xfId="0" applyNumberFormat="1" applyFont="1" applyFill="1" applyBorder="1" applyAlignment="1">
      <alignment horizontal="right" vertical="center"/>
    </xf>
    <xf numFmtId="179" fontId="9" fillId="0" borderId="45" xfId="0" applyNumberFormat="1" applyFont="1" applyFill="1" applyBorder="1" applyAlignment="1">
      <alignment horizontal="right" vertical="center"/>
    </xf>
    <xf numFmtId="178" fontId="9" fillId="0" borderId="44" xfId="0" applyNumberFormat="1" applyFont="1" applyFill="1" applyBorder="1" applyAlignment="1">
      <alignment horizontal="right" vertical="center"/>
    </xf>
    <xf numFmtId="179" fontId="9" fillId="4" borderId="32" xfId="0" applyNumberFormat="1" applyFont="1" applyFill="1" applyBorder="1" applyAlignment="1">
      <alignment horizontal="right" vertical="center"/>
    </xf>
    <xf numFmtId="179" fontId="9" fillId="4" borderId="33"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9" fontId="9" fillId="4" borderId="26" xfId="0" applyNumberFormat="1" applyFont="1" applyFill="1" applyBorder="1" applyAlignment="1">
      <alignment horizontal="right" vertical="center"/>
    </xf>
    <xf numFmtId="179" fontId="9" fillId="4" borderId="22" xfId="0" applyNumberFormat="1" applyFont="1" applyFill="1" applyBorder="1" applyAlignment="1">
      <alignment horizontal="right" vertical="center"/>
    </xf>
    <xf numFmtId="178" fontId="9" fillId="4" borderId="22" xfId="0" applyNumberFormat="1" applyFont="1" applyFill="1" applyBorder="1" applyAlignment="1">
      <alignment horizontal="right" vertical="center"/>
    </xf>
    <xf numFmtId="178" fontId="9" fillId="4" borderId="6" xfId="0" applyNumberFormat="1" applyFont="1" applyFill="1" applyBorder="1" applyAlignment="1">
      <alignment horizontal="right" vertical="center"/>
    </xf>
    <xf numFmtId="178" fontId="9" fillId="4" borderId="26"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179" fontId="23" fillId="4" borderId="23" xfId="0" applyNumberFormat="1" applyFont="1" applyFill="1" applyBorder="1" applyAlignment="1">
      <alignment horizontal="right" vertical="center"/>
    </xf>
    <xf numFmtId="178" fontId="23" fillId="4" borderId="23" xfId="0" applyNumberFormat="1" applyFont="1" applyFill="1" applyBorder="1" applyAlignment="1">
      <alignment horizontal="right" vertical="center"/>
    </xf>
    <xf numFmtId="178" fontId="23" fillId="4" borderId="24" xfId="0" applyNumberFormat="1" applyFont="1" applyFill="1" applyBorder="1" applyAlignment="1">
      <alignment horizontal="right" vertical="center"/>
    </xf>
    <xf numFmtId="179" fontId="23" fillId="4" borderId="26" xfId="0" applyNumberFormat="1" applyFont="1" applyFill="1" applyBorder="1" applyAlignment="1">
      <alignment horizontal="right" vertical="center"/>
    </xf>
    <xf numFmtId="178" fontId="23" fillId="4" borderId="26" xfId="0" applyNumberFormat="1" applyFont="1" applyFill="1" applyBorder="1" applyAlignment="1">
      <alignment horizontal="right" vertical="center"/>
    </xf>
    <xf numFmtId="178" fontId="23" fillId="4" borderId="27"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178" fontId="9" fillId="4" borderId="42" xfId="0" applyNumberFormat="1" applyFont="1" applyFill="1" applyBorder="1" applyAlignment="1">
      <alignment horizontal="right" vertical="center"/>
    </xf>
    <xf numFmtId="178" fontId="9" fillId="4" borderId="41" xfId="0" applyNumberFormat="1" applyFont="1" applyFill="1" applyBorder="1" applyAlignment="1">
      <alignment horizontal="right" vertical="center"/>
    </xf>
    <xf numFmtId="179" fontId="23" fillId="4" borderId="22" xfId="0" applyNumberFormat="1" applyFont="1" applyFill="1" applyBorder="1" applyAlignment="1">
      <alignment horizontal="right" vertical="center"/>
    </xf>
    <xf numFmtId="178" fontId="23" fillId="4" borderId="22" xfId="0" applyNumberFormat="1" applyFont="1" applyFill="1" applyBorder="1" applyAlignment="1">
      <alignment horizontal="right" vertical="center"/>
    </xf>
    <xf numFmtId="178" fontId="23" fillId="4" borderId="6" xfId="0" applyNumberFormat="1" applyFont="1" applyFill="1" applyBorder="1" applyAlignment="1">
      <alignment horizontal="right" vertical="center"/>
    </xf>
    <xf numFmtId="180" fontId="23" fillId="6" borderId="26" xfId="0" applyNumberFormat="1" applyFont="1" applyFill="1" applyBorder="1" applyAlignment="1">
      <alignment horizontal="right"/>
    </xf>
    <xf numFmtId="49" fontId="18" fillId="2" borderId="43" xfId="0" applyNumberFormat="1" applyFont="1" applyFill="1" applyBorder="1" applyAlignment="1">
      <alignment horizontal="center" vertical="center"/>
    </xf>
    <xf numFmtId="49" fontId="18" fillId="2" borderId="46"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xf numFmtId="0" fontId="30" fillId="0" borderId="0" xfId="0" applyFont="1" applyFill="1" applyAlignment="1"/>
    <xf numFmtId="0" fontId="28" fillId="0" borderId="0" xfId="0" applyFont="1" applyFill="1" applyAlignment="1">
      <alignment horizontal="center" vertical="center"/>
    </xf>
    <xf numFmtId="0" fontId="17" fillId="0" borderId="0" xfId="0" applyFont="1" applyFill="1" applyAlignment="1"/>
    <xf numFmtId="0" fontId="17" fillId="0" borderId="0" xfId="0" applyFont="1" applyFill="1" applyAlignment="1">
      <alignment horizontal="center" vertical="center"/>
    </xf>
    <xf numFmtId="0" fontId="17" fillId="0" borderId="0" xfId="0" applyFont="1" applyFill="1"/>
    <xf numFmtId="179" fontId="17" fillId="0" borderId="0" xfId="0" applyNumberFormat="1" applyFont="1" applyFill="1" applyAlignment="1"/>
    <xf numFmtId="179" fontId="3" fillId="0" borderId="0" xfId="0" applyNumberFormat="1" applyFont="1" applyFill="1" applyAlignment="1">
      <alignment horizontal="center" vertical="center"/>
    </xf>
    <xf numFmtId="0" fontId="10" fillId="0" borderId="0" xfId="0" applyFont="1" applyAlignment="1">
      <alignment horizontal="right"/>
    </xf>
    <xf numFmtId="0" fontId="7" fillId="0" borderId="0" xfId="0" applyFont="1" applyFill="1" applyAlignment="1"/>
    <xf numFmtId="180" fontId="23" fillId="6" borderId="23" xfId="0" applyNumberFormat="1" applyFont="1" applyFill="1" applyBorder="1" applyAlignment="1"/>
    <xf numFmtId="180" fontId="23" fillId="6" borderId="23" xfId="0" applyNumberFormat="1" applyFont="1" applyFill="1" applyBorder="1" applyAlignment="1">
      <alignment vertical="center"/>
    </xf>
    <xf numFmtId="179" fontId="9" fillId="6" borderId="43" xfId="0" applyNumberFormat="1" applyFont="1" applyFill="1" applyBorder="1" applyAlignment="1">
      <alignment horizontal="right" vertical="center"/>
    </xf>
    <xf numFmtId="178" fontId="9" fillId="6" borderId="45" xfId="0" applyNumberFormat="1" applyFont="1" applyFill="1" applyBorder="1" applyAlignment="1">
      <alignment horizontal="right" vertical="center"/>
    </xf>
    <xf numFmtId="179" fontId="9" fillId="6" borderId="45" xfId="0" applyNumberFormat="1" applyFont="1" applyFill="1" applyBorder="1" applyAlignment="1">
      <alignment horizontal="right" vertical="center"/>
    </xf>
    <xf numFmtId="180" fontId="9" fillId="6" borderId="45" xfId="0" applyNumberFormat="1" applyFont="1" applyFill="1" applyBorder="1" applyAlignment="1">
      <alignment horizontal="right" vertical="center"/>
    </xf>
    <xf numFmtId="178" fontId="23" fillId="0" borderId="49" xfId="0" applyNumberFormat="1" applyFont="1" applyFill="1" applyBorder="1" applyAlignment="1">
      <alignment horizontal="right" vertical="center"/>
    </xf>
    <xf numFmtId="179" fontId="23" fillId="0" borderId="49" xfId="0" applyNumberFormat="1" applyFont="1" applyFill="1" applyBorder="1" applyAlignment="1">
      <alignment horizontal="right" vertical="center"/>
    </xf>
    <xf numFmtId="178" fontId="23" fillId="0" borderId="50" xfId="0" applyNumberFormat="1" applyFont="1" applyFill="1" applyBorder="1" applyAlignment="1">
      <alignment horizontal="right" vertical="center"/>
    </xf>
    <xf numFmtId="178" fontId="23" fillId="0" borderId="52" xfId="0" applyNumberFormat="1" applyFont="1" applyFill="1" applyBorder="1" applyAlignment="1">
      <alignment horizontal="right" vertical="center"/>
    </xf>
    <xf numFmtId="179" fontId="23" fillId="0" borderId="52" xfId="0" applyNumberFormat="1" applyFont="1" applyFill="1" applyBorder="1" applyAlignment="1">
      <alignment horizontal="right" vertical="center"/>
    </xf>
    <xf numFmtId="178" fontId="23" fillId="0" borderId="53" xfId="0" applyNumberFormat="1" applyFont="1" applyFill="1" applyBorder="1" applyAlignment="1">
      <alignment horizontal="right" vertical="center"/>
    </xf>
    <xf numFmtId="0" fontId="31" fillId="4" borderId="0" xfId="0" applyFont="1" applyFill="1" applyAlignment="1">
      <alignment horizontal="left" vertical="center"/>
    </xf>
    <xf numFmtId="0" fontId="32" fillId="0" borderId="0" xfId="0" applyFont="1" applyFill="1" applyAlignment="1"/>
    <xf numFmtId="179" fontId="23" fillId="6" borderId="48" xfId="0" applyNumberFormat="1" applyFont="1" applyFill="1" applyBorder="1" applyAlignment="1">
      <alignment horizontal="right" vertical="center"/>
    </xf>
    <xf numFmtId="178" fontId="23" fillId="6" borderId="49" xfId="0" applyNumberFormat="1" applyFont="1" applyFill="1" applyBorder="1" applyAlignment="1">
      <alignment horizontal="right" vertical="center"/>
    </xf>
    <xf numFmtId="179" fontId="23" fillId="6" borderId="49" xfId="0" applyNumberFormat="1" applyFont="1" applyFill="1" applyBorder="1" applyAlignment="1">
      <alignment horizontal="right" vertical="center"/>
    </xf>
    <xf numFmtId="179" fontId="23" fillId="6" borderId="51" xfId="0" applyNumberFormat="1" applyFont="1" applyFill="1" applyBorder="1" applyAlignment="1">
      <alignment horizontal="right" vertical="center"/>
    </xf>
    <xf numFmtId="178" fontId="23" fillId="6" borderId="52" xfId="0" applyNumberFormat="1" applyFont="1" applyFill="1" applyBorder="1" applyAlignment="1">
      <alignment horizontal="right" vertical="center"/>
    </xf>
    <xf numFmtId="179" fontId="23" fillId="6" borderId="52" xfId="0" applyNumberFormat="1" applyFont="1" applyFill="1" applyBorder="1" applyAlignment="1">
      <alignment horizontal="right" vertical="center"/>
    </xf>
    <xf numFmtId="179" fontId="9" fillId="6" borderId="40" xfId="0" applyNumberFormat="1" applyFont="1" applyFill="1" applyBorder="1" applyAlignment="1">
      <alignment horizontal="right" vertical="center"/>
    </xf>
    <xf numFmtId="179" fontId="23" fillId="0" borderId="21" xfId="0" applyNumberFormat="1" applyFont="1" applyFill="1" applyBorder="1" applyAlignment="1">
      <alignment horizontal="right" vertical="center"/>
    </xf>
    <xf numFmtId="180" fontId="23" fillId="0" borderId="23" xfId="0" applyNumberFormat="1" applyFont="1" applyFill="1" applyBorder="1" applyAlignment="1">
      <alignment horizontal="right" vertical="center"/>
    </xf>
    <xf numFmtId="178" fontId="9" fillId="6" borderId="24" xfId="0" applyNumberFormat="1" applyFont="1" applyFill="1" applyBorder="1" applyAlignment="1">
      <alignment horizontal="right" vertical="center"/>
    </xf>
    <xf numFmtId="178" fontId="9" fillId="6" borderId="27" xfId="0" applyNumberFormat="1" applyFont="1" applyFill="1" applyBorder="1" applyAlignment="1">
      <alignment horizontal="right" vertical="center"/>
    </xf>
    <xf numFmtId="178" fontId="9" fillId="6" borderId="6" xfId="0" applyNumberFormat="1" applyFont="1" applyFill="1" applyBorder="1" applyAlignment="1">
      <alignment horizontal="right" vertical="center"/>
    </xf>
    <xf numFmtId="178" fontId="23" fillId="6" borderId="24" xfId="0" applyNumberFormat="1" applyFont="1" applyFill="1" applyBorder="1" applyAlignment="1">
      <alignment horizontal="right" vertical="center"/>
    </xf>
    <xf numFmtId="178" fontId="9" fillId="6" borderId="41" xfId="0" applyNumberFormat="1" applyFont="1" applyFill="1" applyBorder="1" applyAlignment="1">
      <alignment horizontal="right" vertical="center"/>
    </xf>
    <xf numFmtId="178" fontId="9" fillId="6" borderId="44" xfId="0" applyNumberFormat="1" applyFont="1" applyFill="1" applyBorder="1" applyAlignment="1">
      <alignment horizontal="right" vertical="center"/>
    </xf>
    <xf numFmtId="179" fontId="23" fillId="6" borderId="42" xfId="0" applyNumberFormat="1" applyFont="1" applyFill="1" applyBorder="1" applyAlignment="1">
      <alignment horizontal="right" vertical="center"/>
    </xf>
    <xf numFmtId="183" fontId="33" fillId="0" borderId="0" xfId="0" applyNumberFormat="1" applyFont="1" applyFill="1" applyAlignment="1">
      <alignment horizontal="right" vertical="center"/>
    </xf>
    <xf numFmtId="179" fontId="23" fillId="0" borderId="28" xfId="0" applyNumberFormat="1" applyFont="1" applyFill="1" applyBorder="1" applyAlignment="1">
      <alignment horizontal="right" vertical="center"/>
    </xf>
    <xf numFmtId="178" fontId="23" fillId="0" borderId="29" xfId="0" applyNumberFormat="1" applyFont="1" applyFill="1" applyBorder="1" applyAlignment="1">
      <alignment horizontal="right" vertical="center"/>
    </xf>
    <xf numFmtId="180" fontId="23" fillId="0" borderId="29" xfId="0" applyNumberFormat="1" applyFont="1" applyFill="1" applyBorder="1" applyAlignment="1"/>
    <xf numFmtId="180" fontId="23" fillId="0" borderId="29" xfId="0" applyNumberFormat="1" applyFont="1" applyFill="1" applyBorder="1" applyAlignment="1">
      <alignment vertical="center"/>
    </xf>
    <xf numFmtId="179" fontId="23" fillId="0" borderId="29" xfId="0" applyNumberFormat="1" applyFont="1" applyFill="1" applyBorder="1" applyAlignment="1">
      <alignment horizontal="right" vertical="center"/>
    </xf>
    <xf numFmtId="178" fontId="23" fillId="0" borderId="30" xfId="0" applyNumberFormat="1" applyFont="1" applyFill="1" applyBorder="1" applyAlignment="1">
      <alignment horizontal="right" vertical="center"/>
    </xf>
    <xf numFmtId="178" fontId="23" fillId="6" borderId="27" xfId="0" applyNumberFormat="1" applyFont="1" applyFill="1" applyBorder="1" applyAlignment="1">
      <alignment horizontal="right" vertical="center"/>
    </xf>
    <xf numFmtId="179" fontId="23" fillId="0" borderId="5" xfId="0" applyNumberFormat="1" applyFont="1" applyFill="1" applyBorder="1" applyAlignment="1">
      <alignment horizontal="right" vertical="center"/>
    </xf>
    <xf numFmtId="178" fontId="23" fillId="0" borderId="22" xfId="0" applyNumberFormat="1" applyFont="1" applyFill="1" applyBorder="1" applyAlignment="1">
      <alignment horizontal="right" vertical="center"/>
    </xf>
    <xf numFmtId="179" fontId="23" fillId="0" borderId="22" xfId="0" applyNumberFormat="1" applyFont="1" applyFill="1" applyBorder="1" applyAlignment="1">
      <alignment horizontal="right" vertical="center"/>
    </xf>
    <xf numFmtId="178" fontId="23" fillId="0" borderId="6" xfId="0" applyNumberFormat="1" applyFont="1" applyFill="1" applyBorder="1" applyAlignment="1">
      <alignment horizontal="right" vertical="center"/>
    </xf>
    <xf numFmtId="49" fontId="18" fillId="2" borderId="28" xfId="0" applyNumberFormat="1" applyFont="1" applyFill="1" applyBorder="1" applyAlignment="1">
      <alignment horizontal="center" vertical="center"/>
    </xf>
    <xf numFmtId="49" fontId="18" fillId="2" borderId="54" xfId="0" applyNumberFormat="1" applyFont="1" applyFill="1" applyBorder="1" applyAlignment="1">
      <alignment horizontal="right" vertical="center"/>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4" xfId="0" applyFont="1" applyFill="1" applyBorder="1" applyAlignment="1">
      <alignment horizontal="center" vertical="center"/>
    </xf>
    <xf numFmtId="0" fontId="11" fillId="5" borderId="1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3"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1" fillId="3" borderId="9" xfId="0" applyFont="1" applyFill="1" applyBorder="1" applyAlignment="1">
      <alignment horizontal="center" vertical="center" wrapText="1"/>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47" xfId="0" applyFont="1" applyFill="1" applyBorder="1" applyAlignment="1">
      <alignment horizontal="center" vertical="center" wrapText="1"/>
    </xf>
  </cellXfs>
  <cellStyles count="7">
    <cellStyle name="Calc Currency (0)" xfId="2"/>
    <cellStyle name="Header1" xfId="3"/>
    <cellStyle name="Header2" xfId="4"/>
    <cellStyle name="Normal_#18-Internet" xfId="5"/>
    <cellStyle name="桁区切り" xfId="1" builtinId="6"/>
    <cellStyle name="桁区切り 2"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77A-44AC-9A63-D4AA4C9F78B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77A-44AC-9A63-D4AA4C9F78B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77A-44AC-9A63-D4AA4C9F78B2}"/>
            </c:ext>
          </c:extLst>
        </c:ser>
        <c:dLbls>
          <c:showLegendKey val="0"/>
          <c:showVal val="0"/>
          <c:showCatName val="0"/>
          <c:showSerName val="0"/>
          <c:showPercent val="0"/>
          <c:showBubbleSize val="0"/>
        </c:dLbls>
        <c:gapWidth val="150"/>
        <c:overlap val="100"/>
        <c:axId val="147933696"/>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77A-44AC-9A63-D4AA4C9F78B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77A-44AC-9A63-D4AA4C9F78B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77A-44AC-9A63-D4AA4C9F78B2}"/>
            </c:ext>
          </c:extLst>
        </c:ser>
        <c:dLbls>
          <c:showLegendKey val="0"/>
          <c:showVal val="0"/>
          <c:showCatName val="0"/>
          <c:showSerName val="0"/>
          <c:showPercent val="0"/>
          <c:showBubbleSize val="0"/>
        </c:dLbls>
        <c:marker val="1"/>
        <c:smooth val="0"/>
        <c:axId val="147933696"/>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77A-44AC-9A63-D4AA4C9F78B2}"/>
            </c:ext>
          </c:extLst>
        </c:ser>
        <c:dLbls>
          <c:showLegendKey val="0"/>
          <c:showVal val="0"/>
          <c:showCatName val="0"/>
          <c:showSerName val="0"/>
          <c:showPercent val="0"/>
          <c:showBubbleSize val="0"/>
        </c:dLbls>
        <c:marker val="1"/>
        <c:smooth val="0"/>
        <c:axId val="39471616"/>
        <c:axId val="37313280"/>
      </c:lineChart>
      <c:catAx>
        <c:axId val="14793369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autoZero"/>
        <c:crossBetween val="between"/>
      </c:valAx>
      <c:catAx>
        <c:axId val="39471616"/>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7161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115-4EB3-A3BC-4D5CFE39130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115-4EB3-A3BC-4D5CFE39130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115-4EB3-A3BC-4D5CFE391301}"/>
            </c:ext>
          </c:extLst>
        </c:ser>
        <c:dLbls>
          <c:showLegendKey val="0"/>
          <c:showVal val="0"/>
          <c:showCatName val="0"/>
          <c:showSerName val="0"/>
          <c:showPercent val="0"/>
          <c:showBubbleSize val="0"/>
        </c:dLbls>
        <c:gapWidth val="150"/>
        <c:overlap val="100"/>
        <c:axId val="39404544"/>
        <c:axId val="2622024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115-4EB3-A3BC-4D5CFE39130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115-4EB3-A3BC-4D5CFE39130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115-4EB3-A3BC-4D5CFE391301}"/>
            </c:ext>
          </c:extLst>
        </c:ser>
        <c:dLbls>
          <c:showLegendKey val="0"/>
          <c:showVal val="0"/>
          <c:showCatName val="0"/>
          <c:showSerName val="0"/>
          <c:showPercent val="0"/>
          <c:showBubbleSize val="0"/>
        </c:dLbls>
        <c:marker val="1"/>
        <c:smooth val="0"/>
        <c:axId val="39404544"/>
        <c:axId val="2622024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115-4EB3-A3BC-4D5CFE391301}"/>
            </c:ext>
          </c:extLst>
        </c:ser>
        <c:dLbls>
          <c:showLegendKey val="0"/>
          <c:showVal val="0"/>
          <c:showCatName val="0"/>
          <c:showSerName val="0"/>
          <c:showPercent val="0"/>
          <c:showBubbleSize val="0"/>
        </c:dLbls>
        <c:marker val="1"/>
        <c:smooth val="0"/>
        <c:axId val="39405056"/>
        <c:axId val="262203072"/>
      </c:lineChart>
      <c:catAx>
        <c:axId val="39404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2202496"/>
        <c:crossesAt val="-1000"/>
        <c:auto val="1"/>
        <c:lblAlgn val="ctr"/>
        <c:lblOffset val="100"/>
        <c:tickLblSkip val="1"/>
        <c:tickMarkSkip val="1"/>
        <c:noMultiLvlLbl val="0"/>
      </c:catAx>
      <c:valAx>
        <c:axId val="2622024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04544"/>
        <c:crosses val="autoZero"/>
        <c:crossBetween val="between"/>
      </c:valAx>
      <c:catAx>
        <c:axId val="39405056"/>
        <c:scaling>
          <c:orientation val="minMax"/>
        </c:scaling>
        <c:delete val="1"/>
        <c:axPos val="b"/>
        <c:majorTickMark val="out"/>
        <c:minorTickMark val="none"/>
        <c:tickLblPos val="nextTo"/>
        <c:crossAx val="262203072"/>
        <c:crosses val="autoZero"/>
        <c:auto val="1"/>
        <c:lblAlgn val="ctr"/>
        <c:lblOffset val="100"/>
        <c:noMultiLvlLbl val="0"/>
      </c:catAx>
      <c:valAx>
        <c:axId val="2622030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050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46D-48EE-A0EE-9F369E27358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46D-48EE-A0EE-9F369E27358C}"/>
            </c:ext>
          </c:extLst>
        </c:ser>
        <c:dLbls>
          <c:showLegendKey val="0"/>
          <c:showVal val="0"/>
          <c:showCatName val="0"/>
          <c:showSerName val="0"/>
          <c:showPercent val="0"/>
          <c:showBubbleSize val="0"/>
        </c:dLbls>
        <c:gapWidth val="150"/>
        <c:overlap val="100"/>
        <c:axId val="39407104"/>
        <c:axId val="2622048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46D-48EE-A0EE-9F369E27358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46D-48EE-A0EE-9F369E27358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46D-48EE-A0EE-9F369E27358C}"/>
            </c:ext>
          </c:extLst>
        </c:ser>
        <c:dLbls>
          <c:showLegendKey val="0"/>
          <c:showVal val="0"/>
          <c:showCatName val="0"/>
          <c:showSerName val="0"/>
          <c:showPercent val="0"/>
          <c:showBubbleSize val="0"/>
        </c:dLbls>
        <c:marker val="1"/>
        <c:smooth val="0"/>
        <c:axId val="39407104"/>
        <c:axId val="2622048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46D-48EE-A0EE-9F369E27358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46D-48EE-A0EE-9F369E27358C}"/>
            </c:ext>
          </c:extLst>
        </c:ser>
        <c:dLbls>
          <c:showLegendKey val="0"/>
          <c:showVal val="0"/>
          <c:showCatName val="0"/>
          <c:showSerName val="0"/>
          <c:showPercent val="0"/>
          <c:showBubbleSize val="0"/>
        </c:dLbls>
        <c:marker val="1"/>
        <c:smooth val="0"/>
        <c:axId val="189620224"/>
        <c:axId val="262205376"/>
      </c:lineChart>
      <c:catAx>
        <c:axId val="394071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4800"/>
        <c:crosses val="autoZero"/>
        <c:auto val="1"/>
        <c:lblAlgn val="ctr"/>
        <c:lblOffset val="100"/>
        <c:tickLblSkip val="1"/>
        <c:tickMarkSkip val="1"/>
        <c:noMultiLvlLbl val="0"/>
      </c:catAx>
      <c:valAx>
        <c:axId val="2622048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9407104"/>
        <c:crosses val="autoZero"/>
        <c:crossBetween val="between"/>
        <c:majorUnit val="5000"/>
        <c:minorUnit val="1000"/>
      </c:valAx>
      <c:catAx>
        <c:axId val="189620224"/>
        <c:scaling>
          <c:orientation val="minMax"/>
        </c:scaling>
        <c:delete val="1"/>
        <c:axPos val="b"/>
        <c:majorTickMark val="out"/>
        <c:minorTickMark val="none"/>
        <c:tickLblPos val="nextTo"/>
        <c:crossAx val="262205376"/>
        <c:crossesAt val="80"/>
        <c:auto val="1"/>
        <c:lblAlgn val="ctr"/>
        <c:lblOffset val="100"/>
        <c:noMultiLvlLbl val="0"/>
      </c:catAx>
      <c:valAx>
        <c:axId val="2622053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02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B61-4DA3-88D8-81881DC7EEC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B61-4DA3-88D8-81881DC7EEC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B61-4DA3-88D8-81881DC7EEC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B61-4DA3-88D8-81881DC7EECD}"/>
            </c:ext>
          </c:extLst>
        </c:ser>
        <c:dLbls>
          <c:showLegendKey val="0"/>
          <c:showVal val="0"/>
          <c:showCatName val="0"/>
          <c:showSerName val="0"/>
          <c:showPercent val="0"/>
          <c:showBubbleSize val="0"/>
        </c:dLbls>
        <c:gapWidth val="150"/>
        <c:overlap val="100"/>
        <c:axId val="189622784"/>
        <c:axId val="26220825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B61-4DA3-88D8-81881DC7EEC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B61-4DA3-88D8-81881DC7EEC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B61-4DA3-88D8-81881DC7EECD}"/>
            </c:ext>
          </c:extLst>
        </c:ser>
        <c:dLbls>
          <c:showLegendKey val="0"/>
          <c:showVal val="0"/>
          <c:showCatName val="0"/>
          <c:showSerName val="0"/>
          <c:showPercent val="0"/>
          <c:showBubbleSize val="0"/>
        </c:dLbls>
        <c:marker val="1"/>
        <c:smooth val="0"/>
        <c:axId val="189622784"/>
        <c:axId val="26220825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B61-4DA3-88D8-81881DC7EEC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B61-4DA3-88D8-81881DC7EECD}"/>
            </c:ext>
          </c:extLst>
        </c:ser>
        <c:dLbls>
          <c:showLegendKey val="0"/>
          <c:showVal val="0"/>
          <c:showCatName val="0"/>
          <c:showSerName val="0"/>
          <c:showPercent val="0"/>
          <c:showBubbleSize val="0"/>
        </c:dLbls>
        <c:marker val="1"/>
        <c:smooth val="0"/>
        <c:axId val="189623296"/>
        <c:axId val="262208832"/>
      </c:lineChart>
      <c:catAx>
        <c:axId val="18962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208256"/>
        <c:crosses val="autoZero"/>
        <c:auto val="1"/>
        <c:lblAlgn val="ctr"/>
        <c:lblOffset val="100"/>
        <c:tickLblSkip val="1"/>
        <c:tickMarkSkip val="1"/>
        <c:noMultiLvlLbl val="0"/>
      </c:catAx>
      <c:valAx>
        <c:axId val="26220825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2784"/>
        <c:crosses val="autoZero"/>
        <c:crossBetween val="between"/>
        <c:majorUnit val="2000"/>
      </c:valAx>
      <c:catAx>
        <c:axId val="189623296"/>
        <c:scaling>
          <c:orientation val="minMax"/>
        </c:scaling>
        <c:delete val="1"/>
        <c:axPos val="b"/>
        <c:majorTickMark val="out"/>
        <c:minorTickMark val="none"/>
        <c:tickLblPos val="nextTo"/>
        <c:crossAx val="262208832"/>
        <c:crosses val="autoZero"/>
        <c:auto val="1"/>
        <c:lblAlgn val="ctr"/>
        <c:lblOffset val="100"/>
        <c:noMultiLvlLbl val="0"/>
      </c:catAx>
      <c:valAx>
        <c:axId val="26220883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32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D1E-43FE-95BE-1E11713A98B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D1E-43FE-95BE-1E11713A98B7}"/>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D1E-43FE-95BE-1E11713A98B7}"/>
            </c:ext>
          </c:extLst>
        </c:ser>
        <c:dLbls>
          <c:showLegendKey val="0"/>
          <c:showVal val="0"/>
          <c:showCatName val="0"/>
          <c:showSerName val="0"/>
          <c:showPercent val="0"/>
          <c:showBubbleSize val="0"/>
        </c:dLbls>
        <c:gapWidth val="150"/>
        <c:overlap val="100"/>
        <c:axId val="190727168"/>
        <c:axId val="327689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D1E-43FE-95BE-1E11713A98B7}"/>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D1E-43FE-95BE-1E11713A98B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D1E-43FE-95BE-1E11713A98B7}"/>
            </c:ext>
          </c:extLst>
        </c:ser>
        <c:dLbls>
          <c:showLegendKey val="0"/>
          <c:showVal val="0"/>
          <c:showCatName val="0"/>
          <c:showSerName val="0"/>
          <c:showPercent val="0"/>
          <c:showBubbleSize val="0"/>
        </c:dLbls>
        <c:marker val="1"/>
        <c:smooth val="0"/>
        <c:axId val="190727168"/>
        <c:axId val="327689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D1E-43FE-95BE-1E11713A98B7}"/>
            </c:ext>
          </c:extLst>
        </c:ser>
        <c:dLbls>
          <c:showLegendKey val="0"/>
          <c:showVal val="0"/>
          <c:showCatName val="0"/>
          <c:showSerName val="0"/>
          <c:showPercent val="0"/>
          <c:showBubbleSize val="0"/>
        </c:dLbls>
        <c:marker val="1"/>
        <c:smooth val="0"/>
        <c:axId val="190727680"/>
        <c:axId val="327689920"/>
      </c:lineChart>
      <c:catAx>
        <c:axId val="19072716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9344"/>
        <c:crossesAt val="0"/>
        <c:auto val="1"/>
        <c:lblAlgn val="ctr"/>
        <c:lblOffset val="100"/>
        <c:tickLblSkip val="1"/>
        <c:tickMarkSkip val="1"/>
        <c:noMultiLvlLbl val="0"/>
      </c:catAx>
      <c:valAx>
        <c:axId val="327689344"/>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27168"/>
        <c:crosses val="autoZero"/>
        <c:crossBetween val="between"/>
      </c:valAx>
      <c:catAx>
        <c:axId val="190727680"/>
        <c:scaling>
          <c:orientation val="minMax"/>
        </c:scaling>
        <c:delete val="1"/>
        <c:axPos val="b"/>
        <c:majorTickMark val="out"/>
        <c:minorTickMark val="none"/>
        <c:tickLblPos val="nextTo"/>
        <c:crossAx val="327689920"/>
        <c:crosses val="autoZero"/>
        <c:auto val="1"/>
        <c:lblAlgn val="ctr"/>
        <c:lblOffset val="100"/>
        <c:noMultiLvlLbl val="0"/>
      </c:catAx>
      <c:valAx>
        <c:axId val="327689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2768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180-4FBF-9B4D-A43FEFAAAEE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180-4FBF-9B4D-A43FEFAAAEE8}"/>
            </c:ext>
          </c:extLst>
        </c:ser>
        <c:dLbls>
          <c:showLegendKey val="0"/>
          <c:showVal val="0"/>
          <c:showCatName val="0"/>
          <c:showSerName val="0"/>
          <c:showPercent val="0"/>
          <c:showBubbleSize val="0"/>
        </c:dLbls>
        <c:gapWidth val="150"/>
        <c:overlap val="100"/>
        <c:axId val="196263936"/>
        <c:axId val="3690197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180-4FBF-9B4D-A43FEFAAAEE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180-4FBF-9B4D-A43FEFAAAEE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180-4FBF-9B4D-A43FEFAAAEE8}"/>
            </c:ext>
          </c:extLst>
        </c:ser>
        <c:dLbls>
          <c:showLegendKey val="0"/>
          <c:showVal val="0"/>
          <c:showCatName val="0"/>
          <c:showSerName val="0"/>
          <c:showPercent val="0"/>
          <c:showBubbleSize val="0"/>
        </c:dLbls>
        <c:marker val="1"/>
        <c:smooth val="0"/>
        <c:axId val="196263936"/>
        <c:axId val="3690197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180-4FBF-9B4D-A43FEFAAAEE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180-4FBF-9B4D-A43FEFAAAEE8}"/>
            </c:ext>
          </c:extLst>
        </c:ser>
        <c:dLbls>
          <c:showLegendKey val="0"/>
          <c:showVal val="0"/>
          <c:showCatName val="0"/>
          <c:showSerName val="0"/>
          <c:showPercent val="0"/>
          <c:showBubbleSize val="0"/>
        </c:dLbls>
        <c:marker val="1"/>
        <c:smooth val="0"/>
        <c:axId val="196264448"/>
        <c:axId val="369020864"/>
      </c:lineChart>
      <c:catAx>
        <c:axId val="19626393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9712"/>
        <c:crosses val="autoZero"/>
        <c:auto val="1"/>
        <c:lblAlgn val="ctr"/>
        <c:lblOffset val="100"/>
        <c:tickLblSkip val="1"/>
        <c:tickMarkSkip val="1"/>
        <c:noMultiLvlLbl val="0"/>
      </c:catAx>
      <c:valAx>
        <c:axId val="36901971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63936"/>
        <c:crosses val="autoZero"/>
        <c:crossBetween val="between"/>
        <c:majorUnit val="100"/>
        <c:minorUnit val="100"/>
      </c:valAx>
      <c:catAx>
        <c:axId val="196264448"/>
        <c:scaling>
          <c:orientation val="minMax"/>
        </c:scaling>
        <c:delete val="1"/>
        <c:axPos val="b"/>
        <c:majorTickMark val="out"/>
        <c:minorTickMark val="none"/>
        <c:tickLblPos val="nextTo"/>
        <c:crossAx val="369020864"/>
        <c:crossesAt val="80"/>
        <c:auto val="1"/>
        <c:lblAlgn val="ctr"/>
        <c:lblOffset val="100"/>
        <c:noMultiLvlLbl val="0"/>
      </c:catAx>
      <c:valAx>
        <c:axId val="36902086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6444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C0E-45E9-A5B3-11B76881704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C0E-45E9-A5B3-11B76881704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C0E-45E9-A5B3-11B76881704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C0E-45E9-A5B3-11B768817040}"/>
            </c:ext>
          </c:extLst>
        </c:ser>
        <c:dLbls>
          <c:showLegendKey val="0"/>
          <c:showVal val="0"/>
          <c:showCatName val="0"/>
          <c:showSerName val="0"/>
          <c:showPercent val="0"/>
          <c:showBubbleSize val="0"/>
        </c:dLbls>
        <c:gapWidth val="150"/>
        <c:overlap val="100"/>
        <c:axId val="196265984"/>
        <c:axId val="3692397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C0E-45E9-A5B3-11B76881704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C0E-45E9-A5B3-11B76881704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C0E-45E9-A5B3-11B768817040}"/>
            </c:ext>
          </c:extLst>
        </c:ser>
        <c:dLbls>
          <c:showLegendKey val="0"/>
          <c:showVal val="0"/>
          <c:showCatName val="0"/>
          <c:showSerName val="0"/>
          <c:showPercent val="0"/>
          <c:showBubbleSize val="0"/>
        </c:dLbls>
        <c:marker val="1"/>
        <c:smooth val="0"/>
        <c:axId val="196265984"/>
        <c:axId val="3692397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C0E-45E9-A5B3-11B76881704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C0E-45E9-A5B3-11B768817040}"/>
            </c:ext>
          </c:extLst>
        </c:ser>
        <c:dLbls>
          <c:showLegendKey val="0"/>
          <c:showVal val="0"/>
          <c:showCatName val="0"/>
          <c:showSerName val="0"/>
          <c:showPercent val="0"/>
          <c:showBubbleSize val="0"/>
        </c:dLbls>
        <c:marker val="1"/>
        <c:smooth val="0"/>
        <c:axId val="196266496"/>
        <c:axId val="410411008"/>
      </c:lineChart>
      <c:catAx>
        <c:axId val="19626598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744"/>
        <c:crossesAt val="0"/>
        <c:auto val="1"/>
        <c:lblAlgn val="ctr"/>
        <c:lblOffset val="100"/>
        <c:tickLblSkip val="1"/>
        <c:tickMarkSkip val="1"/>
        <c:noMultiLvlLbl val="0"/>
      </c:catAx>
      <c:valAx>
        <c:axId val="36923974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65984"/>
        <c:crosses val="autoZero"/>
        <c:crossBetween val="between"/>
        <c:majorUnit val="50"/>
        <c:minorUnit val="50"/>
      </c:valAx>
      <c:catAx>
        <c:axId val="196266496"/>
        <c:scaling>
          <c:orientation val="minMax"/>
        </c:scaling>
        <c:delete val="1"/>
        <c:axPos val="b"/>
        <c:majorTickMark val="out"/>
        <c:minorTickMark val="none"/>
        <c:tickLblPos val="nextTo"/>
        <c:crossAx val="410411008"/>
        <c:crosses val="autoZero"/>
        <c:auto val="1"/>
        <c:lblAlgn val="ctr"/>
        <c:lblOffset val="100"/>
        <c:noMultiLvlLbl val="0"/>
      </c:catAx>
      <c:valAx>
        <c:axId val="410411008"/>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6266496"/>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951-4C88-B4B0-08645B6E6FC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951-4C88-B4B0-08645B6E6FC6}"/>
            </c:ext>
          </c:extLst>
        </c:ser>
        <c:dLbls>
          <c:showLegendKey val="0"/>
          <c:showVal val="0"/>
          <c:showCatName val="0"/>
          <c:showSerName val="0"/>
          <c:showPercent val="0"/>
          <c:showBubbleSize val="0"/>
        </c:dLbls>
        <c:gapWidth val="150"/>
        <c:overlap val="100"/>
        <c:axId val="178719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951-4C88-B4B0-08645B6E6FC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951-4C88-B4B0-08645B6E6FC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951-4C88-B4B0-08645B6E6FC6}"/>
            </c:ext>
          </c:extLst>
        </c:ser>
        <c:dLbls>
          <c:showLegendKey val="0"/>
          <c:showVal val="0"/>
          <c:showCatName val="0"/>
          <c:showSerName val="0"/>
          <c:showPercent val="0"/>
          <c:showBubbleSize val="0"/>
        </c:dLbls>
        <c:marker val="1"/>
        <c:smooth val="0"/>
        <c:axId val="178719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951-4C88-B4B0-08645B6E6FC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951-4C88-B4B0-08645B6E6FC6}"/>
            </c:ext>
          </c:extLst>
        </c:ser>
        <c:dLbls>
          <c:showLegendKey val="0"/>
          <c:showVal val="0"/>
          <c:showCatName val="0"/>
          <c:showSerName val="0"/>
          <c:showPercent val="0"/>
          <c:showBubbleSize val="0"/>
        </c:dLbls>
        <c:marker val="1"/>
        <c:smooth val="0"/>
        <c:axId val="178719744"/>
        <c:axId val="138630208"/>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100"/>
        <c:minorUnit val="100"/>
      </c:valAx>
      <c:catAx>
        <c:axId val="178719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601-48D4-9CC8-0FFA5BCDAC8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601-48D4-9CC8-0FFA5BCDAC8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601-48D4-9CC8-0FFA5BCDAC8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601-48D4-9CC8-0FFA5BCDAC8C}"/>
            </c:ext>
          </c:extLst>
        </c:ser>
        <c:dLbls>
          <c:showLegendKey val="0"/>
          <c:showVal val="0"/>
          <c:showCatName val="0"/>
          <c:showSerName val="0"/>
          <c:showPercent val="0"/>
          <c:showBubbleSize val="0"/>
        </c:dLbls>
        <c:gapWidth val="150"/>
        <c:overlap val="100"/>
        <c:axId val="180319744"/>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601-48D4-9CC8-0FFA5BCDAC8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601-48D4-9CC8-0FFA5BCDAC8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601-48D4-9CC8-0FFA5BCDAC8C}"/>
            </c:ext>
          </c:extLst>
        </c:ser>
        <c:dLbls>
          <c:showLegendKey val="0"/>
          <c:showVal val="0"/>
          <c:showCatName val="0"/>
          <c:showSerName val="0"/>
          <c:showPercent val="0"/>
          <c:showBubbleSize val="0"/>
        </c:dLbls>
        <c:marker val="1"/>
        <c:smooth val="0"/>
        <c:axId val="180319744"/>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601-48D4-9CC8-0FFA5BCDAC8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601-48D4-9CC8-0FFA5BCDAC8C}"/>
            </c:ext>
          </c:extLst>
        </c:ser>
        <c:dLbls>
          <c:showLegendKey val="0"/>
          <c:showVal val="0"/>
          <c:showCatName val="0"/>
          <c:showSerName val="0"/>
          <c:showPercent val="0"/>
          <c:showBubbleSize val="0"/>
        </c:dLbls>
        <c:marker val="1"/>
        <c:smooth val="0"/>
        <c:axId val="180321280"/>
        <c:axId val="138632512"/>
      </c:lineChart>
      <c:catAx>
        <c:axId val="1803197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9744"/>
        <c:crosses val="autoZero"/>
        <c:crossBetween val="between"/>
        <c:majorUnit val="50"/>
        <c:minorUnit val="50"/>
      </c:valAx>
      <c:catAx>
        <c:axId val="18032128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28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0E8-417A-94FD-E4B8D0DF683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0E8-417A-94FD-E4B8D0DF683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0E8-417A-94FD-E4B8D0DF6835}"/>
            </c:ext>
          </c:extLst>
        </c:ser>
        <c:dLbls>
          <c:showLegendKey val="0"/>
          <c:showVal val="0"/>
          <c:showCatName val="0"/>
          <c:showSerName val="0"/>
          <c:showPercent val="0"/>
          <c:showBubbleSize val="0"/>
        </c:dLbls>
        <c:gapWidth val="150"/>
        <c:overlap val="100"/>
        <c:axId val="181511168"/>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0E8-417A-94FD-E4B8D0DF683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0E8-417A-94FD-E4B8D0DF683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0E8-417A-94FD-E4B8D0DF6835}"/>
            </c:ext>
          </c:extLst>
        </c:ser>
        <c:dLbls>
          <c:showLegendKey val="0"/>
          <c:showVal val="0"/>
          <c:showCatName val="0"/>
          <c:showSerName val="0"/>
          <c:showPercent val="0"/>
          <c:showBubbleSize val="0"/>
        </c:dLbls>
        <c:marker val="1"/>
        <c:smooth val="0"/>
        <c:axId val="181511168"/>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0E8-417A-94FD-E4B8D0DF6835}"/>
            </c:ext>
          </c:extLst>
        </c:ser>
        <c:dLbls>
          <c:showLegendKey val="0"/>
          <c:showVal val="0"/>
          <c:showCatName val="0"/>
          <c:showSerName val="0"/>
          <c:showPercent val="0"/>
          <c:showBubbleSize val="0"/>
        </c:dLbls>
        <c:marker val="1"/>
        <c:smooth val="0"/>
        <c:axId val="181511680"/>
        <c:axId val="218124224"/>
      </c:lineChart>
      <c:catAx>
        <c:axId val="18151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168"/>
        <c:crosses val="autoZero"/>
        <c:crossBetween val="between"/>
      </c:valAx>
      <c:catAx>
        <c:axId val="181511680"/>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16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937-4805-9338-411C4EE7BF8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937-4805-9338-411C4EE7BF8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937-4805-9338-411C4EE7BF86}"/>
            </c:ext>
          </c:extLst>
        </c:ser>
        <c:dLbls>
          <c:showLegendKey val="0"/>
          <c:showVal val="0"/>
          <c:showCatName val="0"/>
          <c:showSerName val="0"/>
          <c:showPercent val="0"/>
          <c:showBubbleSize val="0"/>
        </c:dLbls>
        <c:gapWidth val="150"/>
        <c:overlap val="100"/>
        <c:axId val="181545984"/>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937-4805-9338-411C4EE7BF8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937-4805-9338-411C4EE7BF8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937-4805-9338-411C4EE7BF86}"/>
            </c:ext>
          </c:extLst>
        </c:ser>
        <c:dLbls>
          <c:showLegendKey val="0"/>
          <c:showVal val="0"/>
          <c:showCatName val="0"/>
          <c:showSerName val="0"/>
          <c:showPercent val="0"/>
          <c:showBubbleSize val="0"/>
        </c:dLbls>
        <c:marker val="1"/>
        <c:smooth val="0"/>
        <c:axId val="181545984"/>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937-4805-9338-411C4EE7BF86}"/>
            </c:ext>
          </c:extLst>
        </c:ser>
        <c:dLbls>
          <c:showLegendKey val="0"/>
          <c:showVal val="0"/>
          <c:showCatName val="0"/>
          <c:showSerName val="0"/>
          <c:showPercent val="0"/>
          <c:showBubbleSize val="0"/>
        </c:dLbls>
        <c:marker val="1"/>
        <c:smooth val="0"/>
        <c:axId val="181546496"/>
        <c:axId val="218126528"/>
      </c:lineChart>
      <c:catAx>
        <c:axId val="181545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5984"/>
        <c:crosses val="autoZero"/>
        <c:crossBetween val="between"/>
      </c:valAx>
      <c:catAx>
        <c:axId val="181546496"/>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64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FB3-4B26-B307-D6A79A83FF1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FB3-4B26-B307-D6A79A83FF1D}"/>
            </c:ext>
          </c:extLst>
        </c:ser>
        <c:dLbls>
          <c:showLegendKey val="0"/>
          <c:showVal val="0"/>
          <c:showCatName val="0"/>
          <c:showSerName val="0"/>
          <c:showPercent val="0"/>
          <c:showBubbleSize val="0"/>
        </c:dLbls>
        <c:gapWidth val="150"/>
        <c:overlap val="100"/>
        <c:axId val="181548544"/>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FB3-4B26-B307-D6A79A83FF1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FB3-4B26-B307-D6A79A83FF1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FB3-4B26-B307-D6A79A83FF1D}"/>
            </c:ext>
          </c:extLst>
        </c:ser>
        <c:dLbls>
          <c:showLegendKey val="0"/>
          <c:showVal val="0"/>
          <c:showCatName val="0"/>
          <c:showSerName val="0"/>
          <c:showPercent val="0"/>
          <c:showBubbleSize val="0"/>
        </c:dLbls>
        <c:marker val="1"/>
        <c:smooth val="0"/>
        <c:axId val="181548544"/>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FB3-4B26-B307-D6A79A83FF1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FB3-4B26-B307-D6A79A83FF1D}"/>
            </c:ext>
          </c:extLst>
        </c:ser>
        <c:dLbls>
          <c:showLegendKey val="0"/>
          <c:showVal val="0"/>
          <c:showCatName val="0"/>
          <c:showSerName val="0"/>
          <c:showPercent val="0"/>
          <c:showBubbleSize val="0"/>
        </c:dLbls>
        <c:marker val="1"/>
        <c:smooth val="0"/>
        <c:axId val="181763072"/>
        <c:axId val="236627072"/>
      </c:lineChart>
      <c:catAx>
        <c:axId val="1815485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544"/>
        <c:crosses val="autoZero"/>
        <c:crossBetween val="between"/>
        <c:majorUnit val="5000"/>
        <c:minorUnit val="1000"/>
      </c:valAx>
      <c:catAx>
        <c:axId val="18176307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30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90A-4174-9F5A-0DA50C58149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90A-4174-9F5A-0DA50C58149B}"/>
            </c:ext>
          </c:extLst>
        </c:ser>
        <c:dLbls>
          <c:showLegendKey val="0"/>
          <c:showVal val="0"/>
          <c:showCatName val="0"/>
          <c:showSerName val="0"/>
          <c:showPercent val="0"/>
          <c:showBubbleSize val="0"/>
        </c:dLbls>
        <c:gapWidth val="150"/>
        <c:overlap val="100"/>
        <c:axId val="181766144"/>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90A-4174-9F5A-0DA50C58149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90A-4174-9F5A-0DA50C58149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90A-4174-9F5A-0DA50C58149B}"/>
            </c:ext>
          </c:extLst>
        </c:ser>
        <c:dLbls>
          <c:showLegendKey val="0"/>
          <c:showVal val="0"/>
          <c:showCatName val="0"/>
          <c:showSerName val="0"/>
          <c:showPercent val="0"/>
          <c:showBubbleSize val="0"/>
        </c:dLbls>
        <c:marker val="1"/>
        <c:smooth val="0"/>
        <c:axId val="181766144"/>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90A-4174-9F5A-0DA50C58149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90A-4174-9F5A-0DA50C58149B}"/>
            </c:ext>
          </c:extLst>
        </c:ser>
        <c:dLbls>
          <c:showLegendKey val="0"/>
          <c:showVal val="0"/>
          <c:showCatName val="0"/>
          <c:showSerName val="0"/>
          <c:showPercent val="0"/>
          <c:showBubbleSize val="0"/>
        </c:dLbls>
        <c:marker val="1"/>
        <c:smooth val="0"/>
        <c:axId val="181793280"/>
        <c:axId val="236629952"/>
      </c:lineChart>
      <c:catAx>
        <c:axId val="181766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6144"/>
        <c:crosses val="autoZero"/>
        <c:crossBetween val="between"/>
        <c:majorUnit val="5000"/>
        <c:minorUnit val="1000"/>
      </c:valAx>
      <c:catAx>
        <c:axId val="181793280"/>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2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FA7-4AA9-B62A-3A22AE052A0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FA7-4AA9-B62A-3A22AE052A0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FA7-4AA9-B62A-3A22AE052A0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FA7-4AA9-B62A-3A22AE052A09}"/>
            </c:ext>
          </c:extLst>
        </c:ser>
        <c:dLbls>
          <c:showLegendKey val="0"/>
          <c:showVal val="0"/>
          <c:showCatName val="0"/>
          <c:showSerName val="0"/>
          <c:showPercent val="0"/>
          <c:showBubbleSize val="0"/>
        </c:dLbls>
        <c:gapWidth val="150"/>
        <c:overlap val="100"/>
        <c:axId val="181795840"/>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FA7-4AA9-B62A-3A22AE052A0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FA7-4AA9-B62A-3A22AE052A0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FA7-4AA9-B62A-3A22AE052A09}"/>
            </c:ext>
          </c:extLst>
        </c:ser>
        <c:dLbls>
          <c:showLegendKey val="0"/>
          <c:showVal val="0"/>
          <c:showCatName val="0"/>
          <c:showSerName val="0"/>
          <c:showPercent val="0"/>
          <c:showBubbleSize val="0"/>
        </c:dLbls>
        <c:marker val="1"/>
        <c:smooth val="0"/>
        <c:axId val="181795840"/>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FA7-4AA9-B62A-3A22AE052A0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FA7-4AA9-B62A-3A22AE052A09}"/>
            </c:ext>
          </c:extLst>
        </c:ser>
        <c:dLbls>
          <c:showLegendKey val="0"/>
          <c:showVal val="0"/>
          <c:showCatName val="0"/>
          <c:showSerName val="0"/>
          <c:showPercent val="0"/>
          <c:showBubbleSize val="0"/>
        </c:dLbls>
        <c:marker val="1"/>
        <c:smooth val="0"/>
        <c:axId val="181796352"/>
        <c:axId val="236671488"/>
      </c:lineChart>
      <c:catAx>
        <c:axId val="181795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840"/>
        <c:crosses val="autoZero"/>
        <c:crossBetween val="between"/>
        <c:majorUnit val="2000"/>
      </c:valAx>
      <c:catAx>
        <c:axId val="181796352"/>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63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362-481F-85BF-E975B0E0955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362-481F-85BF-E975B0E0955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362-481F-85BF-E975B0E0955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362-481F-85BF-E975B0E09557}"/>
            </c:ext>
          </c:extLst>
        </c:ser>
        <c:dLbls>
          <c:showLegendKey val="0"/>
          <c:showVal val="0"/>
          <c:showCatName val="0"/>
          <c:showSerName val="0"/>
          <c:showPercent val="0"/>
          <c:showBubbleSize val="0"/>
        </c:dLbls>
        <c:gapWidth val="150"/>
        <c:overlap val="100"/>
        <c:axId val="181934592"/>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362-481F-85BF-E975B0E0955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362-481F-85BF-E975B0E0955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362-481F-85BF-E975B0E09557}"/>
            </c:ext>
          </c:extLst>
        </c:ser>
        <c:dLbls>
          <c:showLegendKey val="0"/>
          <c:showVal val="0"/>
          <c:showCatName val="0"/>
          <c:showSerName val="0"/>
          <c:showPercent val="0"/>
          <c:showBubbleSize val="0"/>
        </c:dLbls>
        <c:marker val="1"/>
        <c:smooth val="0"/>
        <c:axId val="181934592"/>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362-481F-85BF-E975B0E0955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362-481F-85BF-E975B0E09557}"/>
            </c:ext>
          </c:extLst>
        </c:ser>
        <c:dLbls>
          <c:showLegendKey val="0"/>
          <c:showVal val="0"/>
          <c:showCatName val="0"/>
          <c:showSerName val="0"/>
          <c:showPercent val="0"/>
          <c:showBubbleSize val="0"/>
        </c:dLbls>
        <c:marker val="1"/>
        <c:smooth val="0"/>
        <c:axId val="181935104"/>
        <c:axId val="236673792"/>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3">
          <a:extLst>
            <a:ext uri="{FF2B5EF4-FFF2-40B4-BE49-F238E27FC236}">
              <a16:creationId xmlns:a16="http://schemas.microsoft.com/office/drawing/2014/main" xmlns=""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24">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2">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23">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3">
          <a:extLst>
            <a:ext uri="{FF2B5EF4-FFF2-40B4-BE49-F238E27FC236}">
              <a16:creationId xmlns:a16="http://schemas.microsoft.com/office/drawing/2014/main" xmlns=""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24">
          <a:extLst>
            <a:ext uri="{FF2B5EF4-FFF2-40B4-BE49-F238E27FC236}">
              <a16:creationId xmlns:a16="http://schemas.microsoft.com/office/drawing/2014/main" xmlns=""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0">
          <a:extLst>
            <a:ext uri="{FF2B5EF4-FFF2-40B4-BE49-F238E27FC236}">
              <a16:creationId xmlns:a16="http://schemas.microsoft.com/office/drawing/2014/main" xmlns=""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52">
          <a:extLst>
            <a:ext uri="{FF2B5EF4-FFF2-40B4-BE49-F238E27FC236}">
              <a16:creationId xmlns:a16="http://schemas.microsoft.com/office/drawing/2014/main" xmlns=""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3">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2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a16="http://schemas.microsoft.com/office/drawing/2014/main" xmlns=""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a16="http://schemas.microsoft.com/office/drawing/2014/main" xmlns=""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23">
          <a:extLst>
            <a:ext uri="{FF2B5EF4-FFF2-40B4-BE49-F238E27FC236}">
              <a16:creationId xmlns:a16="http://schemas.microsoft.com/office/drawing/2014/main" xmlns=""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4">
          <a:extLst>
            <a:ext uri="{FF2B5EF4-FFF2-40B4-BE49-F238E27FC236}">
              <a16:creationId xmlns:a16="http://schemas.microsoft.com/office/drawing/2014/main" xmlns=""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50">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2">
          <a:extLst>
            <a:ext uri="{FF2B5EF4-FFF2-40B4-BE49-F238E27FC236}">
              <a16:creationId xmlns:a16="http://schemas.microsoft.com/office/drawing/2014/main" xmlns=""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23">
          <a:extLst>
            <a:ext uri="{FF2B5EF4-FFF2-40B4-BE49-F238E27FC236}">
              <a16:creationId xmlns:a16="http://schemas.microsoft.com/office/drawing/2014/main" xmlns=""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4">
          <a:extLst>
            <a:ext uri="{FF2B5EF4-FFF2-40B4-BE49-F238E27FC236}">
              <a16:creationId xmlns:a16="http://schemas.microsoft.com/office/drawing/2014/main" xmlns=""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50">
          <a:extLst>
            <a:ext uri="{FF2B5EF4-FFF2-40B4-BE49-F238E27FC236}">
              <a16:creationId xmlns:a16="http://schemas.microsoft.com/office/drawing/2014/main" xmlns=""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2">
          <a:extLst>
            <a:ext uri="{FF2B5EF4-FFF2-40B4-BE49-F238E27FC236}">
              <a16:creationId xmlns:a16="http://schemas.microsoft.com/office/drawing/2014/main" xmlns=""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8" name="Text Box 23">
          <a:extLst>
            <a:ext uri="{FF2B5EF4-FFF2-40B4-BE49-F238E27FC236}">
              <a16:creationId xmlns:a16="http://schemas.microsoft.com/office/drawing/2014/main" xmlns="" id="{00000000-0008-0000-0000-00004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9" name="Text Box 24">
          <a:extLst>
            <a:ext uri="{FF2B5EF4-FFF2-40B4-BE49-F238E27FC236}">
              <a16:creationId xmlns:a16="http://schemas.microsoft.com/office/drawing/2014/main" xmlns="" id="{00000000-0008-0000-0000-00004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0" name="Text Box 50">
          <a:extLst>
            <a:ext uri="{FF2B5EF4-FFF2-40B4-BE49-F238E27FC236}">
              <a16:creationId xmlns:a16="http://schemas.microsoft.com/office/drawing/2014/main" xmlns="" id="{00000000-0008-0000-0000-00005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1" name="Text Box 52">
          <a:extLst>
            <a:ext uri="{FF2B5EF4-FFF2-40B4-BE49-F238E27FC236}">
              <a16:creationId xmlns:a16="http://schemas.microsoft.com/office/drawing/2014/main" xmlns="" id="{00000000-0008-0000-0000-00005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2" name="Text Box 23">
          <a:extLst>
            <a:ext uri="{FF2B5EF4-FFF2-40B4-BE49-F238E27FC236}">
              <a16:creationId xmlns:a16="http://schemas.microsoft.com/office/drawing/2014/main" xmlns="" id="{00000000-0008-0000-0000-00005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3" name="Text Box 2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4" name="Text Box 50">
          <a:extLst>
            <a:ext uri="{FF2B5EF4-FFF2-40B4-BE49-F238E27FC236}">
              <a16:creationId xmlns:a16="http://schemas.microsoft.com/office/drawing/2014/main" xmlns="" id="{00000000-0008-0000-0000-00005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5" name="Text Box 52">
          <a:extLst>
            <a:ext uri="{FF2B5EF4-FFF2-40B4-BE49-F238E27FC236}">
              <a16:creationId xmlns:a16="http://schemas.microsoft.com/office/drawing/2014/main" xmlns="" id="{00000000-0008-0000-0000-00005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6" name="Text Box 23">
          <a:extLst>
            <a:ext uri="{FF2B5EF4-FFF2-40B4-BE49-F238E27FC236}">
              <a16:creationId xmlns:a16="http://schemas.microsoft.com/office/drawing/2014/main" xmlns="" id="{00000000-0008-0000-0000-00005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7" name="Text Box 24">
          <a:extLst>
            <a:ext uri="{FF2B5EF4-FFF2-40B4-BE49-F238E27FC236}">
              <a16:creationId xmlns:a16="http://schemas.microsoft.com/office/drawing/2014/main" xmlns="" id="{00000000-0008-0000-0000-00005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8" name="Text Box 50">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89" name="Text Box 52">
          <a:extLst>
            <a:ext uri="{FF2B5EF4-FFF2-40B4-BE49-F238E27FC236}">
              <a16:creationId xmlns:a16="http://schemas.microsoft.com/office/drawing/2014/main" xmlns="" id="{00000000-0008-0000-0000-00005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0" name="Text Box 23">
          <a:extLst>
            <a:ext uri="{FF2B5EF4-FFF2-40B4-BE49-F238E27FC236}">
              <a16:creationId xmlns:a16="http://schemas.microsoft.com/office/drawing/2014/main" xmlns="" id="{00000000-0008-0000-0000-00005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1" name="Text Box 24">
          <a:extLst>
            <a:ext uri="{FF2B5EF4-FFF2-40B4-BE49-F238E27FC236}">
              <a16:creationId xmlns:a16="http://schemas.microsoft.com/office/drawing/2014/main" xmlns="" id="{00000000-0008-0000-0000-00005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2" name="Text Box 50">
          <a:extLst>
            <a:ext uri="{FF2B5EF4-FFF2-40B4-BE49-F238E27FC236}">
              <a16:creationId xmlns:a16="http://schemas.microsoft.com/office/drawing/2014/main" xmlns="" id="{00000000-0008-0000-0000-00005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93" name="Text Box 52">
          <a:extLst>
            <a:ext uri="{FF2B5EF4-FFF2-40B4-BE49-F238E27FC236}">
              <a16:creationId xmlns:a16="http://schemas.microsoft.com/office/drawing/2014/main" xmlns="" id="{00000000-0008-0000-0000-00005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23">
          <a:extLst>
            <a:ext uri="{FF2B5EF4-FFF2-40B4-BE49-F238E27FC236}">
              <a16:creationId xmlns:a16="http://schemas.microsoft.com/office/drawing/2014/main" xmlns="" id="{00000000-0008-0000-0000-00005E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24">
          <a:extLst>
            <a:ext uri="{FF2B5EF4-FFF2-40B4-BE49-F238E27FC236}">
              <a16:creationId xmlns:a16="http://schemas.microsoft.com/office/drawing/2014/main" xmlns="" id="{00000000-0008-0000-0000-00005F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50">
          <a:extLst>
            <a:ext uri="{FF2B5EF4-FFF2-40B4-BE49-F238E27FC236}">
              <a16:creationId xmlns:a16="http://schemas.microsoft.com/office/drawing/2014/main" xmlns="" id="{00000000-0008-0000-0000-000060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52">
          <a:extLst>
            <a:ext uri="{FF2B5EF4-FFF2-40B4-BE49-F238E27FC236}">
              <a16:creationId xmlns:a16="http://schemas.microsoft.com/office/drawing/2014/main" xmlns="" id="{00000000-0008-0000-0000-000061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98" name="Text Box 50">
          <a:extLst>
            <a:ext uri="{FF2B5EF4-FFF2-40B4-BE49-F238E27FC236}">
              <a16:creationId xmlns:a16="http://schemas.microsoft.com/office/drawing/2014/main" xmlns="" id="{00000000-0008-0000-0000-000062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99" name="Text Box 52">
          <a:extLst>
            <a:ext uri="{FF2B5EF4-FFF2-40B4-BE49-F238E27FC236}">
              <a16:creationId xmlns:a16="http://schemas.microsoft.com/office/drawing/2014/main" xmlns="" id="{00000000-0008-0000-0000-000063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0" name="Text Box 24">
          <a:extLst>
            <a:ext uri="{FF2B5EF4-FFF2-40B4-BE49-F238E27FC236}">
              <a16:creationId xmlns:a16="http://schemas.microsoft.com/office/drawing/2014/main" xmlns="" id="{00000000-0008-0000-0000-000064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1" name="Text Box 50">
          <a:extLst>
            <a:ext uri="{FF2B5EF4-FFF2-40B4-BE49-F238E27FC236}">
              <a16:creationId xmlns:a16="http://schemas.microsoft.com/office/drawing/2014/main" xmlns="" id="{00000000-0008-0000-0000-000065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41</xdr:row>
      <xdr:rowOff>0</xdr:rowOff>
    </xdr:from>
    <xdr:ext cx="76200" cy="214033"/>
    <xdr:sp macro="" textlink="">
      <xdr:nvSpPr>
        <xdr:cNvPr id="102" name="Text Box 52">
          <a:extLst>
            <a:ext uri="{FF2B5EF4-FFF2-40B4-BE49-F238E27FC236}">
              <a16:creationId xmlns:a16="http://schemas.microsoft.com/office/drawing/2014/main" xmlns="" id="{00000000-0008-0000-0000-00006600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5571A126-5272-EA2E-D549-3F3859E518F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69F325E9-3C71-C3FA-CE17-A8ECCD8B9EB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57151</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57153</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57153</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57151</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57151</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57151</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245</xdr:row>
      <xdr:rowOff>57151</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57151</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a16="http://schemas.microsoft.com/office/drawing/2014/main" xmlns="" id="{00000000-0008-0000-0100-00009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a16="http://schemas.microsoft.com/office/drawing/2014/main" xmlns="" id="{00000000-0008-0000-0100-00009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a16="http://schemas.microsoft.com/office/drawing/2014/main" xmlns="" id="{00000000-0008-0000-0100-00009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a16="http://schemas.microsoft.com/office/drawing/2014/main" xmlns="" id="{00000000-0008-0000-0100-0000A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a16="http://schemas.microsoft.com/office/drawing/2014/main" xmlns="" id="{00000000-0008-0000-0100-0000A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a16="http://schemas.microsoft.com/office/drawing/2014/main" xmlns="" id="{00000000-0008-0000-0100-0000A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10</xdr:col>
      <xdr:colOff>0</xdr:colOff>
      <xdr:row>2</xdr:row>
      <xdr:rowOff>0</xdr:rowOff>
    </xdr:from>
    <xdr:ext cx="76200" cy="209550"/>
    <xdr:sp macro="" textlink="">
      <xdr:nvSpPr>
        <xdr:cNvPr id="179" name="Text Box 23">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23">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24">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50">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52">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23">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24">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50">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2">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7" name="Text Box 23">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8" name="Text Box 24">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9" name="Text Box 50">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5" name="Text Box 23">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6" name="Text Box 24">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7" name="Text Box 50">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8" name="Text Box 52">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9" name="Text Box 23">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0" name="Text Box 24">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1" name="Text Box 50">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2" name="Text Box 52">
          <a:extLst>
            <a:ext uri="{FF2B5EF4-FFF2-40B4-BE49-F238E27FC236}">
              <a16:creationId xmlns:a16="http://schemas.microsoft.com/office/drawing/2014/main" xmlns="" id="{00000000-0008-0000-0100-0000D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3" name="Text Box 23">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4" name="Text Box 24">
          <a:extLst>
            <a:ext uri="{FF2B5EF4-FFF2-40B4-BE49-F238E27FC236}">
              <a16:creationId xmlns:a16="http://schemas.microsoft.com/office/drawing/2014/main" xmlns="" id="{00000000-0008-0000-0100-0000E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5" name="Text Box 50">
          <a:extLst>
            <a:ext uri="{FF2B5EF4-FFF2-40B4-BE49-F238E27FC236}">
              <a16:creationId xmlns:a16="http://schemas.microsoft.com/office/drawing/2014/main" xmlns="" id="{00000000-0008-0000-0100-0000E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6" name="Text Box 52">
          <a:extLst>
            <a:ext uri="{FF2B5EF4-FFF2-40B4-BE49-F238E27FC236}">
              <a16:creationId xmlns:a16="http://schemas.microsoft.com/office/drawing/2014/main" xmlns="" id="{00000000-0008-0000-0100-0000E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27" name="Text Box 23">
          <a:extLst>
            <a:ext uri="{FF2B5EF4-FFF2-40B4-BE49-F238E27FC236}">
              <a16:creationId xmlns:a16="http://schemas.microsoft.com/office/drawing/2014/main" xmlns="" id="{00000000-0008-0000-0100-0000E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3" name="Text Box 50">
          <a:extLst>
            <a:ext uri="{FF2B5EF4-FFF2-40B4-BE49-F238E27FC236}">
              <a16:creationId xmlns:a16="http://schemas.microsoft.com/office/drawing/2014/main" xmlns="" id="{00000000-0008-0000-0100-0000E9000000}"/>
            </a:ext>
          </a:extLst>
        </xdr:cNvPr>
        <xdr:cNvSpPr txBox="1">
          <a:spLocks noChangeArrowheads="1"/>
        </xdr:cNvSpPr>
      </xdr:nvSpPr>
      <xdr:spPr bwMode="auto">
        <a:xfrm>
          <a:off x="425824" y="28899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4" name="Text Box 52">
          <a:extLst>
            <a:ext uri="{FF2B5EF4-FFF2-40B4-BE49-F238E27FC236}">
              <a16:creationId xmlns:a16="http://schemas.microsoft.com/office/drawing/2014/main" xmlns="" id="{00000000-0008-0000-0100-0000EA000000}"/>
            </a:ext>
          </a:extLst>
        </xdr:cNvPr>
        <xdr:cNvSpPr txBox="1">
          <a:spLocks noChangeArrowheads="1"/>
        </xdr:cNvSpPr>
      </xdr:nvSpPr>
      <xdr:spPr bwMode="auto">
        <a:xfrm>
          <a:off x="425824" y="28899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5" name="Text Box 24">
          <a:extLst>
            <a:ext uri="{FF2B5EF4-FFF2-40B4-BE49-F238E27FC236}">
              <a16:creationId xmlns:a16="http://schemas.microsoft.com/office/drawing/2014/main" xmlns="" id="{00000000-0008-0000-0100-0000EB000000}"/>
            </a:ext>
          </a:extLst>
        </xdr:cNvPr>
        <xdr:cNvSpPr txBox="1">
          <a:spLocks noChangeArrowheads="1"/>
        </xdr:cNvSpPr>
      </xdr:nvSpPr>
      <xdr:spPr bwMode="auto">
        <a:xfrm>
          <a:off x="425824" y="28899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6" name="Text Box 50">
          <a:extLst>
            <a:ext uri="{FF2B5EF4-FFF2-40B4-BE49-F238E27FC236}">
              <a16:creationId xmlns:a16="http://schemas.microsoft.com/office/drawing/2014/main" xmlns="" id="{00000000-0008-0000-0100-0000EC000000}"/>
            </a:ext>
          </a:extLst>
        </xdr:cNvPr>
        <xdr:cNvSpPr txBox="1">
          <a:spLocks noChangeArrowheads="1"/>
        </xdr:cNvSpPr>
      </xdr:nvSpPr>
      <xdr:spPr bwMode="auto">
        <a:xfrm>
          <a:off x="425824" y="28899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237" name="Text Box 52">
          <a:extLst>
            <a:ext uri="{FF2B5EF4-FFF2-40B4-BE49-F238E27FC236}">
              <a16:creationId xmlns:a16="http://schemas.microsoft.com/office/drawing/2014/main" xmlns="" id="{00000000-0008-0000-0100-0000ED000000}"/>
            </a:ext>
          </a:extLst>
        </xdr:cNvPr>
        <xdr:cNvSpPr txBox="1">
          <a:spLocks noChangeArrowheads="1"/>
        </xdr:cNvSpPr>
      </xdr:nvSpPr>
      <xdr:spPr bwMode="auto">
        <a:xfrm>
          <a:off x="425824" y="28899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38" name="Text Box 23">
          <a:extLst>
            <a:ext uri="{FF2B5EF4-FFF2-40B4-BE49-F238E27FC236}">
              <a16:creationId xmlns:a16="http://schemas.microsoft.com/office/drawing/2014/main" xmlns="" id="{00000000-0008-0000-0100-0000EE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39" name="Text Box 24">
          <a:extLst>
            <a:ext uri="{FF2B5EF4-FFF2-40B4-BE49-F238E27FC236}">
              <a16:creationId xmlns:a16="http://schemas.microsoft.com/office/drawing/2014/main" xmlns="" id="{00000000-0008-0000-0100-0000EF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0" name="Text Box 50">
          <a:extLst>
            <a:ext uri="{FF2B5EF4-FFF2-40B4-BE49-F238E27FC236}">
              <a16:creationId xmlns:a16="http://schemas.microsoft.com/office/drawing/2014/main" xmlns="" id="{00000000-0008-0000-0100-0000F0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1" name="Text Box 52">
          <a:extLst>
            <a:ext uri="{FF2B5EF4-FFF2-40B4-BE49-F238E27FC236}">
              <a16:creationId xmlns:a16="http://schemas.microsoft.com/office/drawing/2014/main" xmlns="" id="{00000000-0008-0000-0100-0000F1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2" name="Text Box 24">
          <a:extLst>
            <a:ext uri="{FF2B5EF4-FFF2-40B4-BE49-F238E27FC236}">
              <a16:creationId xmlns:a16="http://schemas.microsoft.com/office/drawing/2014/main" xmlns="" id="{00000000-0008-0000-0100-0000F2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3" name="Text Box 50">
          <a:extLst>
            <a:ext uri="{FF2B5EF4-FFF2-40B4-BE49-F238E27FC236}">
              <a16:creationId xmlns:a16="http://schemas.microsoft.com/office/drawing/2014/main" xmlns="" id="{00000000-0008-0000-0100-0000F3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44" name="Text Box 52">
          <a:extLst>
            <a:ext uri="{FF2B5EF4-FFF2-40B4-BE49-F238E27FC236}">
              <a16:creationId xmlns:a16="http://schemas.microsoft.com/office/drawing/2014/main" xmlns="" id="{00000000-0008-0000-0100-0000F4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5" name="Text Box 23">
          <a:extLst>
            <a:ext uri="{FF2B5EF4-FFF2-40B4-BE49-F238E27FC236}">
              <a16:creationId xmlns:a16="http://schemas.microsoft.com/office/drawing/2014/main" xmlns="" id="{00000000-0008-0000-0100-0000F5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6" name="Text Box 24">
          <a:extLst>
            <a:ext uri="{FF2B5EF4-FFF2-40B4-BE49-F238E27FC236}">
              <a16:creationId xmlns:a16="http://schemas.microsoft.com/office/drawing/2014/main" xmlns="" id="{00000000-0008-0000-0100-0000F6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7" name="Text Box 50">
          <a:extLst>
            <a:ext uri="{FF2B5EF4-FFF2-40B4-BE49-F238E27FC236}">
              <a16:creationId xmlns:a16="http://schemas.microsoft.com/office/drawing/2014/main" xmlns="" id="{00000000-0008-0000-0100-0000F7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8" name="Text Box 52">
          <a:extLst>
            <a:ext uri="{FF2B5EF4-FFF2-40B4-BE49-F238E27FC236}">
              <a16:creationId xmlns:a16="http://schemas.microsoft.com/office/drawing/2014/main" xmlns="" id="{00000000-0008-0000-0100-0000F8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49" name="Text Box 24">
          <a:extLst>
            <a:ext uri="{FF2B5EF4-FFF2-40B4-BE49-F238E27FC236}">
              <a16:creationId xmlns:a16="http://schemas.microsoft.com/office/drawing/2014/main" xmlns="" id="{00000000-0008-0000-0100-0000F9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50" name="Text Box 50">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51" name="Text Box 52">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2" name="Text Box 23">
          <a:extLst>
            <a:ext uri="{FF2B5EF4-FFF2-40B4-BE49-F238E27FC236}">
              <a16:creationId xmlns:a16="http://schemas.microsoft.com/office/drawing/2014/main" xmlns="" id="{00000000-0008-0000-0100-0000FC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3" name="Text Box 24">
          <a:extLst>
            <a:ext uri="{FF2B5EF4-FFF2-40B4-BE49-F238E27FC236}">
              <a16:creationId xmlns:a16="http://schemas.microsoft.com/office/drawing/2014/main" xmlns="" id="{00000000-0008-0000-0100-0000FD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50">
          <a:extLst>
            <a:ext uri="{FF2B5EF4-FFF2-40B4-BE49-F238E27FC236}">
              <a16:creationId xmlns:a16="http://schemas.microsoft.com/office/drawing/2014/main" xmlns="" id="{00000000-0008-0000-0100-0000F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52">
          <a:extLst>
            <a:ext uri="{FF2B5EF4-FFF2-40B4-BE49-F238E27FC236}">
              <a16:creationId xmlns:a16="http://schemas.microsoft.com/office/drawing/2014/main" xmlns="" id="{00000000-0008-0000-0100-0000F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6" name="Text Box 23">
          <a:extLst>
            <a:ext uri="{FF2B5EF4-FFF2-40B4-BE49-F238E27FC236}">
              <a16:creationId xmlns:a16="http://schemas.microsoft.com/office/drawing/2014/main" xmlns="" id="{00000000-0008-0000-0100-000000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7" name="Text Box 24">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8" name="Text Box 50">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59" name="Text Box 52">
          <a:extLst>
            <a:ext uri="{FF2B5EF4-FFF2-40B4-BE49-F238E27FC236}">
              <a16:creationId xmlns:a16="http://schemas.microsoft.com/office/drawing/2014/main" xmlns="" id="{00000000-0008-0000-0100-000003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0" name="Text Box 24">
          <a:extLst>
            <a:ext uri="{FF2B5EF4-FFF2-40B4-BE49-F238E27FC236}">
              <a16:creationId xmlns:a16="http://schemas.microsoft.com/office/drawing/2014/main" xmlns="" id="{00000000-0008-0000-0100-000004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1" name="Text Box 50">
          <a:extLst>
            <a:ext uri="{FF2B5EF4-FFF2-40B4-BE49-F238E27FC236}">
              <a16:creationId xmlns:a16="http://schemas.microsoft.com/office/drawing/2014/main" xmlns="" id="{00000000-0008-0000-0100-000005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62" name="Text Box 52">
          <a:extLst>
            <a:ext uri="{FF2B5EF4-FFF2-40B4-BE49-F238E27FC236}">
              <a16:creationId xmlns:a16="http://schemas.microsoft.com/office/drawing/2014/main" xmlns="" id="{00000000-0008-0000-0100-00000601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3" name="Text Box 23">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4" name="Text Box 24">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5" name="Text Box 50">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6" name="Text Box 52">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0" name="Text Box 23">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1" name="Text Box 24">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2" name="Text Box 50">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3" name="Text Box 52">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7" name="Text Box 23">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8" name="Text Box 24">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9" name="Text Box 50">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0" name="Text Box 52">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4" name="Text Box 23">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5" name="Text Box 24">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6" name="Text Box 50">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7" name="Text Box 52">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8" name="Text Box 24">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9" name="Text Box 50">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90" name="Text Box 52">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1" name="Text Box 23">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2" name="Text Box 24">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3" name="Text Box 50">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4" name="Text Box 52">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5" name="Text Box 24">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6" name="Text Box 50">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7" name="Text Box 52">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98" name="Text Box 24">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99" name="Text Box 24">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0" name="Text Box 23">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1" name="Text Box 24">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2" name="Text Box 50">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3" name="Text Box 52">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307" name="Text Box 24">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308" name="Text Box 24">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9" name="Text Box 23">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0" name="Text Box 24">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1" name="Text Box 50">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2" name="Text Box 52">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3" name="Text Box 24">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4" name="Text Box 50">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5" name="Text Box 52">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6" name="Text Box 23">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24">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50">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2">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24">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1" name="Text Box 50">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2" name="Text Box 52">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3" name="Text Box 23">
          <a:extLst>
            <a:ext uri="{FF2B5EF4-FFF2-40B4-BE49-F238E27FC236}">
              <a16:creationId xmlns:a16="http://schemas.microsoft.com/office/drawing/2014/main" xmlns="" id="{00000000-0008-0000-0100-00004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4" name="Text Box 24">
          <a:extLst>
            <a:ext uri="{FF2B5EF4-FFF2-40B4-BE49-F238E27FC236}">
              <a16:creationId xmlns:a16="http://schemas.microsoft.com/office/drawing/2014/main" xmlns="" id="{00000000-0008-0000-0100-00004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5" name="Text Box 50">
          <a:extLst>
            <a:ext uri="{FF2B5EF4-FFF2-40B4-BE49-F238E27FC236}">
              <a16:creationId xmlns:a16="http://schemas.microsoft.com/office/drawing/2014/main" xmlns="" id="{00000000-0008-0000-0100-00004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6" name="Text Box 52">
          <a:extLst>
            <a:ext uri="{FF2B5EF4-FFF2-40B4-BE49-F238E27FC236}">
              <a16:creationId xmlns:a16="http://schemas.microsoft.com/office/drawing/2014/main" xmlns="" id="{00000000-0008-0000-0100-00004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7"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8"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9"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0" name="Text Box 23">
          <a:extLst>
            <a:ext uri="{FF2B5EF4-FFF2-40B4-BE49-F238E27FC236}">
              <a16:creationId xmlns:a16="http://schemas.microsoft.com/office/drawing/2014/main" xmlns="" id="{00000000-0008-0000-0100-00004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1" name="Text Box 24">
          <a:extLst>
            <a:ext uri="{FF2B5EF4-FFF2-40B4-BE49-F238E27FC236}">
              <a16:creationId xmlns:a16="http://schemas.microsoft.com/office/drawing/2014/main" xmlns="" id="{00000000-0008-0000-0100-00004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2" name="Text Box 50">
          <a:extLst>
            <a:ext uri="{FF2B5EF4-FFF2-40B4-BE49-F238E27FC236}">
              <a16:creationId xmlns:a16="http://schemas.microsoft.com/office/drawing/2014/main" xmlns="" id="{00000000-0008-0000-0100-00004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3" name="Text Box 52">
          <a:extLst>
            <a:ext uri="{FF2B5EF4-FFF2-40B4-BE49-F238E27FC236}">
              <a16:creationId xmlns:a16="http://schemas.microsoft.com/office/drawing/2014/main" xmlns="" id="{00000000-0008-0000-0100-00004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4"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5"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6"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7" name="Text Box 23">
          <a:extLst>
            <a:ext uri="{FF2B5EF4-FFF2-40B4-BE49-F238E27FC236}">
              <a16:creationId xmlns:a16="http://schemas.microsoft.com/office/drawing/2014/main" xmlns="" id="{00000000-0008-0000-0100-00005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8" name="Text Box 24">
          <a:extLst>
            <a:ext uri="{FF2B5EF4-FFF2-40B4-BE49-F238E27FC236}">
              <a16:creationId xmlns:a16="http://schemas.microsoft.com/office/drawing/2014/main" xmlns="" id="{00000000-0008-0000-0100-00005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39" name="Text Box 50">
          <a:extLst>
            <a:ext uri="{FF2B5EF4-FFF2-40B4-BE49-F238E27FC236}">
              <a16:creationId xmlns:a16="http://schemas.microsoft.com/office/drawing/2014/main" xmlns="" id="{00000000-0008-0000-0100-00005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0" name="Text Box 52">
          <a:extLst>
            <a:ext uri="{FF2B5EF4-FFF2-40B4-BE49-F238E27FC236}">
              <a16:creationId xmlns:a16="http://schemas.microsoft.com/office/drawing/2014/main" xmlns="" id="{00000000-0008-0000-0100-00005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1"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2"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43"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4" name="Text Box 23">
          <a:extLst>
            <a:ext uri="{FF2B5EF4-FFF2-40B4-BE49-F238E27FC236}">
              <a16:creationId xmlns:a16="http://schemas.microsoft.com/office/drawing/2014/main" xmlns="" id="{00000000-0008-0000-0100-00005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5" name="Text Box 24">
          <a:extLst>
            <a:ext uri="{FF2B5EF4-FFF2-40B4-BE49-F238E27FC236}">
              <a16:creationId xmlns:a16="http://schemas.microsoft.com/office/drawing/2014/main" xmlns="" id="{00000000-0008-0000-0100-00005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6" name="Text Box 50">
          <a:extLst>
            <a:ext uri="{FF2B5EF4-FFF2-40B4-BE49-F238E27FC236}">
              <a16:creationId xmlns:a16="http://schemas.microsoft.com/office/drawing/2014/main" xmlns="" id="{00000000-0008-0000-0100-00005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7" name="Text Box 52">
          <a:extLst>
            <a:ext uri="{FF2B5EF4-FFF2-40B4-BE49-F238E27FC236}">
              <a16:creationId xmlns:a16="http://schemas.microsoft.com/office/drawing/2014/main" xmlns="" id="{00000000-0008-0000-0100-00005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8"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49"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50"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23">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24">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50">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52">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23">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9" name="Text Box 24">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0" name="Text Box 50">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1" name="Text Box 52">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2"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3"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4"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5" name="Text Box 23">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24">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50">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2">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1"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2" name="Text Box 23">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24">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50">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52">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7"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8"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9" name="Text Box 23">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24">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50">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2">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6" name="Text Box 23">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7" name="Text Box 24">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8" name="Text Box 50">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89" name="Text Box 52">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0"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1"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92"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3" name="Text Box 23">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4" name="Text Box 24">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5" name="Text Box 50">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6" name="Text Box 52">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7"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8"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9"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0" name="Text Box 23">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1" name="Text Box 24">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2" name="Text Box 50">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3" name="Text Box 52">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4"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5"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6"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7" name="Text Box 23">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8" name="Text Box 24">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9" name="Text Box 50">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0" name="Text Box 52">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1"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2"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3"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4" name="Text Box 23">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5" name="Text Box 24">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6" name="Text Box 50">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7" name="Text Box 52">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8"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9"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0"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1" name="Text Box 23">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2" name="Text Box 24">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3" name="Text Box 50">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4" name="Text Box 52">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5"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6"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27"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8" name="Text Box 23">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9" name="Text Box 24">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0" name="Text Box 50">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1" name="Text Box 52">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2"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3"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34"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23">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24">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50">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2">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23">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3" name="Text Box 24">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4" name="Text Box 50">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52">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6"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7"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8"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9" name="Text Box 23">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24">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50">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2">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6" name="Text Box 23">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24">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50">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2">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1"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2"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23">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4">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0">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2">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0" name="Text Box 23">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1" name="Text Box 24">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2" name="Text Box 50">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3" name="Text Box 52">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4"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5"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6"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23">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24">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50">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52">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23">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5" name="Text Box 24">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6" name="Text Box 50">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52">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8"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9"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0"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1" name="Text Box 23">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24">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50">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52">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6"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7"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8" name="Text Box 23">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24">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50">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52">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24">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3" name="Text Box 50">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4" name="Text Box 52">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5" name="Text Box 23">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24">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50">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2">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24">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50">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52">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2" name="Text Box 23">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3" name="Text Box 24">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4" name="Text Box 50">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5" name="Text Box 52">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6" name="Text Box 24">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7" name="Text Box 50">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18" name="Text Box 52">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9" name="Text Box 23">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0" name="Text Box 24">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1" name="Text Box 50">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2" name="Text Box 52">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3" name="Text Box 24">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4" name="Text Box 50">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5" name="Text Box 52">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6" name="Text Box 23">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7" name="Text Box 24">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8" name="Text Box 50">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9" name="Text Box 52">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0" name="Text Box 24">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1" name="Text Box 50">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2" name="Text Box 52">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3" name="Text Box 23">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4" name="Text Box 24">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5" name="Text Box 50">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6" name="Text Box 52">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7" name="Text Box 24">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8" name="Text Box 50">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9" name="Text Box 52">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0" name="Text Box 23">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1" name="Text Box 24">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2" name="Text Box 50">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3" name="Text Box 52">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4" name="Text Box 24">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5" name="Text Box 50">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6" name="Text Box 52">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7" name="Text Box 23">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8" name="Text Box 24">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9" name="Text Box 50">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0" name="Text Box 52">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1" name="Text Box 24">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2" name="Text Box 50">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53" name="Text Box 52">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4" name="Text Box 23">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5" name="Text Box 24">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6" name="Text Box 50">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7" name="Text Box 52">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8" name="Text Box 24">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59" name="Text Box 50">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60" name="Text Box 52">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23">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24">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50">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2">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23">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2" name="Text Box 24">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3" name="Text Box 50">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4" name="Text Box 52">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5" name="Text Box 23">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24">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50">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52">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2" name="Text Box 23">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24">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7" name="Text Box 50">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8" name="Text Box 52">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23">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24">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50">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2">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6" name="Text Box 23">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7"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8"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99"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0" name="Text Box 24">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1" name="Text Box 50">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2" name="Text Box 52">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23">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24">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50">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2">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23">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4" name="Text Box 24">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5" name="Text Box 50">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6" name="Text Box 52">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7" name="Text Box 23">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24">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50">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52">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4" name="Text Box 23">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24">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9" name="Text Box 50">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0" name="Text Box 52">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23">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24">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50">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2">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8" name="Text Box 23">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9"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0"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1"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2" name="Text Box 24">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3" name="Text Box 50">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4" name="Text Box 52">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23">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24">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50">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2">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23">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6" name="Text Box 24">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7" name="Text Box 50">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8" name="Text Box 52">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9" name="Text Box 23">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24">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50">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52">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6" name="Text Box 23">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24">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1" name="Text Box 50">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2" name="Text Box 52">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23">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24">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50">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2">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0" name="Text Box 23">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1"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2"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3"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4" name="Text Box 24">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5" name="Text Box 50">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6" name="Text Box 52">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23">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24">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50">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2">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23">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8" name="Text Box 24">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9" name="Text Box 50">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0" name="Text Box 52">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1" name="Text Box 23">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24">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50">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52">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8" name="Text Box 23">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24">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3" name="Text Box 50">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4" name="Text Box 52">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23">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24">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50">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2">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2" name="Text Box 23">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3"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4"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5"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6" name="Text Box 24">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7" name="Text Box 50">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8" name="Text Box 52">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23">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24">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50">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52">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23">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0" name="Text Box 24">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1" name="Text Box 50">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2" name="Text Box 52">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3" name="Text Box 23">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24">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50">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9" name="Text Box 52">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0" name="Text Box 23">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24">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5" name="Text Box 50">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6" name="Text Box 52">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23">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24">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50">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2">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4" name="Text Box 23">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5"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6"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7"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8" name="Text Box 24">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9" name="Text Box 50">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0" name="Text Box 52">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23">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24">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6" name="Text Box 50">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7" name="Text Box 52">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8" name="Text Box 23">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9"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0"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1"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2" name="Text Box 24">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3" name="Text Box 50">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4" name="Text Box 52">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5" name="Text Box 23">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24">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0" name="Text Box 50">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1" name="Text Box 52">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2" name="Text Box 23">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24">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7" name="Text Box 50">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8" name="Text Box 52">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9" name="Text Box 23">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24">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50">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2">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6" name="Text Box 23">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7"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8"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9"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0" name="Text Box 24">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1" name="Text Box 50">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2" name="Text Box 52">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23">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24">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8" name="Text Box 50">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9" name="Text Box 52">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0" name="Text Box 23">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1"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2"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3"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4" name="Text Box 24">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5" name="Text Box 50">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6" name="Text Box 52">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7" name="Text Box 23">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24">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2" name="Text Box 50">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3" name="Text Box 52">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4" name="Text Box 23">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24">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9" name="Text Box 50">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0" name="Text Box 52">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1" name="Text Box 23">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24">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50">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2">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8" name="Text Box 23">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24">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3" name="Text Box 50">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4" name="Text Box 52">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5" name="Text Box 23">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6"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7"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8"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24">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0" name="Text Box 50">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1" name="Text Box 52">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2" name="Text Box 23">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3"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4"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5"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24">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7" name="Text Box 50">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8" name="Text Box 52">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9" name="Text Box 23">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0"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1"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2"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3" name="Text Box 24">
          <a:extLst>
            <a:ext uri="{FF2B5EF4-FFF2-40B4-BE49-F238E27FC236}">
              <a16:creationId xmlns:a16="http://schemas.microsoft.com/office/drawing/2014/main" xmlns="" id="{00000000-0008-0000-0100-00006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4" name="Text Box 50">
          <a:extLst>
            <a:ext uri="{FF2B5EF4-FFF2-40B4-BE49-F238E27FC236}">
              <a16:creationId xmlns:a16="http://schemas.microsoft.com/office/drawing/2014/main" xmlns="" id="{00000000-0008-0000-0100-00006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5" name="Text Box 52">
          <a:extLst>
            <a:ext uri="{FF2B5EF4-FFF2-40B4-BE49-F238E27FC236}">
              <a16:creationId xmlns:a16="http://schemas.microsoft.com/office/drawing/2014/main" xmlns="" id="{00000000-0008-0000-0100-00006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6" name="Text Box 23">
          <a:extLst>
            <a:ext uri="{FF2B5EF4-FFF2-40B4-BE49-F238E27FC236}">
              <a16:creationId xmlns:a16="http://schemas.microsoft.com/office/drawing/2014/main" xmlns="" id="{00000000-0008-0000-0100-00006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7" name="Text Box 24">
          <a:extLst>
            <a:ext uri="{FF2B5EF4-FFF2-40B4-BE49-F238E27FC236}">
              <a16:creationId xmlns:a16="http://schemas.microsoft.com/office/drawing/2014/main" xmlns="" id="{00000000-0008-0000-0100-00006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8" name="Text Box 50">
          <a:extLst>
            <a:ext uri="{FF2B5EF4-FFF2-40B4-BE49-F238E27FC236}">
              <a16:creationId xmlns:a16="http://schemas.microsoft.com/office/drawing/2014/main" xmlns="" id="{00000000-0008-0000-0100-00006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9" name="Text Box 52">
          <a:extLst>
            <a:ext uri="{FF2B5EF4-FFF2-40B4-BE49-F238E27FC236}">
              <a16:creationId xmlns:a16="http://schemas.microsoft.com/office/drawing/2014/main" xmlns="" id="{00000000-0008-0000-0100-00006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0" name="Text Box 24">
          <a:extLst>
            <a:ext uri="{FF2B5EF4-FFF2-40B4-BE49-F238E27FC236}">
              <a16:creationId xmlns:a16="http://schemas.microsoft.com/office/drawing/2014/main" xmlns="" id="{00000000-0008-0000-0100-00007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1" name="Text Box 50">
          <a:extLst>
            <a:ext uri="{FF2B5EF4-FFF2-40B4-BE49-F238E27FC236}">
              <a16:creationId xmlns:a16="http://schemas.microsoft.com/office/drawing/2014/main" xmlns="" id="{00000000-0008-0000-0100-00007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2" name="Text Box 52">
          <a:extLst>
            <a:ext uri="{FF2B5EF4-FFF2-40B4-BE49-F238E27FC236}">
              <a16:creationId xmlns:a16="http://schemas.microsoft.com/office/drawing/2014/main" xmlns="" id="{00000000-0008-0000-0100-00007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3" name="Text Box 23">
          <a:extLst>
            <a:ext uri="{FF2B5EF4-FFF2-40B4-BE49-F238E27FC236}">
              <a16:creationId xmlns:a16="http://schemas.microsoft.com/office/drawing/2014/main" xmlns="" id="{00000000-0008-0000-0100-00007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4" name="Text Box 24">
          <a:extLst>
            <a:ext uri="{FF2B5EF4-FFF2-40B4-BE49-F238E27FC236}">
              <a16:creationId xmlns:a16="http://schemas.microsoft.com/office/drawing/2014/main" xmlns="" id="{00000000-0008-0000-0100-00007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5" name="Text Box 50">
          <a:extLst>
            <a:ext uri="{FF2B5EF4-FFF2-40B4-BE49-F238E27FC236}">
              <a16:creationId xmlns:a16="http://schemas.microsoft.com/office/drawing/2014/main" xmlns="" id="{00000000-0008-0000-0100-00007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6" name="Text Box 52">
          <a:extLst>
            <a:ext uri="{FF2B5EF4-FFF2-40B4-BE49-F238E27FC236}">
              <a16:creationId xmlns:a16="http://schemas.microsoft.com/office/drawing/2014/main" xmlns="" id="{00000000-0008-0000-0100-00007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7" name="Text Box 24">
          <a:extLst>
            <a:ext uri="{FF2B5EF4-FFF2-40B4-BE49-F238E27FC236}">
              <a16:creationId xmlns:a16="http://schemas.microsoft.com/office/drawing/2014/main" xmlns="" id="{00000000-0008-0000-0100-00007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8" name="Text Box 50">
          <a:extLst>
            <a:ext uri="{FF2B5EF4-FFF2-40B4-BE49-F238E27FC236}">
              <a16:creationId xmlns:a16="http://schemas.microsoft.com/office/drawing/2014/main" xmlns="" id="{00000000-0008-0000-0100-00007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9" name="Text Box 52">
          <a:extLst>
            <a:ext uri="{FF2B5EF4-FFF2-40B4-BE49-F238E27FC236}">
              <a16:creationId xmlns:a16="http://schemas.microsoft.com/office/drawing/2014/main" xmlns="" id="{00000000-0008-0000-0100-00007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0" name="Text Box 23">
          <a:extLst>
            <a:ext uri="{FF2B5EF4-FFF2-40B4-BE49-F238E27FC236}">
              <a16:creationId xmlns:a16="http://schemas.microsoft.com/office/drawing/2014/main" xmlns="" id="{00000000-0008-0000-0100-00007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1" name="Text Box 24">
          <a:extLst>
            <a:ext uri="{FF2B5EF4-FFF2-40B4-BE49-F238E27FC236}">
              <a16:creationId xmlns:a16="http://schemas.microsoft.com/office/drawing/2014/main" xmlns="" id="{00000000-0008-0000-0100-00007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2" name="Text Box 50">
          <a:extLst>
            <a:ext uri="{FF2B5EF4-FFF2-40B4-BE49-F238E27FC236}">
              <a16:creationId xmlns:a16="http://schemas.microsoft.com/office/drawing/2014/main" xmlns="" id="{00000000-0008-0000-0100-00007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3" name="Text Box 52">
          <a:extLst>
            <a:ext uri="{FF2B5EF4-FFF2-40B4-BE49-F238E27FC236}">
              <a16:creationId xmlns:a16="http://schemas.microsoft.com/office/drawing/2014/main" xmlns="" id="{00000000-0008-0000-0100-00007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4" name="Text Box 24">
          <a:extLst>
            <a:ext uri="{FF2B5EF4-FFF2-40B4-BE49-F238E27FC236}">
              <a16:creationId xmlns:a16="http://schemas.microsoft.com/office/drawing/2014/main" xmlns="" id="{00000000-0008-0000-0100-00007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5" name="Text Box 50">
          <a:extLst>
            <a:ext uri="{FF2B5EF4-FFF2-40B4-BE49-F238E27FC236}">
              <a16:creationId xmlns:a16="http://schemas.microsoft.com/office/drawing/2014/main" xmlns="" id="{00000000-0008-0000-0100-00007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6" name="Text Box 52">
          <a:extLst>
            <a:ext uri="{FF2B5EF4-FFF2-40B4-BE49-F238E27FC236}">
              <a16:creationId xmlns:a16="http://schemas.microsoft.com/office/drawing/2014/main" xmlns="" id="{00000000-0008-0000-0100-00008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7" name="Text Box 23">
          <a:extLst>
            <a:ext uri="{FF2B5EF4-FFF2-40B4-BE49-F238E27FC236}">
              <a16:creationId xmlns:a16="http://schemas.microsoft.com/office/drawing/2014/main" xmlns="" id="{00000000-0008-0000-0100-00008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8" name="Text Box 24">
          <a:extLst>
            <a:ext uri="{FF2B5EF4-FFF2-40B4-BE49-F238E27FC236}">
              <a16:creationId xmlns:a16="http://schemas.microsoft.com/office/drawing/2014/main" xmlns="" id="{00000000-0008-0000-0100-00008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9" name="Text Box 50">
          <a:extLst>
            <a:ext uri="{FF2B5EF4-FFF2-40B4-BE49-F238E27FC236}">
              <a16:creationId xmlns:a16="http://schemas.microsoft.com/office/drawing/2014/main" xmlns="" id="{00000000-0008-0000-0100-00008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0" name="Text Box 52">
          <a:extLst>
            <a:ext uri="{FF2B5EF4-FFF2-40B4-BE49-F238E27FC236}">
              <a16:creationId xmlns:a16="http://schemas.microsoft.com/office/drawing/2014/main" xmlns="" id="{00000000-0008-0000-0100-00008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1" name="Text Box 24">
          <a:extLst>
            <a:ext uri="{FF2B5EF4-FFF2-40B4-BE49-F238E27FC236}">
              <a16:creationId xmlns:a16="http://schemas.microsoft.com/office/drawing/2014/main" xmlns="" id="{00000000-0008-0000-0100-00008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2" name="Text Box 50">
          <a:extLst>
            <a:ext uri="{FF2B5EF4-FFF2-40B4-BE49-F238E27FC236}">
              <a16:creationId xmlns:a16="http://schemas.microsoft.com/office/drawing/2014/main" xmlns="" id="{00000000-0008-0000-0100-00008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3" name="Text Box 52">
          <a:extLst>
            <a:ext uri="{FF2B5EF4-FFF2-40B4-BE49-F238E27FC236}">
              <a16:creationId xmlns:a16="http://schemas.microsoft.com/office/drawing/2014/main" xmlns="" id="{00000000-0008-0000-0100-00008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4" name="Text Box 23">
          <a:extLst>
            <a:ext uri="{FF2B5EF4-FFF2-40B4-BE49-F238E27FC236}">
              <a16:creationId xmlns:a16="http://schemas.microsoft.com/office/drawing/2014/main" xmlns="" id="{00000000-0008-0000-0100-00008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5" name="Text Box 24">
          <a:extLst>
            <a:ext uri="{FF2B5EF4-FFF2-40B4-BE49-F238E27FC236}">
              <a16:creationId xmlns:a16="http://schemas.microsoft.com/office/drawing/2014/main" xmlns="" id="{00000000-0008-0000-0100-00008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6" name="Text Box 50">
          <a:extLst>
            <a:ext uri="{FF2B5EF4-FFF2-40B4-BE49-F238E27FC236}">
              <a16:creationId xmlns:a16="http://schemas.microsoft.com/office/drawing/2014/main" xmlns="" id="{00000000-0008-0000-0100-00008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7" name="Text Box 52">
          <a:extLst>
            <a:ext uri="{FF2B5EF4-FFF2-40B4-BE49-F238E27FC236}">
              <a16:creationId xmlns:a16="http://schemas.microsoft.com/office/drawing/2014/main" xmlns="" id="{00000000-0008-0000-0100-00008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8" name="Text Box 24">
          <a:extLst>
            <a:ext uri="{FF2B5EF4-FFF2-40B4-BE49-F238E27FC236}">
              <a16:creationId xmlns:a16="http://schemas.microsoft.com/office/drawing/2014/main" xmlns="" id="{00000000-0008-0000-0100-00008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9" name="Text Box 50">
          <a:extLst>
            <a:ext uri="{FF2B5EF4-FFF2-40B4-BE49-F238E27FC236}">
              <a16:creationId xmlns:a16="http://schemas.microsoft.com/office/drawing/2014/main" xmlns="" id="{00000000-0008-0000-0100-00008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0" name="Text Box 52">
          <a:extLst>
            <a:ext uri="{FF2B5EF4-FFF2-40B4-BE49-F238E27FC236}">
              <a16:creationId xmlns:a16="http://schemas.microsoft.com/office/drawing/2014/main" xmlns="" id="{00000000-0008-0000-0100-00008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1" name="Text Box 23">
          <a:extLst>
            <a:ext uri="{FF2B5EF4-FFF2-40B4-BE49-F238E27FC236}">
              <a16:creationId xmlns:a16="http://schemas.microsoft.com/office/drawing/2014/main" xmlns="" id="{00000000-0008-0000-0100-00008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2" name="Text Box 24">
          <a:extLst>
            <a:ext uri="{FF2B5EF4-FFF2-40B4-BE49-F238E27FC236}">
              <a16:creationId xmlns:a16="http://schemas.microsoft.com/office/drawing/2014/main" xmlns="" id="{00000000-0008-0000-0100-00009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3" name="Text Box 50">
          <a:extLst>
            <a:ext uri="{FF2B5EF4-FFF2-40B4-BE49-F238E27FC236}">
              <a16:creationId xmlns:a16="http://schemas.microsoft.com/office/drawing/2014/main" xmlns="" id="{00000000-0008-0000-0100-00009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4" name="Text Box 52">
          <a:extLst>
            <a:ext uri="{FF2B5EF4-FFF2-40B4-BE49-F238E27FC236}">
              <a16:creationId xmlns:a16="http://schemas.microsoft.com/office/drawing/2014/main" xmlns="" id="{00000000-0008-0000-0100-00009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5" name="Text Box 24">
          <a:extLst>
            <a:ext uri="{FF2B5EF4-FFF2-40B4-BE49-F238E27FC236}">
              <a16:creationId xmlns:a16="http://schemas.microsoft.com/office/drawing/2014/main" xmlns="" id="{00000000-0008-0000-0100-00009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6" name="Text Box 50">
          <a:extLst>
            <a:ext uri="{FF2B5EF4-FFF2-40B4-BE49-F238E27FC236}">
              <a16:creationId xmlns:a16="http://schemas.microsoft.com/office/drawing/2014/main" xmlns="" id="{00000000-0008-0000-0100-00009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7" name="Text Box 52">
          <a:extLst>
            <a:ext uri="{FF2B5EF4-FFF2-40B4-BE49-F238E27FC236}">
              <a16:creationId xmlns:a16="http://schemas.microsoft.com/office/drawing/2014/main" xmlns="" id="{00000000-0008-0000-0100-00009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8" name="Text Box 23">
          <a:extLst>
            <a:ext uri="{FF2B5EF4-FFF2-40B4-BE49-F238E27FC236}">
              <a16:creationId xmlns:a16="http://schemas.microsoft.com/office/drawing/2014/main" xmlns="" id="{00000000-0008-0000-0100-00009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9" name="Text Box 24">
          <a:extLst>
            <a:ext uri="{FF2B5EF4-FFF2-40B4-BE49-F238E27FC236}">
              <a16:creationId xmlns:a16="http://schemas.microsoft.com/office/drawing/2014/main" xmlns="" id="{00000000-0008-0000-0100-00009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0" name="Text Box 50">
          <a:extLst>
            <a:ext uri="{FF2B5EF4-FFF2-40B4-BE49-F238E27FC236}">
              <a16:creationId xmlns:a16="http://schemas.microsoft.com/office/drawing/2014/main" xmlns="" id="{00000000-0008-0000-0100-00009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1" name="Text Box 52">
          <a:extLst>
            <a:ext uri="{FF2B5EF4-FFF2-40B4-BE49-F238E27FC236}">
              <a16:creationId xmlns:a16="http://schemas.microsoft.com/office/drawing/2014/main" xmlns="" id="{00000000-0008-0000-0100-00009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2" name="Text Box 24">
          <a:extLst>
            <a:ext uri="{FF2B5EF4-FFF2-40B4-BE49-F238E27FC236}">
              <a16:creationId xmlns:a16="http://schemas.microsoft.com/office/drawing/2014/main" xmlns="" id="{00000000-0008-0000-0100-00009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3" name="Text Box 50">
          <a:extLst>
            <a:ext uri="{FF2B5EF4-FFF2-40B4-BE49-F238E27FC236}">
              <a16:creationId xmlns:a16="http://schemas.microsoft.com/office/drawing/2014/main" xmlns="" id="{00000000-0008-0000-0100-00009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4" name="Text Box 52">
          <a:extLst>
            <a:ext uri="{FF2B5EF4-FFF2-40B4-BE49-F238E27FC236}">
              <a16:creationId xmlns:a16="http://schemas.microsoft.com/office/drawing/2014/main" xmlns="" id="{00000000-0008-0000-0100-00009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5" name="Text Box 23">
          <a:extLst>
            <a:ext uri="{FF2B5EF4-FFF2-40B4-BE49-F238E27FC236}">
              <a16:creationId xmlns:a16="http://schemas.microsoft.com/office/drawing/2014/main" xmlns="" id="{00000000-0008-0000-0100-00009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6" name="Text Box 24">
          <a:extLst>
            <a:ext uri="{FF2B5EF4-FFF2-40B4-BE49-F238E27FC236}">
              <a16:creationId xmlns:a16="http://schemas.microsoft.com/office/drawing/2014/main" xmlns="" id="{00000000-0008-0000-0100-00009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7" name="Text Box 50">
          <a:extLst>
            <a:ext uri="{FF2B5EF4-FFF2-40B4-BE49-F238E27FC236}">
              <a16:creationId xmlns:a16="http://schemas.microsoft.com/office/drawing/2014/main" xmlns="" id="{00000000-0008-0000-0100-00009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8" name="Text Box 52">
          <a:extLst>
            <a:ext uri="{FF2B5EF4-FFF2-40B4-BE49-F238E27FC236}">
              <a16:creationId xmlns:a16="http://schemas.microsoft.com/office/drawing/2014/main" xmlns="" id="{00000000-0008-0000-0100-0000A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29" name="Text Box 24">
          <a:extLst>
            <a:ext uri="{FF2B5EF4-FFF2-40B4-BE49-F238E27FC236}">
              <a16:creationId xmlns:a16="http://schemas.microsoft.com/office/drawing/2014/main" xmlns="" id="{00000000-0008-0000-0100-0000A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0" name="Text Box 50">
          <a:extLst>
            <a:ext uri="{FF2B5EF4-FFF2-40B4-BE49-F238E27FC236}">
              <a16:creationId xmlns:a16="http://schemas.microsoft.com/office/drawing/2014/main" xmlns="" id="{00000000-0008-0000-0100-0000A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31" name="Text Box 52">
          <a:extLst>
            <a:ext uri="{FF2B5EF4-FFF2-40B4-BE49-F238E27FC236}">
              <a16:creationId xmlns:a16="http://schemas.microsoft.com/office/drawing/2014/main" xmlns="" id="{00000000-0008-0000-0100-0000A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2" name="Text Box 23">
          <a:extLst>
            <a:ext uri="{FF2B5EF4-FFF2-40B4-BE49-F238E27FC236}">
              <a16:creationId xmlns:a16="http://schemas.microsoft.com/office/drawing/2014/main" xmlns="" id="{00000000-0008-0000-0100-0000A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3" name="Text Box 24">
          <a:extLst>
            <a:ext uri="{FF2B5EF4-FFF2-40B4-BE49-F238E27FC236}">
              <a16:creationId xmlns:a16="http://schemas.microsoft.com/office/drawing/2014/main" xmlns="" id="{00000000-0008-0000-0100-0000A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4" name="Text Box 50">
          <a:extLst>
            <a:ext uri="{FF2B5EF4-FFF2-40B4-BE49-F238E27FC236}">
              <a16:creationId xmlns:a16="http://schemas.microsoft.com/office/drawing/2014/main" xmlns="" id="{00000000-0008-0000-0100-0000A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5" name="Text Box 52">
          <a:extLst>
            <a:ext uri="{FF2B5EF4-FFF2-40B4-BE49-F238E27FC236}">
              <a16:creationId xmlns:a16="http://schemas.microsoft.com/office/drawing/2014/main" xmlns="" id="{00000000-0008-0000-0100-0000A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6" name="Text Box 24">
          <a:extLst>
            <a:ext uri="{FF2B5EF4-FFF2-40B4-BE49-F238E27FC236}">
              <a16:creationId xmlns:a16="http://schemas.microsoft.com/office/drawing/2014/main" xmlns="" id="{00000000-0008-0000-0100-0000A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7" name="Text Box 50">
          <a:extLst>
            <a:ext uri="{FF2B5EF4-FFF2-40B4-BE49-F238E27FC236}">
              <a16:creationId xmlns:a16="http://schemas.microsoft.com/office/drawing/2014/main" xmlns="" id="{00000000-0008-0000-0100-0000A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38" name="Text Box 52">
          <a:extLst>
            <a:ext uri="{FF2B5EF4-FFF2-40B4-BE49-F238E27FC236}">
              <a16:creationId xmlns:a16="http://schemas.microsoft.com/office/drawing/2014/main" xmlns="" id="{00000000-0008-0000-0100-0000A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23">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24">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50">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2">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23">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7"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8"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0" name="Text Box 24">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1" name="Text Box 50">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2" name="Text Box 52">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3" name="Text Box 23">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24">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50">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52">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0" name="Text Box 23">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24">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5" name="Text Box 50">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6" name="Text Box 52">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23">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24">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50">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2">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4" name="Text Box 23">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5"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6"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7"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8" name="Text Box 24">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9" name="Text Box 50">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0" name="Text Box 52">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23">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24">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50">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2">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23">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2" name="Text Box 24">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3" name="Text Box 50">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4" name="Text Box 52">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5" name="Text Box 23">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24">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50">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52">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2" name="Text Box 23">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24">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7" name="Text Box 50">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8" name="Text Box 52">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23">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24">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50">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2">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6" name="Text Box 23">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7"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8"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19"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0" name="Text Box 24">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1" name="Text Box 50">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2" name="Text Box 52">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23">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24">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50">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2">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23">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4" name="Text Box 24">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5" name="Text Box 50">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6" name="Text Box 52">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7" name="Text Box 23">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24">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50">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52">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4" name="Text Box 23">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24">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9" name="Text Box 50">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0" name="Text Box 52">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23">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24">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50">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2">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8" name="Text Box 23">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9"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0"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1"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2" name="Text Box 24">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3" name="Text Box 50">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4" name="Text Box 52">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23">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24">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50">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2">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23">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6" name="Text Box 24">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7" name="Text Box 50">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8" name="Text Box 52">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9" name="Text Box 23">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24">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50">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52">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6" name="Text Box 23">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24">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1" name="Text Box 50">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2" name="Text Box 52">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23">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24">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50">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2">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0" name="Text Box 23">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1"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2"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3"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4" name="Text Box 24">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5" name="Text Box 50">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6" name="Text Box 52">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23">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24">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50">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52">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23">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8" name="Text Box 24">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9" name="Text Box 50">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0" name="Text Box 52">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1" name="Text Box 23">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24">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50">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52">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8" name="Text Box 23">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24">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3" name="Text Box 50">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4" name="Text Box 52">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23">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24">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50">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2">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2" name="Text Box 23">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3"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4"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5"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6" name="Text Box 24">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7" name="Text Box 50">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8" name="Text Box 52">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23">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24">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50">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5" name="Text Box 52">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6" name="Text Box 23">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7"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8"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9"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0" name="Text Box 24">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1" name="Text Box 50">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2" name="Text Box 52">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3" name="Text Box 23">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24">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50">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9" name="Text Box 52">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0" name="Text Box 23">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24">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50">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6" name="Text Box 52">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7" name="Text Box 23">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24">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50">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2">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4" name="Text Box 23">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5"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6"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7"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8" name="Text Box 24">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9" name="Text Box 50">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0" name="Text Box 52">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23">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24">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50">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2">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23">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9"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0"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1"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2" name="Text Box 24">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3" name="Text Box 50">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4" name="Text Box 52">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5" name="Text Box 23">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24">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50">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52">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2" name="Text Box 23">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24">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7" name="Text Box 50">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8" name="Text Box 52">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9" name="Text Box 23">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24">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50">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2">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6" name="Text Box 23">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24">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1" name="Text Box 50">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2" name="Text Box 52">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3" name="Text Box 23">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24">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50">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52">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0" name="Text Box 23">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24">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5" name="Text Box 50">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6" name="Text Box 52">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7" name="Text Box 23">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24">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2" name="Text Box 50">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3" name="Text Box 52">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4" name="Text Box 23">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24">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50">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2">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24">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9" name="Text Box 50">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0" name="Text Box 52">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23">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24">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50">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2">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24">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6" name="Text Box 50">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7" name="Text Box 52">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8" name="Text Box 23">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24">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50">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2">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24">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3" name="Text Box 50">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4" name="Text Box 52">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5" name="Text Box 23">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24">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50">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2">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24">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0" name="Text Box 50">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1" name="Text Box 52">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2" name="Text Box 23">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24">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50">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2">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24">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7" name="Text Box 50">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8" name="Text Box 52">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9" name="Text Box 23">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24">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50">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2">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24">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4" name="Text Box 50">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5" name="Text Box 52">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6" name="Text Box 23">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24">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50">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2">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24">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1" name="Text Box 50">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2" name="Text Box 52">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3" name="Text Box 23">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24">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50">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2">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24">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50">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52">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9969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0" name="Text Box 23">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1" name="Text Box 24">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2" name="Text Box 50">
          <a:extLst>
            <a:ext uri="{FF2B5EF4-FFF2-40B4-BE49-F238E27FC236}">
              <a16:creationId xmlns:a16="http://schemas.microsoft.com/office/drawing/2014/main" xmlns="" id="{00000000-0008-0000-0100-0000A6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3" name="Text Box 52">
          <a:extLst>
            <a:ext uri="{FF2B5EF4-FFF2-40B4-BE49-F238E27FC236}">
              <a16:creationId xmlns:a16="http://schemas.microsoft.com/office/drawing/2014/main" xmlns="" id="{00000000-0008-0000-0100-0000A7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4" name="Text Box 24">
          <a:extLst>
            <a:ext uri="{FF2B5EF4-FFF2-40B4-BE49-F238E27FC236}">
              <a16:creationId xmlns:a16="http://schemas.microsoft.com/office/drawing/2014/main" xmlns="" id="{00000000-0008-0000-0100-0000A8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5" name="Text Box 50">
          <a:extLst>
            <a:ext uri="{FF2B5EF4-FFF2-40B4-BE49-F238E27FC236}">
              <a16:creationId xmlns:a16="http://schemas.microsoft.com/office/drawing/2014/main" xmlns="" id="{00000000-0008-0000-0100-0000A9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6" name="Text Box 52">
          <a:extLst>
            <a:ext uri="{FF2B5EF4-FFF2-40B4-BE49-F238E27FC236}">
              <a16:creationId xmlns:a16="http://schemas.microsoft.com/office/drawing/2014/main" xmlns="" id="{00000000-0008-0000-0100-0000AA030000}"/>
            </a:ext>
          </a:extLst>
        </xdr:cNvPr>
        <xdr:cNvSpPr txBox="1">
          <a:spLocks noChangeArrowheads="1"/>
        </xdr:cNvSpPr>
      </xdr:nvSpPr>
      <xdr:spPr bwMode="auto">
        <a:xfrm>
          <a:off x="433917" y="10117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2"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3"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4"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5"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6"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7"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8"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9"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0"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1"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6"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7"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8"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3"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4"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5"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2"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7"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8"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9"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4"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5"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6"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1"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2"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3"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8"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9"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0"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5"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6"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7"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8"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9"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0"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2"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3"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4"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5"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6"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7"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9"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0"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1"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2"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3"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4"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5"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6"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7"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8"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9"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0"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1"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2"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3"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4"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5"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6"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7"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8"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9"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0"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1"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2"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3"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4"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5"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6"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7"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8"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9"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0"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1"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2"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3"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4"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5"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6"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7"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8"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9"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0"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1"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2"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3"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4"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5"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6"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0"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1"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2"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3"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7"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8"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9"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0"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6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4"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5"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6"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7"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6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7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23">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24">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50">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2">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23">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9"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0"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2" name="Text Box 24">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3" name="Text Box 50">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4" name="Text Box 52">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5" name="Text Box 23">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24">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50">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52">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2" name="Text Box 23">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24">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7" name="Text Box 50">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8" name="Text Box 52">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23">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24">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50">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2">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6" name="Text Box 23">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7"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8"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09"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0" name="Text Box 24">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1" name="Text Box 50">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2" name="Text Box 52">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23">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24">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50">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2">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23">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4" name="Text Box 24">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5" name="Text Box 50">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6" name="Text Box 52">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7" name="Text Box 23">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24">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50">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52">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4" name="Text Box 23">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24">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9" name="Text Box 50">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0" name="Text Box 52">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23">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24">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50">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2">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8" name="Text Box 23">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9"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0"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1"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2" name="Text Box 24">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3" name="Text Box 50">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4" name="Text Box 52">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23">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24">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50">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2">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23">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6" name="Text Box 24">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7" name="Text Box 50">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8" name="Text Box 52">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9" name="Text Box 23">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24">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50">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52">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6" name="Text Box 23">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24">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1" name="Text Box 50">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2" name="Text Box 52">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23">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24">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50">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2">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0" name="Text Box 23">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1"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2"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3"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4" name="Text Box 24">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5" name="Text Box 50">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6" name="Text Box 52">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23">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24">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50">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2">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23">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5"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6"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7"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8" name="Text Box 24">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9" name="Text Box 50">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0" name="Text Box 52">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1" name="Text Box 23">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24">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50">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52">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8" name="Text Box 23">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24">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3" name="Text Box 50">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4" name="Text Box 52">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23">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24">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50">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2">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2" name="Text Box 23">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3"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4"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5"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6" name="Text Box 24">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7" name="Text Box 50">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8" name="Text Box 52">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23">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24">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50">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52">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23">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7"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8"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9"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0" name="Text Box 24">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1" name="Text Box 50">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2" name="Text Box 52">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3" name="Text Box 23">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24">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8" name="Text Box 50">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9" name="Text Box 52">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0" name="Text Box 23">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24">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5" name="Text Box 50">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6" name="Text Box 52">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23">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24">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50">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2">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4" name="Text Box 23">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5"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6"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7"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8" name="Text Box 24">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9" name="Text Box 50">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0" name="Text Box 52">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23">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24">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6" name="Text Box 50">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7" name="Text Box 52">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8" name="Text Box 23">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9"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0"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1"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2" name="Text Box 24">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3" name="Text Box 50">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4" name="Text Box 52">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5" name="Text Box 23">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24">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0" name="Text Box 50">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1" name="Text Box 52">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2" name="Text Box 23">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24">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7" name="Text Box 50">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8" name="Text Box 52">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9" name="Text Box 23">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24">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50">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2">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6" name="Text Box 23">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7"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8"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9"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0" name="Text Box 24">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1" name="Text Box 50">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2" name="Text Box 52">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23">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24">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50">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2">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23">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1"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2"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3"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4" name="Text Box 24">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5" name="Text Box 50">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6" name="Text Box 52">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7" name="Text Box 23">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24">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50">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52">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4" name="Text Box 23">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24">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9" name="Text Box 50">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0" name="Text Box 52">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1" name="Text Box 23">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24">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50">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2">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8" name="Text Box 23">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24">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3" name="Text Box 50">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4" name="Text Box 52">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5" name="Text Box 23">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24">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50">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52">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2" name="Text Box 23">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24">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7" name="Text Box 50">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8" name="Text Box 52">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9" name="Text Box 23">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24">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4" name="Text Box 50">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5" name="Text Box 52">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6" name="Text Box 23">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24">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50">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2">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24">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1" name="Text Box 50">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2" name="Text Box 52">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23">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24">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50">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2">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24">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8" name="Text Box 50">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9" name="Text Box 52">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0" name="Text Box 23">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24">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50">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2">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24">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5" name="Text Box 50">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6" name="Text Box 52">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7" name="Text Box 23">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24">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50">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2">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24">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2" name="Text Box 50">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3" name="Text Box 52">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4" name="Text Box 23">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24">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50">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2">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24">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9" name="Text Box 50">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0" name="Text Box 52">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1" name="Text Box 23">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24">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50">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2">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24">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6" name="Text Box 50">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7" name="Text Box 52">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8" name="Text Box 23">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24">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50">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2">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24">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3" name="Text Box 50">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4" name="Text Box 52">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5" name="Text Box 23">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24">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50">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2">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24">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50">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52">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2" name="Text Box 23">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3" name="Text Box 24">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4" name="Text Box 50">
          <a:extLst>
            <a:ext uri="{FF2B5EF4-FFF2-40B4-BE49-F238E27FC236}">
              <a16:creationId xmlns:a16="http://schemas.microsoft.com/office/drawing/2014/main" xmlns="" id="{00000000-0008-0000-0100-0000A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5" name="Text Box 52">
          <a:extLst>
            <a:ext uri="{FF2B5EF4-FFF2-40B4-BE49-F238E27FC236}">
              <a16:creationId xmlns:a16="http://schemas.microsoft.com/office/drawing/2014/main" xmlns="" id="{00000000-0008-0000-0100-0000A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6" name="Text Box 24">
          <a:extLst>
            <a:ext uri="{FF2B5EF4-FFF2-40B4-BE49-F238E27FC236}">
              <a16:creationId xmlns:a16="http://schemas.microsoft.com/office/drawing/2014/main" xmlns="" id="{00000000-0008-0000-0100-0000A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7" name="Text Box 50">
          <a:extLst>
            <a:ext uri="{FF2B5EF4-FFF2-40B4-BE49-F238E27FC236}">
              <a16:creationId xmlns:a16="http://schemas.microsoft.com/office/drawing/2014/main" xmlns="" id="{00000000-0008-0000-0100-0000A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8" name="Text Box 52">
          <a:extLst>
            <a:ext uri="{FF2B5EF4-FFF2-40B4-BE49-F238E27FC236}">
              <a16:creationId xmlns:a16="http://schemas.microsoft.com/office/drawing/2014/main" xmlns="" id="{00000000-0008-0000-0100-0000A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4"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5"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6"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7"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8"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9"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0"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1"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2"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3"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8"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9"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0"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5"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6"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7"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4" name="Text Box 23">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24">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9" name="Text Box 50">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0" name="Text Box 52">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1" name="Text Box 23">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24">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50">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2">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24">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6" name="Text Box 50">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7" name="Text Box 52">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8" name="Text Box 23">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24">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3" name="Text Box 50">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4" name="Text Box 52">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5" name="Text Box 23">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24">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50">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2">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24">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0" name="Text Box 50">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1" name="Text Box 52">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2" name="Text Box 23">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24">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50">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2">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24">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7" name="Text Box 50">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8" name="Text Box 52">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9" name="Text Box 23">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24">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50">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2">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24">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4" name="Text Box 50">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5" name="Text Box 52">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6" name="Text Box 23">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24">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50">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2">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24">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1" name="Text Box 50">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2" name="Text Box 52">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3" name="Text Box 23">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24">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50">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2">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8"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9"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0" name="Text Box 23">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24">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50">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2">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5"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6"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7" name="Text Box 23">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8" name="Text Box 24">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9" name="Text Box 50">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0" name="Text Box 52">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2"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3"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4" name="Text Box 23">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5" name="Text Box 24">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6" name="Text Box 50">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7" name="Text Box 52">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9"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0"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1" name="Text Box 23">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2" name="Text Box 24">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3" name="Text Box 50">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4" name="Text Box 52">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5"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6"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7"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8" name="Text Box 23">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9" name="Text Box 24">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0" name="Text Box 50">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1" name="Text Box 52">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2"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3"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4"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5"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6"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7"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8"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9"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0"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1"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2"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3"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4"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5"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6"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7"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8"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9"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0"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1"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2"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3"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4"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5"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6"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7"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8"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9"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0"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1"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2"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3"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4"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5"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6"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7"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8"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9"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0"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1"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2"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3"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4"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5"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6"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7"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8"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9"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0"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1"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2"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23"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4"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5"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6"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7"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8"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29"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30"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93332AE6-9CE1-FA13-AA22-93F6806E58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3"/>
  <sheetViews>
    <sheetView showGridLines="0" zoomScale="90" zoomScaleNormal="90" workbookViewId="0">
      <pane xSplit="3" ySplit="7" topLeftCell="D18" activePane="bottomRight" state="frozen"/>
      <selection activeCell="C217" sqref="C217"/>
      <selection pane="topRight" activeCell="C217" sqref="C217"/>
      <selection pane="bottomLeft" activeCell="C217" sqref="C217"/>
      <selection pane="bottomRight" activeCell="T47" sqref="T47"/>
    </sheetView>
  </sheetViews>
  <sheetFormatPr defaultColWidth="9" defaultRowHeight="12" customHeight="1"/>
  <cols>
    <col min="1" max="1" width="5.625" style="3" customWidth="1"/>
    <col min="2" max="2" width="7.625" style="3" customWidth="1"/>
    <col min="3" max="3" width="10.5"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6" customWidth="1"/>
    <col min="14" max="14" width="7.625" style="16" customWidth="1"/>
    <col min="15" max="15" width="6.625" style="16" customWidth="1"/>
    <col min="16" max="16" width="10.625" style="16" customWidth="1"/>
    <col min="17" max="17" width="6.625" style="16" customWidth="1"/>
    <col min="18" max="18" width="7.625" style="16" customWidth="1"/>
    <col min="19" max="19" width="6.625" style="16" customWidth="1"/>
    <col min="20" max="20" width="7.625" style="16" customWidth="1"/>
    <col min="21" max="21" width="6.625" style="16" customWidth="1"/>
    <col min="22" max="22" width="7.625" style="16" customWidth="1"/>
    <col min="23" max="23" width="6.625" style="16" customWidth="1"/>
    <col min="24" max="24" width="7.625" style="16" customWidth="1"/>
    <col min="25" max="25" width="6.625" style="16" customWidth="1"/>
    <col min="26" max="26" width="7.625" style="16" customWidth="1"/>
    <col min="27" max="28" width="6.625" style="16" customWidth="1"/>
    <col min="29" max="29" width="7.625" style="16" customWidth="1"/>
    <col min="30" max="30" width="6.625" style="16" customWidth="1"/>
    <col min="31" max="31" width="7.625" style="16" customWidth="1"/>
    <col min="32" max="32" width="6.625" style="16" customWidth="1"/>
    <col min="33" max="33" width="7.625" style="16" customWidth="1"/>
    <col min="34" max="34" width="6.625" style="16" customWidth="1"/>
    <col min="35" max="35" width="7.625" style="16" customWidth="1"/>
    <col min="36" max="36" width="6.625" style="16" customWidth="1"/>
    <col min="37" max="16384" width="9" style="4"/>
  </cols>
  <sheetData>
    <row r="2" spans="1:36" s="6" customFormat="1" ht="15" customHeight="1">
      <c r="A2" s="5"/>
      <c r="B2" s="7" t="s">
        <v>167</v>
      </c>
      <c r="C2" s="5"/>
      <c r="D2" s="5"/>
      <c r="E2" s="5"/>
      <c r="F2" s="5"/>
      <c r="G2" s="5"/>
      <c r="H2" s="5"/>
      <c r="I2" s="5"/>
      <c r="J2" s="5"/>
      <c r="M2" s="15"/>
      <c r="N2" s="15"/>
      <c r="O2" s="15"/>
      <c r="P2" s="15"/>
      <c r="Q2" s="15"/>
      <c r="R2" s="15"/>
      <c r="S2" s="15"/>
      <c r="T2" s="15"/>
      <c r="U2" s="15"/>
      <c r="V2" s="15"/>
      <c r="W2" s="15"/>
      <c r="X2" s="15"/>
      <c r="Y2" s="15"/>
      <c r="Z2" s="15"/>
      <c r="AA2" s="15"/>
      <c r="AB2" s="15"/>
      <c r="AC2" s="15"/>
      <c r="AD2" s="15"/>
      <c r="AE2" s="15"/>
      <c r="AF2" s="15"/>
      <c r="AG2" s="15"/>
      <c r="AH2" s="15"/>
      <c r="AI2" s="15"/>
      <c r="AJ2" s="15"/>
    </row>
    <row r="3" spans="1:36" ht="12" customHeight="1">
      <c r="A3" s="8"/>
      <c r="B3" s="9"/>
      <c r="C3" s="8"/>
      <c r="D3" s="8"/>
      <c r="E3" s="8"/>
      <c r="F3" s="8"/>
      <c r="G3" s="8"/>
      <c r="H3" s="8"/>
    </row>
    <row r="4" spans="1:36" ht="12" customHeight="1">
      <c r="B4" s="2"/>
      <c r="C4" s="2"/>
      <c r="D4" s="2"/>
      <c r="E4" s="2"/>
      <c r="F4" s="2"/>
      <c r="G4" s="2"/>
      <c r="H4" s="2"/>
      <c r="I4" s="2"/>
      <c r="J4" s="14"/>
      <c r="AA4" s="12" t="s">
        <v>176</v>
      </c>
      <c r="AJ4" s="12"/>
    </row>
    <row r="5" spans="1:36" ht="12" customHeight="1">
      <c r="B5" s="216" t="s">
        <v>17</v>
      </c>
      <c r="C5" s="217"/>
      <c r="D5" s="222" t="s">
        <v>18</v>
      </c>
      <c r="E5" s="223"/>
      <c r="F5" s="225"/>
      <c r="G5" s="226"/>
      <c r="H5" s="226"/>
      <c r="I5" s="226"/>
      <c r="J5" s="213" t="s">
        <v>19</v>
      </c>
      <c r="K5" s="227"/>
      <c r="L5" s="225"/>
      <c r="M5" s="226"/>
      <c r="N5" s="226"/>
      <c r="O5" s="226"/>
      <c r="P5" s="226"/>
      <c r="Q5" s="226"/>
      <c r="R5" s="213" t="s">
        <v>20</v>
      </c>
      <c r="S5" s="213"/>
      <c r="T5" s="205" t="s">
        <v>238</v>
      </c>
      <c r="U5" s="205"/>
      <c r="V5" s="205" t="s">
        <v>239</v>
      </c>
      <c r="W5" s="205"/>
      <c r="X5" s="208" t="s">
        <v>0</v>
      </c>
      <c r="Y5" s="208"/>
      <c r="Z5" s="208" t="s">
        <v>1</v>
      </c>
      <c r="AA5" s="211"/>
      <c r="AB5" s="4"/>
      <c r="AC5" s="4"/>
      <c r="AD5" s="4"/>
      <c r="AE5" s="4"/>
      <c r="AF5" s="4"/>
      <c r="AG5" s="4"/>
      <c r="AH5" s="4"/>
      <c r="AI5" s="4"/>
      <c r="AJ5" s="4"/>
    </row>
    <row r="6" spans="1:36" ht="12" customHeight="1">
      <c r="B6" s="218"/>
      <c r="C6" s="219"/>
      <c r="D6" s="224"/>
      <c r="E6" s="207"/>
      <c r="F6" s="206" t="s">
        <v>4</v>
      </c>
      <c r="G6" s="207"/>
      <c r="H6" s="206" t="s">
        <v>21</v>
      </c>
      <c r="I6" s="207"/>
      <c r="J6" s="214"/>
      <c r="K6" s="215"/>
      <c r="L6" s="206" t="s">
        <v>4</v>
      </c>
      <c r="M6" s="207"/>
      <c r="N6" s="228" t="s">
        <v>168</v>
      </c>
      <c r="O6" s="229"/>
      <c r="P6" s="206" t="s">
        <v>22</v>
      </c>
      <c r="Q6" s="207"/>
      <c r="R6" s="214"/>
      <c r="S6" s="215"/>
      <c r="T6" s="206"/>
      <c r="U6" s="207"/>
      <c r="V6" s="206"/>
      <c r="W6" s="207"/>
      <c r="X6" s="209"/>
      <c r="Y6" s="210"/>
      <c r="Z6" s="209"/>
      <c r="AA6" s="212"/>
      <c r="AB6" s="4"/>
      <c r="AC6" s="4"/>
      <c r="AD6" s="4"/>
      <c r="AE6" s="4"/>
      <c r="AF6" s="4"/>
      <c r="AG6" s="4"/>
      <c r="AH6" s="4"/>
      <c r="AI6" s="4"/>
      <c r="AJ6" s="4"/>
    </row>
    <row r="7" spans="1:36" ht="12" customHeight="1">
      <c r="B7" s="220"/>
      <c r="C7" s="221"/>
      <c r="D7" s="17"/>
      <c r="E7" s="18" t="s">
        <v>3</v>
      </c>
      <c r="F7" s="19"/>
      <c r="G7" s="18" t="s">
        <v>3</v>
      </c>
      <c r="H7" s="19"/>
      <c r="I7" s="18" t="s">
        <v>3</v>
      </c>
      <c r="J7" s="19"/>
      <c r="K7" s="18" t="s">
        <v>3</v>
      </c>
      <c r="L7" s="19"/>
      <c r="M7" s="18" t="s">
        <v>3</v>
      </c>
      <c r="N7" s="40"/>
      <c r="O7" s="18" t="s">
        <v>3</v>
      </c>
      <c r="P7" s="19"/>
      <c r="Q7" s="18" t="s">
        <v>3</v>
      </c>
      <c r="R7" s="19"/>
      <c r="S7" s="18" t="s">
        <v>3</v>
      </c>
      <c r="T7" s="20"/>
      <c r="U7" s="18" t="s">
        <v>3</v>
      </c>
      <c r="V7" s="20"/>
      <c r="W7" s="18" t="s">
        <v>3</v>
      </c>
      <c r="X7" s="29"/>
      <c r="Y7" s="18" t="s">
        <v>3</v>
      </c>
      <c r="Z7" s="29"/>
      <c r="AA7" s="21" t="s">
        <v>3</v>
      </c>
      <c r="AB7" s="4"/>
      <c r="AC7" s="4"/>
      <c r="AD7" s="4"/>
      <c r="AE7" s="4"/>
      <c r="AF7" s="4"/>
      <c r="AG7" s="4"/>
      <c r="AH7" s="4"/>
      <c r="AI7" s="4"/>
      <c r="AJ7" s="4"/>
    </row>
    <row r="8" spans="1:36" ht="12" customHeight="1">
      <c r="B8" s="48" t="s">
        <v>33</v>
      </c>
      <c r="C8" s="49" t="s">
        <v>165</v>
      </c>
      <c r="D8" s="97">
        <v>479504</v>
      </c>
      <c r="E8" s="98" t="s">
        <v>34</v>
      </c>
      <c r="F8" s="98"/>
      <c r="G8" s="98"/>
      <c r="H8" s="98"/>
      <c r="I8" s="98"/>
      <c r="J8" s="98">
        <v>99269</v>
      </c>
      <c r="K8" s="98" t="s">
        <v>34</v>
      </c>
      <c r="L8" s="98"/>
      <c r="M8" s="98"/>
      <c r="N8" s="98"/>
      <c r="O8" s="98"/>
      <c r="P8" s="98"/>
      <c r="Q8" s="98"/>
      <c r="R8" s="98">
        <v>578773</v>
      </c>
      <c r="S8" s="98" t="s">
        <v>34</v>
      </c>
      <c r="T8" s="126">
        <v>153286</v>
      </c>
      <c r="U8" s="126" t="s">
        <v>34</v>
      </c>
      <c r="V8" s="126">
        <v>126196</v>
      </c>
      <c r="W8" s="126" t="s">
        <v>34</v>
      </c>
      <c r="X8" s="126">
        <f>V8-T8</f>
        <v>-27090</v>
      </c>
      <c r="Y8" s="126" t="s">
        <v>34</v>
      </c>
      <c r="Z8" s="126">
        <f>R8+X8</f>
        <v>551683</v>
      </c>
      <c r="AA8" s="127" t="s">
        <v>34</v>
      </c>
      <c r="AB8" s="4"/>
      <c r="AC8" s="4"/>
      <c r="AD8" s="4"/>
      <c r="AE8" s="4"/>
      <c r="AF8" s="4"/>
      <c r="AG8" s="4"/>
      <c r="AH8" s="4"/>
      <c r="AI8" s="4"/>
      <c r="AJ8" s="4"/>
    </row>
    <row r="9" spans="1:36" ht="12" customHeight="1">
      <c r="B9" s="50" t="s">
        <v>35</v>
      </c>
      <c r="C9" s="51" t="s">
        <v>36</v>
      </c>
      <c r="D9" s="69">
        <v>482069</v>
      </c>
      <c r="E9" s="83">
        <f>D9/D8*100</f>
        <v>100.53492775868398</v>
      </c>
      <c r="F9" s="72"/>
      <c r="G9" s="83"/>
      <c r="H9" s="72"/>
      <c r="I9" s="83"/>
      <c r="J9" s="72">
        <v>96242</v>
      </c>
      <c r="K9" s="83">
        <f>J9/J8*100</f>
        <v>96.950709687817948</v>
      </c>
      <c r="L9" s="72"/>
      <c r="M9" s="83"/>
      <c r="N9" s="72"/>
      <c r="O9" s="83"/>
      <c r="P9" s="72"/>
      <c r="Q9" s="83"/>
      <c r="R9" s="72">
        <v>578311</v>
      </c>
      <c r="S9" s="83">
        <f>R9/R8*100</f>
        <v>99.920175958450031</v>
      </c>
      <c r="T9" s="130">
        <v>146364</v>
      </c>
      <c r="U9" s="131">
        <f>T9/T8*100</f>
        <v>95.484258184048116</v>
      </c>
      <c r="V9" s="130">
        <v>127741</v>
      </c>
      <c r="W9" s="131">
        <f>V9/V8*100</f>
        <v>101.22428603125297</v>
      </c>
      <c r="X9" s="130">
        <f t="shared" ref="X9:X30" si="0">V9-T9</f>
        <v>-18623</v>
      </c>
      <c r="Y9" s="131">
        <f>X9/X8*100</f>
        <v>68.744924326319676</v>
      </c>
      <c r="Z9" s="130">
        <f t="shared" ref="Z9:Z30" si="1">R9+X9</f>
        <v>559688</v>
      </c>
      <c r="AA9" s="132">
        <f>Z9/Z8*100</f>
        <v>101.45101444126428</v>
      </c>
      <c r="AB9" s="4"/>
      <c r="AC9" s="4"/>
      <c r="AD9" s="4"/>
      <c r="AE9" s="4"/>
      <c r="AF9" s="4"/>
      <c r="AG9" s="4"/>
      <c r="AH9" s="4"/>
      <c r="AI9" s="4"/>
      <c r="AJ9" s="4"/>
    </row>
    <row r="10" spans="1:36" ht="12" customHeight="1">
      <c r="B10" s="50" t="s">
        <v>37</v>
      </c>
      <c r="C10" s="51" t="s">
        <v>12</v>
      </c>
      <c r="D10" s="67">
        <v>489308</v>
      </c>
      <c r="E10" s="81">
        <f t="shared" ref="E10:G25" si="2">D10/D9*100</f>
        <v>101.5016522531007</v>
      </c>
      <c r="F10" s="70"/>
      <c r="G10" s="81"/>
      <c r="H10" s="70"/>
      <c r="I10" s="81"/>
      <c r="J10" s="70">
        <v>93169</v>
      </c>
      <c r="K10" s="81">
        <f t="shared" ref="K10:K30" si="3">J10/J9*100</f>
        <v>96.807007335674655</v>
      </c>
      <c r="L10" s="70"/>
      <c r="M10" s="81"/>
      <c r="N10" s="70"/>
      <c r="O10" s="81"/>
      <c r="P10" s="70"/>
      <c r="Q10" s="81"/>
      <c r="R10" s="70">
        <v>582477</v>
      </c>
      <c r="S10" s="81">
        <f t="shared" ref="S10:U25" si="4">R10/R9*100</f>
        <v>100.72037363978896</v>
      </c>
      <c r="T10" s="106">
        <v>151905</v>
      </c>
      <c r="U10" s="105">
        <f t="shared" si="4"/>
        <v>103.78576699188325</v>
      </c>
      <c r="V10" s="106">
        <v>129395.00000000001</v>
      </c>
      <c r="W10" s="105">
        <f t="shared" ref="W10:Y25" si="5">V10/V9*100</f>
        <v>101.29480746197386</v>
      </c>
      <c r="X10" s="106">
        <f t="shared" si="0"/>
        <v>-22509.999999999985</v>
      </c>
      <c r="Y10" s="105">
        <f t="shared" si="5"/>
        <v>120.87203995059865</v>
      </c>
      <c r="Z10" s="106">
        <f t="shared" si="1"/>
        <v>559967</v>
      </c>
      <c r="AA10" s="107">
        <f t="shared" ref="AA10:AA30" si="6">Z10/Z9*100</f>
        <v>100.04984920169808</v>
      </c>
      <c r="AB10" s="4"/>
      <c r="AC10" s="4"/>
      <c r="AD10" s="4"/>
      <c r="AE10" s="4"/>
      <c r="AF10" s="4"/>
      <c r="AG10" s="4"/>
      <c r="AH10" s="4"/>
      <c r="AI10" s="4"/>
      <c r="AJ10" s="4"/>
    </row>
    <row r="11" spans="1:36" ht="12" customHeight="1">
      <c r="B11" s="50" t="s">
        <v>38</v>
      </c>
      <c r="C11" s="51" t="s">
        <v>13</v>
      </c>
      <c r="D11" s="67">
        <v>473929</v>
      </c>
      <c r="E11" s="81">
        <f t="shared" si="2"/>
        <v>96.856989871410235</v>
      </c>
      <c r="F11" s="70"/>
      <c r="G11" s="81"/>
      <c r="H11" s="70"/>
      <c r="I11" s="81"/>
      <c r="J11" s="70">
        <v>91384</v>
      </c>
      <c r="K11" s="81">
        <f t="shared" si="3"/>
        <v>98.084126694501393</v>
      </c>
      <c r="L11" s="70"/>
      <c r="M11" s="81"/>
      <c r="N11" s="70"/>
      <c r="O11" s="81"/>
      <c r="P11" s="70"/>
      <c r="Q11" s="81"/>
      <c r="R11" s="70">
        <v>565313</v>
      </c>
      <c r="S11" s="81">
        <f t="shared" si="4"/>
        <v>97.053274206535193</v>
      </c>
      <c r="T11" s="106">
        <v>144877</v>
      </c>
      <c r="U11" s="105">
        <f t="shared" si="4"/>
        <v>95.373424179585925</v>
      </c>
      <c r="V11" s="106">
        <v>123534</v>
      </c>
      <c r="W11" s="105">
        <f t="shared" si="5"/>
        <v>95.470458673055361</v>
      </c>
      <c r="X11" s="106">
        <f t="shared" si="0"/>
        <v>-21343</v>
      </c>
      <c r="Y11" s="105">
        <f t="shared" si="5"/>
        <v>94.815637494446975</v>
      </c>
      <c r="Z11" s="106">
        <f t="shared" si="1"/>
        <v>543970</v>
      </c>
      <c r="AA11" s="107">
        <f t="shared" si="6"/>
        <v>97.14322451144443</v>
      </c>
      <c r="AB11" s="4"/>
      <c r="AC11" s="4"/>
      <c r="AD11" s="4"/>
      <c r="AE11" s="4"/>
      <c r="AF11" s="4"/>
      <c r="AG11" s="4"/>
      <c r="AH11" s="4"/>
      <c r="AI11" s="4"/>
      <c r="AJ11" s="4"/>
    </row>
    <row r="12" spans="1:36" ht="12" customHeight="1">
      <c r="B12" s="50" t="s">
        <v>39</v>
      </c>
      <c r="C12" s="51" t="s">
        <v>5</v>
      </c>
      <c r="D12" s="67">
        <v>486009</v>
      </c>
      <c r="E12" s="81">
        <f t="shared" si="2"/>
        <v>102.54890500475811</v>
      </c>
      <c r="F12" s="70"/>
      <c r="G12" s="81"/>
      <c r="H12" s="70"/>
      <c r="I12" s="81"/>
      <c r="J12" s="70">
        <v>100137</v>
      </c>
      <c r="K12" s="81">
        <f t="shared" si="3"/>
        <v>109.57826315328722</v>
      </c>
      <c r="L12" s="70"/>
      <c r="M12" s="81"/>
      <c r="N12" s="70"/>
      <c r="O12" s="81"/>
      <c r="P12" s="70"/>
      <c r="Q12" s="81"/>
      <c r="R12" s="70">
        <v>586146</v>
      </c>
      <c r="S12" s="81">
        <f t="shared" si="4"/>
        <v>103.68521509323155</v>
      </c>
      <c r="T12" s="106">
        <v>150477</v>
      </c>
      <c r="U12" s="105">
        <f t="shared" si="4"/>
        <v>103.86534784679418</v>
      </c>
      <c r="V12" s="106">
        <v>134003</v>
      </c>
      <c r="W12" s="105">
        <f t="shared" si="5"/>
        <v>108.47458999141936</v>
      </c>
      <c r="X12" s="106">
        <f t="shared" si="0"/>
        <v>-16474</v>
      </c>
      <c r="Y12" s="105">
        <f t="shared" si="5"/>
        <v>77.186899686079741</v>
      </c>
      <c r="Z12" s="106">
        <f t="shared" si="1"/>
        <v>569672</v>
      </c>
      <c r="AA12" s="107">
        <f t="shared" si="6"/>
        <v>104.72489291688881</v>
      </c>
      <c r="AB12" s="4"/>
      <c r="AC12" s="4"/>
      <c r="AD12" s="4"/>
      <c r="AE12" s="4"/>
      <c r="AF12" s="4"/>
      <c r="AG12" s="4"/>
      <c r="AH12" s="4"/>
      <c r="AI12" s="4"/>
      <c r="AJ12" s="4"/>
    </row>
    <row r="13" spans="1:36" ht="12" customHeight="1">
      <c r="B13" s="52" t="s">
        <v>23</v>
      </c>
      <c r="C13" s="51" t="s">
        <v>6</v>
      </c>
      <c r="D13" s="68">
        <v>479856</v>
      </c>
      <c r="E13" s="82">
        <f t="shared" si="2"/>
        <v>98.733974062208731</v>
      </c>
      <c r="F13" s="71"/>
      <c r="G13" s="82"/>
      <c r="H13" s="71"/>
      <c r="I13" s="82"/>
      <c r="J13" s="71">
        <v>94896</v>
      </c>
      <c r="K13" s="82">
        <f t="shared" si="3"/>
        <v>94.766170346625117</v>
      </c>
      <c r="L13" s="71"/>
      <c r="M13" s="82"/>
      <c r="N13" s="71"/>
      <c r="O13" s="82"/>
      <c r="P13" s="71"/>
      <c r="Q13" s="82"/>
      <c r="R13" s="71">
        <v>574752</v>
      </c>
      <c r="S13" s="82">
        <f t="shared" si="4"/>
        <v>98.056115711785125</v>
      </c>
      <c r="T13" s="129">
        <v>140215</v>
      </c>
      <c r="U13" s="133">
        <f t="shared" si="4"/>
        <v>93.180353143669791</v>
      </c>
      <c r="V13" s="129">
        <v>124858</v>
      </c>
      <c r="W13" s="133">
        <f t="shared" si="5"/>
        <v>93.175525921061464</v>
      </c>
      <c r="X13" s="129">
        <f t="shared" si="0"/>
        <v>-15357</v>
      </c>
      <c r="Y13" s="133">
        <f t="shared" si="5"/>
        <v>93.219618793249964</v>
      </c>
      <c r="Z13" s="129">
        <f t="shared" si="1"/>
        <v>559395</v>
      </c>
      <c r="AA13" s="134">
        <f t="shared" si="6"/>
        <v>98.195979440801011</v>
      </c>
      <c r="AB13" s="4"/>
      <c r="AC13" s="4"/>
      <c r="AD13" s="4"/>
      <c r="AE13" s="4"/>
      <c r="AF13" s="4"/>
      <c r="AG13" s="4"/>
      <c r="AH13" s="4"/>
      <c r="AI13" s="4"/>
      <c r="AJ13" s="4"/>
    </row>
    <row r="14" spans="1:36" ht="12" customHeight="1">
      <c r="B14" s="53" t="s">
        <v>24</v>
      </c>
      <c r="C14" s="54" t="s">
        <v>7</v>
      </c>
      <c r="D14" s="69">
        <v>480865</v>
      </c>
      <c r="E14" s="83">
        <f t="shared" si="2"/>
        <v>100.21027141475776</v>
      </c>
      <c r="F14" s="72"/>
      <c r="G14" s="83"/>
      <c r="H14" s="72"/>
      <c r="I14" s="83"/>
      <c r="J14" s="72">
        <v>99680</v>
      </c>
      <c r="K14" s="83">
        <f t="shared" si="3"/>
        <v>105.04130837969987</v>
      </c>
      <c r="L14" s="72"/>
      <c r="M14" s="83"/>
      <c r="N14" s="72"/>
      <c r="O14" s="83"/>
      <c r="P14" s="72"/>
      <c r="Q14" s="83"/>
      <c r="R14" s="72">
        <v>580545</v>
      </c>
      <c r="S14" s="83">
        <f t="shared" si="4"/>
        <v>101.00791297811926</v>
      </c>
      <c r="T14" s="130">
        <v>136761</v>
      </c>
      <c r="U14" s="131">
        <f t="shared" si="4"/>
        <v>97.536640159754668</v>
      </c>
      <c r="V14" s="130">
        <v>121546</v>
      </c>
      <c r="W14" s="131">
        <f t="shared" si="5"/>
        <v>97.347386631213055</v>
      </c>
      <c r="X14" s="130">
        <f t="shared" si="0"/>
        <v>-15215</v>
      </c>
      <c r="Y14" s="131">
        <f t="shared" si="5"/>
        <v>99.075340235723118</v>
      </c>
      <c r="Z14" s="130">
        <f t="shared" si="1"/>
        <v>565330</v>
      </c>
      <c r="AA14" s="132">
        <f t="shared" si="6"/>
        <v>101.06096765255322</v>
      </c>
      <c r="AB14" s="4"/>
      <c r="AC14" s="4"/>
      <c r="AD14" s="4"/>
      <c r="AE14" s="4"/>
      <c r="AF14" s="4"/>
      <c r="AG14" s="4"/>
      <c r="AH14" s="4"/>
      <c r="AI14" s="4"/>
      <c r="AJ14" s="4"/>
    </row>
    <row r="15" spans="1:36" ht="12" customHeight="1">
      <c r="B15" s="50" t="s">
        <v>25</v>
      </c>
      <c r="C15" s="51" t="s">
        <v>8</v>
      </c>
      <c r="D15" s="67">
        <v>462287</v>
      </c>
      <c r="E15" s="81">
        <f t="shared" si="2"/>
        <v>96.136545600116449</v>
      </c>
      <c r="F15" s="70"/>
      <c r="G15" s="81"/>
      <c r="H15" s="70"/>
      <c r="I15" s="81"/>
      <c r="J15" s="70">
        <v>97503</v>
      </c>
      <c r="K15" s="81">
        <f t="shared" si="3"/>
        <v>97.81601123595506</v>
      </c>
      <c r="L15" s="70"/>
      <c r="M15" s="81"/>
      <c r="N15" s="70"/>
      <c r="O15" s="81"/>
      <c r="P15" s="70"/>
      <c r="Q15" s="81"/>
      <c r="R15" s="70">
        <v>559790</v>
      </c>
      <c r="S15" s="81">
        <f t="shared" si="4"/>
        <v>96.424911074938208</v>
      </c>
      <c r="T15" s="106">
        <v>128225</v>
      </c>
      <c r="U15" s="105">
        <f t="shared" si="4"/>
        <v>93.758454530165764</v>
      </c>
      <c r="V15" s="106">
        <v>114343</v>
      </c>
      <c r="W15" s="105">
        <f t="shared" si="5"/>
        <v>94.073848584075165</v>
      </c>
      <c r="X15" s="106">
        <f t="shared" si="0"/>
        <v>-13882</v>
      </c>
      <c r="Y15" s="105">
        <f t="shared" si="5"/>
        <v>91.238908971409799</v>
      </c>
      <c r="Z15" s="106">
        <f t="shared" si="1"/>
        <v>545908</v>
      </c>
      <c r="AA15" s="107">
        <f t="shared" si="6"/>
        <v>96.564484460403648</v>
      </c>
      <c r="AB15" s="4"/>
      <c r="AC15" s="4"/>
      <c r="AD15" s="4"/>
      <c r="AE15" s="4"/>
      <c r="AF15" s="4"/>
      <c r="AG15" s="4"/>
      <c r="AH15" s="4"/>
      <c r="AI15" s="4"/>
      <c r="AJ15" s="4"/>
    </row>
    <row r="16" spans="1:36" s="64" customFormat="1" ht="12" customHeight="1">
      <c r="A16" s="62"/>
      <c r="B16" s="50" t="s">
        <v>26</v>
      </c>
      <c r="C16" s="51" t="s">
        <v>9</v>
      </c>
      <c r="D16" s="84">
        <f>SUM(月次!D8:D19)</f>
        <v>451763</v>
      </c>
      <c r="E16" s="91">
        <f t="shared" si="2"/>
        <v>97.723492116369272</v>
      </c>
      <c r="F16" s="87"/>
      <c r="G16" s="91"/>
      <c r="H16" s="87"/>
      <c r="I16" s="91"/>
      <c r="J16" s="87">
        <f>SUM(月次!J8:J19)</f>
        <v>86884</v>
      </c>
      <c r="K16" s="91">
        <f t="shared" si="3"/>
        <v>89.109053054777803</v>
      </c>
      <c r="L16" s="87"/>
      <c r="M16" s="91"/>
      <c r="N16" s="87"/>
      <c r="O16" s="91"/>
      <c r="P16" s="87"/>
      <c r="Q16" s="91"/>
      <c r="R16" s="87">
        <f>SUM(月次!R8:R19)</f>
        <v>538647</v>
      </c>
      <c r="S16" s="91">
        <f t="shared" si="4"/>
        <v>96.223047928687549</v>
      </c>
      <c r="T16" s="135">
        <f>SUM(月次!T8:T19)</f>
        <v>111750</v>
      </c>
      <c r="U16" s="136">
        <f t="shared" si="4"/>
        <v>87.151491518814581</v>
      </c>
      <c r="V16" s="135">
        <f>SUM(月次!V8:V19)</f>
        <v>99827</v>
      </c>
      <c r="W16" s="136">
        <f t="shared" si="5"/>
        <v>87.304863437202101</v>
      </c>
      <c r="X16" s="135">
        <f t="shared" si="0"/>
        <v>-11923</v>
      </c>
      <c r="Y16" s="136">
        <f t="shared" si="5"/>
        <v>85.888200547471556</v>
      </c>
      <c r="Z16" s="135">
        <f t="shared" si="1"/>
        <v>526724</v>
      </c>
      <c r="AA16" s="137">
        <f t="shared" si="6"/>
        <v>96.485854759410003</v>
      </c>
    </row>
    <row r="17" spans="1:36" ht="12" customHeight="1">
      <c r="B17" s="50" t="s">
        <v>27</v>
      </c>
      <c r="C17" s="51" t="s">
        <v>10</v>
      </c>
      <c r="D17" s="67">
        <f>SUM(月次!D20:D31)</f>
        <v>438535</v>
      </c>
      <c r="E17" s="81">
        <f t="shared" si="2"/>
        <v>97.071916026766246</v>
      </c>
      <c r="F17" s="70"/>
      <c r="G17" s="81"/>
      <c r="H17" s="70"/>
      <c r="I17" s="81"/>
      <c r="J17" s="70">
        <f>SUM(月次!J20:J31)</f>
        <v>83497</v>
      </c>
      <c r="K17" s="81">
        <f t="shared" si="3"/>
        <v>96.101698816813226</v>
      </c>
      <c r="L17" s="70"/>
      <c r="M17" s="81"/>
      <c r="N17" s="70"/>
      <c r="O17" s="81"/>
      <c r="P17" s="70"/>
      <c r="Q17" s="81"/>
      <c r="R17" s="70">
        <f>SUM(月次!R20:R31)</f>
        <v>522032</v>
      </c>
      <c r="S17" s="81">
        <f t="shared" si="4"/>
        <v>96.915419560491372</v>
      </c>
      <c r="T17" s="106">
        <f>SUM(月次!T20:T31)</f>
        <v>98376</v>
      </c>
      <c r="U17" s="105">
        <f t="shared" si="4"/>
        <v>88.032214765100676</v>
      </c>
      <c r="V17" s="106">
        <f>SUM(月次!V20:V31)</f>
        <v>89281</v>
      </c>
      <c r="W17" s="105">
        <f t="shared" si="5"/>
        <v>89.435723802177762</v>
      </c>
      <c r="X17" s="106">
        <f t="shared" si="0"/>
        <v>-9095</v>
      </c>
      <c r="Y17" s="105">
        <f t="shared" si="5"/>
        <v>76.281137297659981</v>
      </c>
      <c r="Z17" s="106">
        <f t="shared" si="1"/>
        <v>512937</v>
      </c>
      <c r="AA17" s="107">
        <f t="shared" si="6"/>
        <v>97.382500132896922</v>
      </c>
      <c r="AB17" s="4"/>
      <c r="AC17" s="4"/>
      <c r="AD17" s="4"/>
      <c r="AE17" s="4"/>
      <c r="AF17" s="4"/>
      <c r="AG17" s="4"/>
      <c r="AH17" s="4"/>
      <c r="AI17" s="4"/>
      <c r="AJ17" s="4"/>
    </row>
    <row r="18" spans="1:36" ht="12" customHeight="1">
      <c r="B18" s="50" t="s">
        <v>28</v>
      </c>
      <c r="C18" s="49" t="s">
        <v>11</v>
      </c>
      <c r="D18" s="68">
        <f>SUM(月次!D32:D43)</f>
        <v>433557</v>
      </c>
      <c r="E18" s="82">
        <f t="shared" si="2"/>
        <v>98.864856852930785</v>
      </c>
      <c r="F18" s="71"/>
      <c r="G18" s="82"/>
      <c r="H18" s="71"/>
      <c r="I18" s="82"/>
      <c r="J18" s="71">
        <f>SUM(月次!J32:J43)</f>
        <v>63258</v>
      </c>
      <c r="K18" s="82">
        <f t="shared" si="3"/>
        <v>75.760805777453072</v>
      </c>
      <c r="L18" s="71"/>
      <c r="M18" s="82"/>
      <c r="N18" s="71"/>
      <c r="O18" s="82"/>
      <c r="P18" s="71"/>
      <c r="Q18" s="82"/>
      <c r="R18" s="71">
        <f>SUM(月次!R32:R43)</f>
        <v>496815</v>
      </c>
      <c r="S18" s="82">
        <f t="shared" si="4"/>
        <v>95.1694532135961</v>
      </c>
      <c r="T18" s="129">
        <f>SUM(月次!T32:T43)</f>
        <v>74486</v>
      </c>
      <c r="U18" s="133">
        <f t="shared" si="4"/>
        <v>75.715621696348705</v>
      </c>
      <c r="V18" s="129">
        <f>SUM(月次!V32:V43)</f>
        <v>71710</v>
      </c>
      <c r="W18" s="133">
        <f t="shared" si="5"/>
        <v>80.319440866477748</v>
      </c>
      <c r="X18" s="129">
        <f t="shared" si="0"/>
        <v>-2776</v>
      </c>
      <c r="Y18" s="133">
        <f t="shared" si="5"/>
        <v>30.522264980758656</v>
      </c>
      <c r="Z18" s="129">
        <f t="shared" si="1"/>
        <v>494039</v>
      </c>
      <c r="AA18" s="134">
        <f t="shared" si="6"/>
        <v>96.315726882638614</v>
      </c>
      <c r="AB18" s="4"/>
      <c r="AC18" s="4"/>
      <c r="AD18" s="4"/>
      <c r="AE18" s="4"/>
      <c r="AF18" s="4"/>
      <c r="AG18" s="4"/>
      <c r="AH18" s="4"/>
      <c r="AI18" s="4"/>
      <c r="AJ18" s="4"/>
    </row>
    <row r="19" spans="1:36" ht="12" customHeight="1">
      <c r="B19" s="53" t="s">
        <v>40</v>
      </c>
      <c r="C19" s="51" t="s">
        <v>41</v>
      </c>
      <c r="D19" s="69">
        <f>SUM(月次!D44:D55)</f>
        <v>428056</v>
      </c>
      <c r="E19" s="83">
        <f t="shared" si="2"/>
        <v>98.731193360965236</v>
      </c>
      <c r="F19" s="72"/>
      <c r="G19" s="83"/>
      <c r="H19" s="72"/>
      <c r="I19" s="83"/>
      <c r="J19" s="72">
        <f>SUM(月次!J44:J55)</f>
        <v>51992</v>
      </c>
      <c r="K19" s="83">
        <f t="shared" si="3"/>
        <v>82.190394890764807</v>
      </c>
      <c r="L19" s="72"/>
      <c r="M19" s="83"/>
      <c r="N19" s="72"/>
      <c r="O19" s="83"/>
      <c r="P19" s="72"/>
      <c r="Q19" s="83"/>
      <c r="R19" s="72">
        <f>SUM(月次!R44:R55)</f>
        <v>480048</v>
      </c>
      <c r="S19" s="83">
        <f t="shared" si="4"/>
        <v>96.62510189909726</v>
      </c>
      <c r="T19" s="130">
        <f>SUM(月次!T44:T55)</f>
        <v>78040</v>
      </c>
      <c r="U19" s="131">
        <f t="shared" si="4"/>
        <v>104.77136643127567</v>
      </c>
      <c r="V19" s="130">
        <f>SUM(月次!V44:V55)</f>
        <v>70289</v>
      </c>
      <c r="W19" s="131">
        <f t="shared" si="5"/>
        <v>98.018407474550273</v>
      </c>
      <c r="X19" s="130">
        <f t="shared" si="0"/>
        <v>-7751</v>
      </c>
      <c r="Y19" s="131">
        <f t="shared" si="5"/>
        <v>279.21469740634006</v>
      </c>
      <c r="Z19" s="130">
        <f t="shared" si="1"/>
        <v>472297</v>
      </c>
      <c r="AA19" s="132">
        <f t="shared" si="6"/>
        <v>95.599132861980536</v>
      </c>
      <c r="AB19" s="4"/>
      <c r="AC19" s="4"/>
      <c r="AD19" s="4"/>
      <c r="AE19" s="4"/>
      <c r="AF19" s="4"/>
      <c r="AG19" s="4"/>
      <c r="AH19" s="4"/>
      <c r="AI19" s="4"/>
      <c r="AJ19" s="4"/>
    </row>
    <row r="20" spans="1:36" ht="12" customHeight="1">
      <c r="B20" s="50" t="s">
        <v>42</v>
      </c>
      <c r="C20" s="51" t="s">
        <v>43</v>
      </c>
      <c r="D20" s="67">
        <f>SUM(月次!D56:D67)</f>
        <v>431836</v>
      </c>
      <c r="E20" s="81">
        <f t="shared" si="2"/>
        <v>100.88306202926719</v>
      </c>
      <c r="F20" s="70"/>
      <c r="G20" s="81"/>
      <c r="H20" s="70"/>
      <c r="I20" s="81"/>
      <c r="J20" s="70">
        <f>SUM(月次!J56:J67)</f>
        <v>32068</v>
      </c>
      <c r="K20" s="81">
        <f t="shared" si="3"/>
        <v>61.678719803046619</v>
      </c>
      <c r="L20" s="70"/>
      <c r="M20" s="81"/>
      <c r="N20" s="70"/>
      <c r="O20" s="81"/>
      <c r="P20" s="70"/>
      <c r="Q20" s="81"/>
      <c r="R20" s="70">
        <f>SUM(月次!R56:R67)</f>
        <v>463904</v>
      </c>
      <c r="S20" s="81">
        <f t="shared" si="4"/>
        <v>96.637002966370034</v>
      </c>
      <c r="T20" s="106">
        <f>SUM(月次!T56:T67)</f>
        <v>81605</v>
      </c>
      <c r="U20" s="105">
        <f t="shared" si="4"/>
        <v>104.56817016914404</v>
      </c>
      <c r="V20" s="106">
        <f>SUM(月次!V56:V67)</f>
        <v>87785</v>
      </c>
      <c r="W20" s="105">
        <f t="shared" si="5"/>
        <v>124.89151929889456</v>
      </c>
      <c r="X20" s="106">
        <f t="shared" si="0"/>
        <v>6180</v>
      </c>
      <c r="Y20" s="105" t="s">
        <v>226</v>
      </c>
      <c r="Z20" s="106">
        <f t="shared" si="1"/>
        <v>470084</v>
      </c>
      <c r="AA20" s="107">
        <f t="shared" si="6"/>
        <v>99.531438903910043</v>
      </c>
      <c r="AB20" s="4"/>
      <c r="AC20" s="4"/>
      <c r="AD20" s="4"/>
      <c r="AE20" s="4"/>
      <c r="AF20" s="4"/>
      <c r="AG20" s="4"/>
      <c r="AH20" s="4"/>
      <c r="AI20" s="4"/>
      <c r="AJ20" s="4"/>
    </row>
    <row r="21" spans="1:36" ht="12" customHeight="1">
      <c r="B21" s="50" t="s">
        <v>44</v>
      </c>
      <c r="C21" s="51" t="s">
        <v>45</v>
      </c>
      <c r="D21" s="67">
        <f>SUM(月次!D68:D79)</f>
        <v>427678</v>
      </c>
      <c r="E21" s="81">
        <f t="shared" si="2"/>
        <v>99.037134467714594</v>
      </c>
      <c r="F21" s="70">
        <f>SUM(月次!F68:F79)</f>
        <v>18975</v>
      </c>
      <c r="G21" s="81" t="s">
        <v>202</v>
      </c>
      <c r="H21" s="70"/>
      <c r="I21" s="81"/>
      <c r="J21" s="70">
        <f>SUM(月次!J68:J79)</f>
        <v>22815</v>
      </c>
      <c r="K21" s="81">
        <f t="shared" si="3"/>
        <v>71.145690407883251</v>
      </c>
      <c r="L21" s="70">
        <f>SUM(月次!L68:L79)</f>
        <v>104</v>
      </c>
      <c r="M21" s="70" t="s">
        <v>34</v>
      </c>
      <c r="N21" s="70">
        <f>J21-P21</f>
        <v>16405</v>
      </c>
      <c r="O21" s="70" t="s">
        <v>34</v>
      </c>
      <c r="P21" s="70">
        <f>SUM(月次!P68:P79)</f>
        <v>6410</v>
      </c>
      <c r="Q21" s="81" t="s">
        <v>202</v>
      </c>
      <c r="R21" s="70">
        <f>SUM(月次!R68:R79)</f>
        <v>450493</v>
      </c>
      <c r="S21" s="81">
        <f t="shared" si="4"/>
        <v>97.109100158653519</v>
      </c>
      <c r="T21" s="106">
        <f>SUM(月次!T68:T79)</f>
        <v>80132</v>
      </c>
      <c r="U21" s="105">
        <f t="shared" si="4"/>
        <v>98.194963543900499</v>
      </c>
      <c r="V21" s="106">
        <f>SUM(月次!V68:V79)</f>
        <v>88272</v>
      </c>
      <c r="W21" s="105">
        <f t="shared" si="5"/>
        <v>100.55476448140344</v>
      </c>
      <c r="X21" s="106">
        <f t="shared" si="0"/>
        <v>8140</v>
      </c>
      <c r="Y21" s="105">
        <f t="shared" si="5"/>
        <v>131.71521035598707</v>
      </c>
      <c r="Z21" s="106">
        <f t="shared" si="1"/>
        <v>458633</v>
      </c>
      <c r="AA21" s="107">
        <f t="shared" si="6"/>
        <v>97.564052382127457</v>
      </c>
      <c r="AB21" s="4"/>
      <c r="AC21" s="4"/>
      <c r="AD21" s="4"/>
      <c r="AE21" s="4"/>
      <c r="AF21" s="4"/>
      <c r="AG21" s="4"/>
      <c r="AH21" s="4"/>
      <c r="AI21" s="4"/>
      <c r="AJ21" s="4"/>
    </row>
    <row r="22" spans="1:36" ht="12" customHeight="1">
      <c r="B22" s="50" t="s">
        <v>46</v>
      </c>
      <c r="C22" s="51" t="s">
        <v>47</v>
      </c>
      <c r="D22" s="67">
        <f>SUM(月次!D80:D91)</f>
        <v>416387</v>
      </c>
      <c r="E22" s="81">
        <f t="shared" si="2"/>
        <v>97.359929666711878</v>
      </c>
      <c r="F22" s="70">
        <f>SUM(月次!F80:F91)</f>
        <v>28276</v>
      </c>
      <c r="G22" s="81">
        <f t="shared" si="2"/>
        <v>149.0171277997365</v>
      </c>
      <c r="H22" s="70"/>
      <c r="I22" s="81"/>
      <c r="J22" s="70">
        <f>SUM(月次!J80:J91)</f>
        <v>21277</v>
      </c>
      <c r="K22" s="81">
        <f t="shared" si="3"/>
        <v>93.258820951128641</v>
      </c>
      <c r="L22" s="70">
        <f>SUM(月次!L80:L91)</f>
        <v>86</v>
      </c>
      <c r="M22" s="81">
        <f>L22/L21*100</f>
        <v>82.692307692307693</v>
      </c>
      <c r="N22" s="70">
        <f>J22-P22</f>
        <v>14611</v>
      </c>
      <c r="O22" s="81">
        <f t="shared" ref="O22:Q30" si="7">N22/N21*100</f>
        <v>89.064309661688512</v>
      </c>
      <c r="P22" s="70">
        <f>SUM(月次!P80:P91)</f>
        <v>6666</v>
      </c>
      <c r="Q22" s="81">
        <f t="shared" si="7"/>
        <v>103.99375975039003</v>
      </c>
      <c r="R22" s="70">
        <f>SUM(月次!R80:R91)</f>
        <v>437664</v>
      </c>
      <c r="S22" s="81">
        <f t="shared" si="4"/>
        <v>97.152231000259718</v>
      </c>
      <c r="T22" s="106">
        <f>SUM(月次!T80:T91)</f>
        <v>73714</v>
      </c>
      <c r="U22" s="105">
        <f t="shared" si="4"/>
        <v>91.990715319722455</v>
      </c>
      <c r="V22" s="106">
        <f>SUM(月次!V80:V91)</f>
        <v>90230</v>
      </c>
      <c r="W22" s="105">
        <f t="shared" si="5"/>
        <v>102.21814391879644</v>
      </c>
      <c r="X22" s="106">
        <f t="shared" si="0"/>
        <v>16516</v>
      </c>
      <c r="Y22" s="105">
        <f t="shared" si="5"/>
        <v>202.89926289926288</v>
      </c>
      <c r="Z22" s="106">
        <f t="shared" si="1"/>
        <v>454180</v>
      </c>
      <c r="AA22" s="107">
        <f t="shared" si="6"/>
        <v>99.029071174555696</v>
      </c>
      <c r="AB22" s="4"/>
      <c r="AC22" s="4"/>
      <c r="AD22" s="4"/>
      <c r="AE22" s="4"/>
      <c r="AF22" s="4"/>
      <c r="AG22" s="4"/>
      <c r="AH22" s="4"/>
      <c r="AI22" s="4"/>
      <c r="AJ22" s="4"/>
    </row>
    <row r="23" spans="1:36" ht="12" customHeight="1">
      <c r="B23" s="48" t="s">
        <v>49</v>
      </c>
      <c r="C23" s="51" t="s">
        <v>50</v>
      </c>
      <c r="D23" s="68">
        <f>SUM(月次!D92:D103)</f>
        <v>396299</v>
      </c>
      <c r="E23" s="82">
        <f t="shared" si="2"/>
        <v>95.175641890837127</v>
      </c>
      <c r="F23" s="71">
        <f>SUM(月次!F92:F103)</f>
        <v>28543</v>
      </c>
      <c r="G23" s="82">
        <f t="shared" si="2"/>
        <v>100.94426368651861</v>
      </c>
      <c r="H23" s="71"/>
      <c r="I23" s="82"/>
      <c r="J23" s="71">
        <f>SUM(月次!J92:J103)</f>
        <v>21735</v>
      </c>
      <c r="K23" s="82">
        <f t="shared" si="3"/>
        <v>102.15255910137708</v>
      </c>
      <c r="L23" s="71">
        <f>SUM(月次!L92:L103)</f>
        <v>72</v>
      </c>
      <c r="M23" s="82">
        <f t="shared" ref="M23:O30" si="8">L23/L22*100</f>
        <v>83.720930232558146</v>
      </c>
      <c r="N23" s="70">
        <f t="shared" ref="N23:N30" si="9">J23-P23</f>
        <v>14248</v>
      </c>
      <c r="O23" s="82">
        <f t="shared" si="8"/>
        <v>97.515570460611869</v>
      </c>
      <c r="P23" s="71">
        <f>SUM(月次!P92:P103)</f>
        <v>7487</v>
      </c>
      <c r="Q23" s="82">
        <f t="shared" si="7"/>
        <v>112.31623162316231</v>
      </c>
      <c r="R23" s="71">
        <f>SUM(月次!R92:R103)</f>
        <v>418034</v>
      </c>
      <c r="S23" s="82">
        <f t="shared" si="4"/>
        <v>95.514824157344449</v>
      </c>
      <c r="T23" s="129">
        <f>SUM(月次!T92:T103)</f>
        <v>73859</v>
      </c>
      <c r="U23" s="133">
        <f t="shared" si="4"/>
        <v>100.19670618878366</v>
      </c>
      <c r="V23" s="129">
        <f>SUM(月次!V92:V103)</f>
        <v>91854</v>
      </c>
      <c r="W23" s="133">
        <f t="shared" si="5"/>
        <v>101.79984484096198</v>
      </c>
      <c r="X23" s="129">
        <f t="shared" si="0"/>
        <v>17995</v>
      </c>
      <c r="Y23" s="133">
        <f t="shared" si="5"/>
        <v>108.95495277306854</v>
      </c>
      <c r="Z23" s="129">
        <f t="shared" si="1"/>
        <v>436029</v>
      </c>
      <c r="AA23" s="134">
        <f t="shared" si="6"/>
        <v>96.003566867761677</v>
      </c>
      <c r="AB23" s="4"/>
      <c r="AC23" s="4"/>
      <c r="AD23" s="4"/>
      <c r="AE23" s="4"/>
      <c r="AF23" s="4"/>
      <c r="AG23" s="4"/>
      <c r="AH23" s="4"/>
      <c r="AI23" s="4"/>
      <c r="AJ23" s="4"/>
    </row>
    <row r="24" spans="1:36" ht="12" customHeight="1">
      <c r="B24" s="50" t="s">
        <v>51</v>
      </c>
      <c r="C24" s="54" t="s">
        <v>52</v>
      </c>
      <c r="D24" s="69">
        <f>SUM(月次!D104:D115)</f>
        <v>376074</v>
      </c>
      <c r="E24" s="83">
        <f t="shared" si="2"/>
        <v>94.896530145168171</v>
      </c>
      <c r="F24" s="72">
        <f>SUM(月次!F104:F115)</f>
        <v>29207</v>
      </c>
      <c r="G24" s="83">
        <f t="shared" si="2"/>
        <v>102.32631468310969</v>
      </c>
      <c r="H24" s="72"/>
      <c r="I24" s="83"/>
      <c r="J24" s="72">
        <f>SUM(月次!J104:J115)</f>
        <v>22996</v>
      </c>
      <c r="K24" s="83">
        <f t="shared" si="3"/>
        <v>105.80170232344146</v>
      </c>
      <c r="L24" s="72">
        <f>SUM(月次!L104:L115)</f>
        <v>47</v>
      </c>
      <c r="M24" s="83">
        <f t="shared" si="8"/>
        <v>65.277777777777786</v>
      </c>
      <c r="N24" s="72">
        <f t="shared" si="9"/>
        <v>15763</v>
      </c>
      <c r="O24" s="83">
        <f t="shared" si="8"/>
        <v>110.63307130825379</v>
      </c>
      <c r="P24" s="72">
        <f>SUM(月次!P104:P115)</f>
        <v>7233</v>
      </c>
      <c r="Q24" s="83">
        <f t="shared" si="7"/>
        <v>96.607452918391886</v>
      </c>
      <c r="R24" s="72">
        <f>SUM(月次!R104:R115)</f>
        <v>399070</v>
      </c>
      <c r="S24" s="83">
        <f t="shared" si="4"/>
        <v>95.463526890157254</v>
      </c>
      <c r="T24" s="130">
        <f>SUM(月次!T104:T115)</f>
        <v>73826</v>
      </c>
      <c r="U24" s="131">
        <f t="shared" si="4"/>
        <v>99.955320272410944</v>
      </c>
      <c r="V24" s="130">
        <f>SUM(月次!V104:V115)</f>
        <v>98513</v>
      </c>
      <c r="W24" s="131">
        <f t="shared" si="5"/>
        <v>107.24954819605026</v>
      </c>
      <c r="X24" s="130">
        <f t="shared" si="0"/>
        <v>24687</v>
      </c>
      <c r="Y24" s="131">
        <f t="shared" si="5"/>
        <v>137.18810780772438</v>
      </c>
      <c r="Z24" s="130">
        <f t="shared" si="1"/>
        <v>423757</v>
      </c>
      <c r="AA24" s="132">
        <f t="shared" si="6"/>
        <v>97.185508303346793</v>
      </c>
      <c r="AB24" s="4"/>
      <c r="AC24" s="4"/>
      <c r="AD24" s="4"/>
      <c r="AE24" s="4"/>
      <c r="AF24" s="4"/>
      <c r="AG24" s="4"/>
      <c r="AH24" s="4"/>
      <c r="AI24" s="4"/>
      <c r="AJ24" s="4"/>
    </row>
    <row r="25" spans="1:36" ht="12" customHeight="1">
      <c r="B25" s="50" t="s">
        <v>53</v>
      </c>
      <c r="C25" s="51" t="s">
        <v>54</v>
      </c>
      <c r="D25" s="67">
        <f>SUM(月次!D116:D127)</f>
        <v>361393</v>
      </c>
      <c r="E25" s="81">
        <f t="shared" si="2"/>
        <v>96.096247015215084</v>
      </c>
      <c r="F25" s="87">
        <f>SUM(月次!F116:F127)</f>
        <v>28581</v>
      </c>
      <c r="G25" s="81">
        <f t="shared" si="2"/>
        <v>97.856678193583733</v>
      </c>
      <c r="H25" s="70">
        <f>SUM(月次!H116:H127)</f>
        <v>50862</v>
      </c>
      <c r="I25" s="70" t="s">
        <v>202</v>
      </c>
      <c r="J25" s="70">
        <f>SUM(月次!J116:J127)</f>
        <v>25646</v>
      </c>
      <c r="K25" s="81">
        <f t="shared" si="3"/>
        <v>111.52374325969734</v>
      </c>
      <c r="L25" s="70">
        <f>SUM(月次!L116:L127)</f>
        <v>23</v>
      </c>
      <c r="M25" s="81">
        <f>L25/L24*100</f>
        <v>48.936170212765958</v>
      </c>
      <c r="N25" s="70">
        <f t="shared" si="9"/>
        <v>15773</v>
      </c>
      <c r="O25" s="81">
        <f t="shared" si="8"/>
        <v>100.06343970056462</v>
      </c>
      <c r="P25" s="70">
        <f>SUM(月次!P116:P127)</f>
        <v>9873</v>
      </c>
      <c r="Q25" s="81">
        <f t="shared" si="7"/>
        <v>136.49937785151388</v>
      </c>
      <c r="R25" s="70">
        <f>SUM(月次!R116:R127)</f>
        <v>387039</v>
      </c>
      <c r="S25" s="81">
        <f t="shared" si="4"/>
        <v>96.985240684591673</v>
      </c>
      <c r="T25" s="106">
        <f>SUM(月次!T116:T127)</f>
        <v>88855</v>
      </c>
      <c r="U25" s="105">
        <f t="shared" si="4"/>
        <v>120.35732668707502</v>
      </c>
      <c r="V25" s="106">
        <f>SUM(月次!V116:V127)</f>
        <v>111718</v>
      </c>
      <c r="W25" s="105">
        <f t="shared" si="5"/>
        <v>113.40432227218741</v>
      </c>
      <c r="X25" s="106">
        <f t="shared" si="0"/>
        <v>22863</v>
      </c>
      <c r="Y25" s="105">
        <f t="shared" si="5"/>
        <v>92.611495929031477</v>
      </c>
      <c r="Z25" s="106">
        <f t="shared" si="1"/>
        <v>409902</v>
      </c>
      <c r="AA25" s="107">
        <f t="shared" si="6"/>
        <v>96.730437491298076</v>
      </c>
      <c r="AB25" s="4"/>
      <c r="AC25" s="4"/>
      <c r="AD25" s="4"/>
      <c r="AE25" s="4"/>
      <c r="AF25" s="4"/>
      <c r="AG25" s="4"/>
      <c r="AH25" s="4"/>
      <c r="AI25" s="4"/>
      <c r="AJ25" s="4"/>
    </row>
    <row r="26" spans="1:36" ht="12" customHeight="1">
      <c r="B26" s="50" t="s">
        <v>2</v>
      </c>
      <c r="C26" s="51" t="s">
        <v>55</v>
      </c>
      <c r="D26" s="67">
        <f>SUM(月次!D128:D139)</f>
        <v>369203</v>
      </c>
      <c r="E26" s="81">
        <f t="shared" ref="E26:G30" si="10">D26/D25*100</f>
        <v>102.16108225671223</v>
      </c>
      <c r="F26" s="87">
        <f>SUM(月次!F128:F139)</f>
        <v>29889</v>
      </c>
      <c r="G26" s="81">
        <f t="shared" si="10"/>
        <v>104.57646688359399</v>
      </c>
      <c r="H26" s="70">
        <f>SUM(月次!H128:H139)</f>
        <v>50112</v>
      </c>
      <c r="I26" s="81">
        <f t="shared" ref="I26:I30" si="11">H26/H25*100</f>
        <v>98.5254217293854</v>
      </c>
      <c r="J26" s="70">
        <f>SUM(月次!J128:J139)</f>
        <v>34081</v>
      </c>
      <c r="K26" s="81">
        <f t="shared" si="3"/>
        <v>132.89011931685252</v>
      </c>
      <c r="L26" s="70" t="s">
        <v>202</v>
      </c>
      <c r="M26" s="70" t="s">
        <v>48</v>
      </c>
      <c r="N26" s="70">
        <f t="shared" si="9"/>
        <v>15367</v>
      </c>
      <c r="O26" s="81">
        <f t="shared" si="8"/>
        <v>97.425981106954922</v>
      </c>
      <c r="P26" s="70">
        <f>SUM(月次!P128:P139)</f>
        <v>18714</v>
      </c>
      <c r="Q26" s="81">
        <f t="shared" si="7"/>
        <v>189.54725007596477</v>
      </c>
      <c r="R26" s="70">
        <f>SUM(月次!R128:R139)</f>
        <v>403284</v>
      </c>
      <c r="S26" s="81">
        <f t="shared" ref="S26:U30" si="12">R26/R25*100</f>
        <v>104.19725143977739</v>
      </c>
      <c r="T26" s="106">
        <f>SUM(月次!T128:T139)</f>
        <v>96534</v>
      </c>
      <c r="U26" s="105">
        <f t="shared" si="12"/>
        <v>108.64216982724663</v>
      </c>
      <c r="V26" s="106">
        <f>SUM(月次!V128:V139)</f>
        <v>103224</v>
      </c>
      <c r="W26" s="105">
        <f t="shared" ref="W26:Y30" si="13">V26/V25*100</f>
        <v>92.396927979376642</v>
      </c>
      <c r="X26" s="106">
        <f t="shared" si="0"/>
        <v>6690</v>
      </c>
      <c r="Y26" s="105">
        <f t="shared" si="13"/>
        <v>29.261251804225168</v>
      </c>
      <c r="Z26" s="106">
        <f t="shared" si="1"/>
        <v>409974</v>
      </c>
      <c r="AA26" s="107">
        <f t="shared" si="6"/>
        <v>100.01756517411479</v>
      </c>
      <c r="AB26" s="4"/>
      <c r="AC26" s="4"/>
      <c r="AD26" s="4"/>
      <c r="AE26" s="4"/>
      <c r="AF26" s="4"/>
      <c r="AG26" s="4"/>
      <c r="AH26" s="4"/>
      <c r="AI26" s="4"/>
      <c r="AJ26" s="4"/>
    </row>
    <row r="27" spans="1:36" s="64" customFormat="1" ht="12" customHeight="1">
      <c r="A27" s="62"/>
      <c r="B27" s="50" t="s">
        <v>29</v>
      </c>
      <c r="C27" s="51" t="s">
        <v>56</v>
      </c>
      <c r="D27" s="84">
        <f>SUM(月次!D140:D151)</f>
        <v>337145</v>
      </c>
      <c r="E27" s="91">
        <f t="shared" si="10"/>
        <v>91.316971963933128</v>
      </c>
      <c r="F27" s="87">
        <f>SUM(月次!F140:F151)</f>
        <v>26520</v>
      </c>
      <c r="G27" s="91">
        <f t="shared" si="10"/>
        <v>88.728294690354318</v>
      </c>
      <c r="H27" s="87">
        <f>SUM(月次!H140:H151)</f>
        <v>46927</v>
      </c>
      <c r="I27" s="91">
        <f t="shared" si="11"/>
        <v>93.644236909323126</v>
      </c>
      <c r="J27" s="87">
        <f>SUM(月次!J140:J151)</f>
        <v>50641</v>
      </c>
      <c r="K27" s="91">
        <f t="shared" si="3"/>
        <v>148.59012352923918</v>
      </c>
      <c r="L27" s="87" t="s">
        <v>202</v>
      </c>
      <c r="M27" s="87" t="s">
        <v>48</v>
      </c>
      <c r="N27" s="87">
        <f t="shared" si="9"/>
        <v>20285</v>
      </c>
      <c r="O27" s="91">
        <f t="shared" si="8"/>
        <v>132.00364417257759</v>
      </c>
      <c r="P27" s="87">
        <f>SUM(月次!P140:P151)</f>
        <v>30356</v>
      </c>
      <c r="Q27" s="91">
        <f t="shared" si="7"/>
        <v>162.21011007801647</v>
      </c>
      <c r="R27" s="87">
        <f>SUM(月次!R140:R151)</f>
        <v>387786</v>
      </c>
      <c r="S27" s="91">
        <f t="shared" si="12"/>
        <v>96.157050614455315</v>
      </c>
      <c r="T27" s="135">
        <f>SUM(月次!T140:T151)</f>
        <v>102089</v>
      </c>
      <c r="U27" s="136">
        <f t="shared" si="12"/>
        <v>105.7544492096049</v>
      </c>
      <c r="V27" s="135">
        <f>SUM(月次!V140:V151)</f>
        <v>112375</v>
      </c>
      <c r="W27" s="136">
        <f t="shared" si="13"/>
        <v>108.86518639076183</v>
      </c>
      <c r="X27" s="135">
        <f t="shared" si="0"/>
        <v>10286</v>
      </c>
      <c r="Y27" s="136">
        <f t="shared" si="13"/>
        <v>153.75186846038864</v>
      </c>
      <c r="Z27" s="135">
        <f t="shared" si="1"/>
        <v>398072</v>
      </c>
      <c r="AA27" s="137">
        <f t="shared" si="6"/>
        <v>97.09688907101426</v>
      </c>
    </row>
    <row r="28" spans="1:36" s="64" customFormat="1" ht="12" customHeight="1">
      <c r="A28" s="62"/>
      <c r="B28" s="48" t="s">
        <v>57</v>
      </c>
      <c r="C28" s="49" t="s">
        <v>58</v>
      </c>
      <c r="D28" s="89">
        <f>SUM(月次!D152:D163)</f>
        <v>327317</v>
      </c>
      <c r="E28" s="92">
        <f t="shared" si="10"/>
        <v>97.084933782200537</v>
      </c>
      <c r="F28" s="90">
        <f>SUM(月次!F152:F163)</f>
        <v>25778</v>
      </c>
      <c r="G28" s="92">
        <f t="shared" si="10"/>
        <v>97.202111613876312</v>
      </c>
      <c r="H28" s="90">
        <f>SUM(月次!H152:H163)</f>
        <v>47846</v>
      </c>
      <c r="I28" s="92">
        <f t="shared" si="11"/>
        <v>101.95836085835445</v>
      </c>
      <c r="J28" s="90">
        <f>SUM(月次!J152:J163)</f>
        <v>44531</v>
      </c>
      <c r="K28" s="92">
        <f t="shared" si="3"/>
        <v>87.934677435279724</v>
      </c>
      <c r="L28" s="90" t="s">
        <v>202</v>
      </c>
      <c r="M28" s="90" t="s">
        <v>48</v>
      </c>
      <c r="N28" s="90">
        <f t="shared" si="9"/>
        <v>17864</v>
      </c>
      <c r="O28" s="92">
        <f t="shared" si="8"/>
        <v>88.065072713827959</v>
      </c>
      <c r="P28" s="90">
        <f>SUM(月次!P152:P163)</f>
        <v>26667</v>
      </c>
      <c r="Q28" s="92">
        <f t="shared" si="7"/>
        <v>87.847542495717491</v>
      </c>
      <c r="R28" s="90">
        <f>SUM(月次!R152:R163)</f>
        <v>371848</v>
      </c>
      <c r="S28" s="92">
        <f t="shared" si="12"/>
        <v>95.890001186221269</v>
      </c>
      <c r="T28" s="138">
        <f>SUM(月次!T152:T163)</f>
        <v>100133</v>
      </c>
      <c r="U28" s="139">
        <f t="shared" si="12"/>
        <v>98.084024723525559</v>
      </c>
      <c r="V28" s="138">
        <f>SUM(月次!V152:V163)</f>
        <v>120442</v>
      </c>
      <c r="W28" s="139">
        <f t="shared" si="13"/>
        <v>107.17864293659622</v>
      </c>
      <c r="X28" s="138">
        <f t="shared" si="0"/>
        <v>20309</v>
      </c>
      <c r="Y28" s="139">
        <f t="shared" si="13"/>
        <v>197.44312657981723</v>
      </c>
      <c r="Z28" s="138">
        <f t="shared" si="1"/>
        <v>392157</v>
      </c>
      <c r="AA28" s="140">
        <f t="shared" si="6"/>
        <v>98.51408790369581</v>
      </c>
    </row>
    <row r="29" spans="1:36" s="64" customFormat="1" ht="12" customHeight="1">
      <c r="A29" s="62"/>
      <c r="B29" s="50" t="s">
        <v>30</v>
      </c>
      <c r="C29" s="54" t="s">
        <v>59</v>
      </c>
      <c r="D29" s="95">
        <f>SUM(月次!D164:D175)</f>
        <v>331066</v>
      </c>
      <c r="E29" s="96">
        <f t="shared" si="10"/>
        <v>101.14537283428602</v>
      </c>
      <c r="F29" s="94">
        <f>SUM(月次!F164:F175)</f>
        <v>34116</v>
      </c>
      <c r="G29" s="96">
        <f t="shared" si="10"/>
        <v>132.345410815424</v>
      </c>
      <c r="H29" s="94">
        <f>SUM(月次!H164:H175)</f>
        <v>48536</v>
      </c>
      <c r="I29" s="96">
        <f t="shared" si="11"/>
        <v>101.44212682355891</v>
      </c>
      <c r="J29" s="94">
        <f>SUM(月次!J164:J175)</f>
        <v>43124</v>
      </c>
      <c r="K29" s="96">
        <f t="shared" si="3"/>
        <v>96.840403314544915</v>
      </c>
      <c r="L29" s="94" t="s">
        <v>202</v>
      </c>
      <c r="M29" s="87" t="s">
        <v>48</v>
      </c>
      <c r="N29" s="94">
        <f t="shared" si="9"/>
        <v>11382</v>
      </c>
      <c r="O29" s="96">
        <f t="shared" si="8"/>
        <v>63.714733542319749</v>
      </c>
      <c r="P29" s="94">
        <f>SUM(月次!P164:P175)</f>
        <v>31742</v>
      </c>
      <c r="Q29" s="96">
        <f t="shared" si="7"/>
        <v>119.03101211234859</v>
      </c>
      <c r="R29" s="94">
        <f>SUM(月次!R164:R175)</f>
        <v>374190</v>
      </c>
      <c r="S29" s="96">
        <f t="shared" si="12"/>
        <v>100.62982724123835</v>
      </c>
      <c r="T29" s="144">
        <f>SUM(月次!T164:T175)</f>
        <v>114953</v>
      </c>
      <c r="U29" s="145">
        <f t="shared" si="12"/>
        <v>114.80031558027824</v>
      </c>
      <c r="V29" s="144">
        <f>SUM(月次!V164:V175)</f>
        <v>145955</v>
      </c>
      <c r="W29" s="145">
        <f t="shared" si="13"/>
        <v>121.18280998322844</v>
      </c>
      <c r="X29" s="144">
        <f t="shared" si="0"/>
        <v>31002</v>
      </c>
      <c r="Y29" s="145">
        <f t="shared" si="13"/>
        <v>152.65153380274754</v>
      </c>
      <c r="Z29" s="144">
        <f t="shared" si="1"/>
        <v>405192</v>
      </c>
      <c r="AA29" s="146">
        <f t="shared" si="6"/>
        <v>103.32392383662665</v>
      </c>
    </row>
    <row r="30" spans="1:36" s="64" customFormat="1" ht="12" customHeight="1">
      <c r="A30" s="62"/>
      <c r="B30" s="50" t="s">
        <v>60</v>
      </c>
      <c r="C30" s="51" t="s">
        <v>61</v>
      </c>
      <c r="D30" s="84">
        <f>SUM(月次!D176:D187)</f>
        <v>323216</v>
      </c>
      <c r="E30" s="91">
        <f t="shared" si="10"/>
        <v>97.628871584517896</v>
      </c>
      <c r="F30" s="87">
        <f>SUM(月次!F176:F187)</f>
        <v>28349</v>
      </c>
      <c r="G30" s="91">
        <f t="shared" si="10"/>
        <v>83.095908078321017</v>
      </c>
      <c r="H30" s="87">
        <f>SUM(月次!H176:H187)</f>
        <v>48953</v>
      </c>
      <c r="I30" s="91">
        <f t="shared" si="11"/>
        <v>100.8591560903247</v>
      </c>
      <c r="J30" s="87">
        <f>SUM(月次!J176:J187)</f>
        <v>34334</v>
      </c>
      <c r="K30" s="91">
        <f t="shared" si="3"/>
        <v>79.616918653186161</v>
      </c>
      <c r="L30" s="87" t="s">
        <v>202</v>
      </c>
      <c r="M30" s="87" t="s">
        <v>48</v>
      </c>
      <c r="N30" s="87">
        <f t="shared" si="9"/>
        <v>8231</v>
      </c>
      <c r="O30" s="91">
        <f t="shared" si="8"/>
        <v>72.315937445088736</v>
      </c>
      <c r="P30" s="87">
        <f>SUM(月次!P176:P187)</f>
        <v>26103</v>
      </c>
      <c r="Q30" s="91">
        <f t="shared" si="7"/>
        <v>82.234893831516601</v>
      </c>
      <c r="R30" s="87">
        <f>SUM(月次!R176:R187)</f>
        <v>357550</v>
      </c>
      <c r="S30" s="91">
        <f t="shared" si="12"/>
        <v>95.553061279029379</v>
      </c>
      <c r="T30" s="135">
        <f>SUM(月次!T176:T187)</f>
        <v>115541</v>
      </c>
      <c r="U30" s="136">
        <f t="shared" si="12"/>
        <v>100.51151340112916</v>
      </c>
      <c r="V30" s="135">
        <f>SUM(月次!V176:V187)</f>
        <v>139273</v>
      </c>
      <c r="W30" s="136">
        <f t="shared" si="13"/>
        <v>95.421876605803163</v>
      </c>
      <c r="X30" s="135">
        <f t="shared" si="0"/>
        <v>23732</v>
      </c>
      <c r="Y30" s="136">
        <f t="shared" si="13"/>
        <v>76.549900006451196</v>
      </c>
      <c r="Z30" s="135">
        <f t="shared" si="1"/>
        <v>381282</v>
      </c>
      <c r="AA30" s="137">
        <f t="shared" si="6"/>
        <v>94.099093762956826</v>
      </c>
    </row>
    <row r="31" spans="1:36" s="65" customFormat="1" ht="12" customHeight="1">
      <c r="A31" s="62"/>
      <c r="B31" s="50" t="s">
        <v>177</v>
      </c>
      <c r="C31" s="51" t="s">
        <v>178</v>
      </c>
      <c r="D31" s="84">
        <f>SUM(月次!D188:D199)</f>
        <v>325275</v>
      </c>
      <c r="E31" s="91">
        <f t="shared" ref="E31" si="14">D31/D30*100</f>
        <v>100.6370352952824</v>
      </c>
      <c r="F31" s="87">
        <f>SUM(月次!F188:F199)</f>
        <v>29367</v>
      </c>
      <c r="G31" s="91">
        <f t="shared" ref="G31" si="15">F31/F30*100</f>
        <v>103.59095558926241</v>
      </c>
      <c r="H31" s="87">
        <f>SUM(月次!H188:H199)</f>
        <v>48555</v>
      </c>
      <c r="I31" s="91">
        <f t="shared" ref="I31" si="16">H31/H30*100</f>
        <v>99.186975261985992</v>
      </c>
      <c r="J31" s="87">
        <f>SUM(月次!J188:J199)</f>
        <v>34558</v>
      </c>
      <c r="K31" s="91">
        <f t="shared" ref="K31" si="17">J31/J30*100</f>
        <v>100.65241451622298</v>
      </c>
      <c r="L31" s="87" t="s">
        <v>202</v>
      </c>
      <c r="M31" s="87" t="s">
        <v>48</v>
      </c>
      <c r="N31" s="87">
        <f t="shared" ref="N31:N39" si="18">J31-P31</f>
        <v>6927</v>
      </c>
      <c r="O31" s="91">
        <f t="shared" ref="O31" si="19">N31/N30*100</f>
        <v>84.157453529340302</v>
      </c>
      <c r="P31" s="87">
        <f>SUM(月次!P188:P199)</f>
        <v>27631</v>
      </c>
      <c r="Q31" s="91">
        <f t="shared" ref="Q31" si="20">P31/P30*100</f>
        <v>105.85373328736161</v>
      </c>
      <c r="R31" s="87">
        <f>SUM(月次!R188:R199)</f>
        <v>359833</v>
      </c>
      <c r="S31" s="91">
        <f t="shared" ref="S31" si="21">R31/R30*100</f>
        <v>100.63851209621033</v>
      </c>
      <c r="T31" s="135">
        <f>SUM(月次!T188:T199)</f>
        <v>114419</v>
      </c>
      <c r="U31" s="136">
        <f t="shared" ref="U31" si="22">T31/T30*100</f>
        <v>99.028916142321776</v>
      </c>
      <c r="V31" s="135">
        <f>SUM(月次!V188:V199)</f>
        <v>139747</v>
      </c>
      <c r="W31" s="136">
        <f t="shared" ref="W31" si="23">V31/V30*100</f>
        <v>100.34033875912776</v>
      </c>
      <c r="X31" s="135">
        <f t="shared" ref="X31" si="24">V31-T31</f>
        <v>25328</v>
      </c>
      <c r="Y31" s="136">
        <f t="shared" ref="Y31" si="25">X31/X30*100</f>
        <v>106.72509691555705</v>
      </c>
      <c r="Z31" s="135">
        <f t="shared" ref="Z31" si="26">R31+X31</f>
        <v>385161</v>
      </c>
      <c r="AA31" s="137">
        <f t="shared" ref="AA31" si="27">Z31/Z30*100</f>
        <v>101.0173572316553</v>
      </c>
      <c r="AB31" s="64"/>
      <c r="AC31" s="64"/>
    </row>
    <row r="32" spans="1:36" s="65" customFormat="1" ht="12" customHeight="1">
      <c r="A32" s="66"/>
      <c r="B32" s="50" t="s">
        <v>195</v>
      </c>
      <c r="C32" s="51" t="s">
        <v>196</v>
      </c>
      <c r="D32" s="84">
        <f>SUM(月次!D200:D211)</f>
        <v>298564</v>
      </c>
      <c r="E32" s="91">
        <f t="shared" ref="E32" si="28">D32/D31*100</f>
        <v>91.788179232956722</v>
      </c>
      <c r="F32" s="87">
        <f>SUM(月次!F200:F211)</f>
        <v>27825</v>
      </c>
      <c r="G32" s="91">
        <f t="shared" ref="G32" si="29">F32/F31*100</f>
        <v>94.749208295025028</v>
      </c>
      <c r="H32" s="87">
        <f>SUM(月次!H200:H211)</f>
        <v>48904</v>
      </c>
      <c r="I32" s="91">
        <f t="shared" ref="I32" si="30">H32/H31*100</f>
        <v>100.71877252600143</v>
      </c>
      <c r="J32" s="87">
        <f>SUM(月次!J200:J211)</f>
        <v>36985</v>
      </c>
      <c r="K32" s="91">
        <f t="shared" ref="K32" si="31">J32/J31*100</f>
        <v>107.02297586665894</v>
      </c>
      <c r="L32" s="87">
        <f>SUM(月次!L200:L211)</f>
        <v>1536</v>
      </c>
      <c r="M32" s="87" t="s">
        <v>48</v>
      </c>
      <c r="N32" s="87">
        <f t="shared" si="18"/>
        <v>6594</v>
      </c>
      <c r="O32" s="91">
        <f t="shared" ref="O32" si="32">N32/N31*100</f>
        <v>95.192724122996964</v>
      </c>
      <c r="P32" s="87">
        <f>SUM(月次!P200:P211)</f>
        <v>30391</v>
      </c>
      <c r="Q32" s="91">
        <f t="shared" ref="Q32" si="33">P32/P31*100</f>
        <v>109.98878071731026</v>
      </c>
      <c r="R32" s="87">
        <f>SUM(月次!R200:R211)</f>
        <v>335549</v>
      </c>
      <c r="S32" s="91">
        <f t="shared" ref="S32" si="34">R32/R31*100</f>
        <v>93.251313803903486</v>
      </c>
      <c r="T32" s="135">
        <f>SUM(月次!T200:T211)</f>
        <v>113735</v>
      </c>
      <c r="U32" s="136">
        <f t="shared" ref="U32" si="35">T32/T31*100</f>
        <v>99.402197187530035</v>
      </c>
      <c r="V32" s="135">
        <f>SUM(月次!V200:V211)</f>
        <v>149032</v>
      </c>
      <c r="W32" s="136">
        <f t="shared" ref="W32" si="36">V32/V31*100</f>
        <v>106.64414978496855</v>
      </c>
      <c r="X32" s="135">
        <f t="shared" ref="X32" si="37">V32-T32</f>
        <v>35297</v>
      </c>
      <c r="Y32" s="136">
        <f t="shared" ref="Y32" si="38">X32/X31*100</f>
        <v>139.35960202147822</v>
      </c>
      <c r="Z32" s="135">
        <f t="shared" ref="Z32" si="39">R32+X32</f>
        <v>370846</v>
      </c>
      <c r="AA32" s="137">
        <f t="shared" ref="AA32" si="40">Z32/Z31*100</f>
        <v>96.283372407902149</v>
      </c>
      <c r="AB32" s="64"/>
      <c r="AC32" s="64"/>
    </row>
    <row r="33" spans="1:36" s="65" customFormat="1" ht="12" customHeight="1">
      <c r="A33" s="66"/>
      <c r="B33" s="50" t="s">
        <v>203</v>
      </c>
      <c r="C33" s="51" t="s">
        <v>204</v>
      </c>
      <c r="D33" s="84">
        <f>SUM(月次!D212:D223)</f>
        <v>300324</v>
      </c>
      <c r="E33" s="91">
        <f t="shared" ref="E33:E34" si="41">D33/D32*100</f>
        <v>100.58948835090634</v>
      </c>
      <c r="F33" s="87">
        <f>SUM(月次!F212:F223)</f>
        <v>28099</v>
      </c>
      <c r="G33" s="91">
        <f t="shared" ref="G33:G34" si="42">F33/F32*100</f>
        <v>100.98472596585803</v>
      </c>
      <c r="H33" s="87">
        <f>SUM(月次!H212:H223)</f>
        <v>48313</v>
      </c>
      <c r="I33" s="91">
        <f t="shared" ref="I33:I34" si="43">H33/H32*100</f>
        <v>98.791509896940937</v>
      </c>
      <c r="J33" s="87">
        <f>SUM(月次!J212:J223)</f>
        <v>36623</v>
      </c>
      <c r="K33" s="91">
        <f t="shared" ref="K33:K34" si="44">J33/J32*100</f>
        <v>99.021224820873329</v>
      </c>
      <c r="L33" s="87">
        <f>SUM(月次!L212:L223)</f>
        <v>3545</v>
      </c>
      <c r="M33" s="91">
        <f>L33/L32*100</f>
        <v>230.79427083333334</v>
      </c>
      <c r="N33" s="190">
        <f t="shared" si="18"/>
        <v>6281</v>
      </c>
      <c r="O33" s="91">
        <f t="shared" ref="O33:O34" si="45">N33/N32*100</f>
        <v>95.253260539884749</v>
      </c>
      <c r="P33" s="87">
        <f>SUM(月次!P212:P223)</f>
        <v>30342</v>
      </c>
      <c r="Q33" s="91">
        <f t="shared" ref="Q33:Q34" si="46">P33/P32*100</f>
        <v>99.838768056332469</v>
      </c>
      <c r="R33" s="87">
        <f>SUM(月次!R212:R223)</f>
        <v>336947</v>
      </c>
      <c r="S33" s="91">
        <f t="shared" ref="S33:S34" si="47">R33/R32*100</f>
        <v>100.41663065602937</v>
      </c>
      <c r="T33" s="116">
        <f>SUM(月次!T212:T223)</f>
        <v>110893</v>
      </c>
      <c r="U33" s="115">
        <f t="shared" ref="U33:U34" si="48">T33/T32*100</f>
        <v>97.501208950630854</v>
      </c>
      <c r="V33" s="116">
        <f>SUM(月次!V212:V223)</f>
        <v>154490</v>
      </c>
      <c r="W33" s="115">
        <f t="shared" ref="W33:W34" si="49">V33/V32*100</f>
        <v>103.66230071394062</v>
      </c>
      <c r="X33" s="116">
        <f t="shared" ref="X33:X34" si="50">V33-T33</f>
        <v>43597</v>
      </c>
      <c r="Y33" s="115">
        <f t="shared" ref="Y33:Y34" si="51">X33/X32*100</f>
        <v>123.51474629571919</v>
      </c>
      <c r="Z33" s="116">
        <f t="shared" ref="Z33:Z34" si="52">R33+X33</f>
        <v>380544</v>
      </c>
      <c r="AA33" s="117">
        <f t="shared" ref="AA33:AA34" si="53">Z33/Z32*100</f>
        <v>102.61510168641431</v>
      </c>
      <c r="AB33" s="64"/>
      <c r="AC33" s="64"/>
    </row>
    <row r="34" spans="1:36" s="65" customFormat="1" ht="12" customHeight="1">
      <c r="A34" s="66"/>
      <c r="B34" s="148" t="s">
        <v>209</v>
      </c>
      <c r="C34" s="149" t="s">
        <v>210</v>
      </c>
      <c r="D34" s="175">
        <f>SUM(月次!D224:D235)</f>
        <v>303672</v>
      </c>
      <c r="E34" s="176">
        <f t="shared" si="41"/>
        <v>101.11479602029807</v>
      </c>
      <c r="F34" s="177">
        <f>SUM(月次!F224:F235)</f>
        <v>27421</v>
      </c>
      <c r="G34" s="176">
        <f t="shared" si="42"/>
        <v>97.587102743869892</v>
      </c>
      <c r="H34" s="177">
        <f>SUM(月次!H224:H235)</f>
        <v>49029</v>
      </c>
      <c r="I34" s="176">
        <f t="shared" si="43"/>
        <v>101.48200277358062</v>
      </c>
      <c r="J34" s="177">
        <f>SUM(月次!J224:J235)</f>
        <v>35837</v>
      </c>
      <c r="K34" s="176">
        <f t="shared" si="44"/>
        <v>97.853807716462342</v>
      </c>
      <c r="L34" s="177">
        <f>SUM(月次!L224:L235)</f>
        <v>4287</v>
      </c>
      <c r="M34" s="176">
        <f t="shared" ref="M34" si="54">L34/L33*100</f>
        <v>120.9308885754584</v>
      </c>
      <c r="N34" s="177">
        <f t="shared" si="18"/>
        <v>7215</v>
      </c>
      <c r="O34" s="176">
        <f t="shared" si="45"/>
        <v>114.87024359178474</v>
      </c>
      <c r="P34" s="177">
        <f>SUM(月次!P224:P235)</f>
        <v>28622</v>
      </c>
      <c r="Q34" s="176">
        <f t="shared" si="46"/>
        <v>94.331289961110016</v>
      </c>
      <c r="R34" s="177">
        <f>SUM(月次!R224:R235)</f>
        <v>339509</v>
      </c>
      <c r="S34" s="176">
        <f t="shared" si="47"/>
        <v>100.7603569700873</v>
      </c>
      <c r="T34" s="168">
        <f>SUM(月次!T224:T235)</f>
        <v>116143</v>
      </c>
      <c r="U34" s="167">
        <f t="shared" si="48"/>
        <v>104.73429341797949</v>
      </c>
      <c r="V34" s="168">
        <f>SUM(月次!V224:V235)</f>
        <v>151623</v>
      </c>
      <c r="W34" s="167">
        <f t="shared" si="49"/>
        <v>98.144216454139425</v>
      </c>
      <c r="X34" s="168">
        <f t="shared" si="50"/>
        <v>35480</v>
      </c>
      <c r="Y34" s="167">
        <f t="shared" si="51"/>
        <v>81.381746450443842</v>
      </c>
      <c r="Z34" s="168">
        <f t="shared" si="52"/>
        <v>374989</v>
      </c>
      <c r="AA34" s="169">
        <f t="shared" si="53"/>
        <v>98.540247645475958</v>
      </c>
    </row>
    <row r="35" spans="1:36" s="151" customFormat="1" ht="12" customHeight="1">
      <c r="A35" s="8"/>
      <c r="B35" s="50" t="s">
        <v>227</v>
      </c>
      <c r="C35" s="51" t="s">
        <v>228</v>
      </c>
      <c r="D35" s="178">
        <f>SUM(月次!D236:D247)</f>
        <v>315617</v>
      </c>
      <c r="E35" s="179">
        <f t="shared" ref="E35:E40" si="55">D35/D34*100</f>
        <v>103.93352037724914</v>
      </c>
      <c r="F35" s="180">
        <f>SUM(月次!F236:F247)</f>
        <v>30974</v>
      </c>
      <c r="G35" s="179">
        <f t="shared" ref="G35:G40" si="56">F35/F34*100</f>
        <v>112.957222566646</v>
      </c>
      <c r="H35" s="180">
        <f>SUM(月次!H236:H247)</f>
        <v>47850</v>
      </c>
      <c r="I35" s="179">
        <f t="shared" ref="I35" si="57">H35/H34*100</f>
        <v>97.59530074037815</v>
      </c>
      <c r="J35" s="180">
        <f>SUM(月次!J236:J247)</f>
        <v>34447</v>
      </c>
      <c r="K35" s="179">
        <f t="shared" ref="K35" si="58">J35/J34*100</f>
        <v>96.121327120015636</v>
      </c>
      <c r="L35" s="180">
        <f>SUM(月次!L236:L247)</f>
        <v>4142</v>
      </c>
      <c r="M35" s="179">
        <f t="shared" ref="M35" si="59">L35/L34*100</f>
        <v>96.617681362257997</v>
      </c>
      <c r="N35" s="180">
        <f t="shared" si="18"/>
        <v>6851</v>
      </c>
      <c r="O35" s="179">
        <f t="shared" ref="O35" si="60">N35/N34*100</f>
        <v>94.954954954954957</v>
      </c>
      <c r="P35" s="180">
        <f>SUM(月次!P236:P247)</f>
        <v>27596</v>
      </c>
      <c r="Q35" s="179">
        <f t="shared" ref="Q35" si="61">P35/P34*100</f>
        <v>96.415344839633846</v>
      </c>
      <c r="R35" s="180">
        <f>SUM(月次!R236:R247)</f>
        <v>350064</v>
      </c>
      <c r="S35" s="179">
        <f t="shared" ref="S35" si="62">R35/R34*100</f>
        <v>103.10890138405757</v>
      </c>
      <c r="T35" s="171">
        <f>SUM(月次!T236:T247)</f>
        <v>125888</v>
      </c>
      <c r="U35" s="170">
        <f t="shared" ref="U35" si="63">T35/T34*100</f>
        <v>108.39051858484798</v>
      </c>
      <c r="V35" s="171">
        <f>SUM(月次!V236:V247)</f>
        <v>151431</v>
      </c>
      <c r="W35" s="170">
        <f t="shared" ref="W35" si="64">V35/V34*100</f>
        <v>99.873370135137804</v>
      </c>
      <c r="X35" s="171">
        <f t="shared" ref="X35" si="65">V35-T35</f>
        <v>25543</v>
      </c>
      <c r="Y35" s="170">
        <f t="shared" ref="Y35" si="66">X35/X34*100</f>
        <v>71.992671927846672</v>
      </c>
      <c r="Z35" s="171">
        <f t="shared" ref="Z35" si="67">R35+X35</f>
        <v>375607</v>
      </c>
      <c r="AA35" s="172">
        <f t="shared" ref="AA35" si="68">Z35/Z34*100</f>
        <v>100.16480483427515</v>
      </c>
      <c r="AB35" s="150"/>
      <c r="AC35" s="150"/>
      <c r="AD35" s="150"/>
      <c r="AE35" s="150"/>
      <c r="AF35" s="150"/>
      <c r="AG35" s="150"/>
      <c r="AH35" s="150"/>
      <c r="AI35" s="150"/>
      <c r="AJ35" s="150"/>
    </row>
    <row r="36" spans="1:36" s="151" customFormat="1" ht="12" customHeight="1">
      <c r="A36" s="8"/>
      <c r="B36" s="50" t="s">
        <v>241</v>
      </c>
      <c r="C36" s="51" t="s">
        <v>242</v>
      </c>
      <c r="D36" s="84">
        <f>SUM(月次!D248:D259)</f>
        <v>322357</v>
      </c>
      <c r="E36" s="91">
        <f t="shared" si="55"/>
        <v>102.13549967207089</v>
      </c>
      <c r="F36" s="87">
        <f>SUM(月次!F248:F259)</f>
        <v>34934</v>
      </c>
      <c r="G36" s="91">
        <f t="shared" si="56"/>
        <v>112.78491638148125</v>
      </c>
      <c r="H36" s="87">
        <f>SUM(月次!H248:H259)</f>
        <v>46289</v>
      </c>
      <c r="I36" s="91">
        <f t="shared" ref="I36" si="69">H36/H35*100</f>
        <v>96.737722048066871</v>
      </c>
      <c r="J36" s="87">
        <f>SUM(月次!J248:J259)</f>
        <v>31408</v>
      </c>
      <c r="K36" s="91">
        <f t="shared" ref="K36" si="70">J36/J35*100</f>
        <v>91.177751328127272</v>
      </c>
      <c r="L36" s="87">
        <f>SUM(月次!L248:L259)</f>
        <v>4588</v>
      </c>
      <c r="M36" s="91">
        <f t="shared" ref="M36" si="71">L36/L35*100</f>
        <v>110.76774505070016</v>
      </c>
      <c r="N36" s="87">
        <f t="shared" si="18"/>
        <v>7469</v>
      </c>
      <c r="O36" s="91">
        <f t="shared" ref="O36" si="72">N36/N35*100</f>
        <v>109.02058093708948</v>
      </c>
      <c r="P36" s="87">
        <f>SUM(月次!P248:P259)</f>
        <v>23939</v>
      </c>
      <c r="Q36" s="91">
        <f t="shared" ref="Q36" si="73">P36/P35*100</f>
        <v>86.748079431801699</v>
      </c>
      <c r="R36" s="87">
        <f>SUM(月次!R248:R259)</f>
        <v>353765</v>
      </c>
      <c r="S36" s="91">
        <f t="shared" ref="S36" si="74">R36/R35*100</f>
        <v>101.05723524841173</v>
      </c>
      <c r="T36" s="116">
        <f>SUM(月次!T248:T259)</f>
        <v>126838</v>
      </c>
      <c r="U36" s="115">
        <f t="shared" ref="U36" si="75">T36/T35*100</f>
        <v>100.75463904422979</v>
      </c>
      <c r="V36" s="116">
        <f>SUM(月次!V248:V259)</f>
        <v>153749</v>
      </c>
      <c r="W36" s="115">
        <f t="shared" ref="W36" si="76">V36/V35*100</f>
        <v>101.53073016753504</v>
      </c>
      <c r="X36" s="116">
        <f t="shared" ref="X36" si="77">V36-T36</f>
        <v>26911</v>
      </c>
      <c r="Y36" s="115">
        <f t="shared" ref="Y36" si="78">X36/X35*100</f>
        <v>105.35567474454841</v>
      </c>
      <c r="Z36" s="116">
        <f t="shared" ref="Z36" si="79">R36+X36</f>
        <v>380676</v>
      </c>
      <c r="AA36" s="117">
        <f t="shared" ref="AA36" si="80">Z36/Z35*100</f>
        <v>101.34954886357283</v>
      </c>
      <c r="AB36" s="150"/>
      <c r="AC36" s="150"/>
      <c r="AD36" s="150"/>
      <c r="AE36" s="150"/>
      <c r="AF36" s="150"/>
      <c r="AG36" s="150"/>
      <c r="AH36" s="150"/>
      <c r="AI36" s="150"/>
      <c r="AJ36" s="150"/>
    </row>
    <row r="37" spans="1:36" s="151" customFormat="1" ht="12" customHeight="1">
      <c r="A37" s="8"/>
      <c r="B37" s="50" t="s">
        <v>278</v>
      </c>
      <c r="C37" s="51" t="s">
        <v>279</v>
      </c>
      <c r="D37" s="84">
        <f>SUM(月次!D260:D271)</f>
        <v>326288</v>
      </c>
      <c r="E37" s="91">
        <f t="shared" si="55"/>
        <v>101.21945544846243</v>
      </c>
      <c r="F37" s="87">
        <f>SUM(月次!F260:F271)</f>
        <v>32747</v>
      </c>
      <c r="G37" s="91">
        <f t="shared" si="56"/>
        <v>93.739623289631879</v>
      </c>
      <c r="H37" s="87">
        <f>SUM(月次!H260:H271)</f>
        <v>43776</v>
      </c>
      <c r="I37" s="91">
        <f t="shared" ref="I37" si="81">H37/H36*100</f>
        <v>94.571064399749403</v>
      </c>
      <c r="J37" s="87">
        <f>SUM(月次!J260:J271)</f>
        <v>42539</v>
      </c>
      <c r="K37" s="91">
        <f t="shared" ref="K37" si="82">J37/J36*100</f>
        <v>135.44001528273051</v>
      </c>
      <c r="L37" s="87">
        <f>SUM(月次!L260:L271)</f>
        <v>5519</v>
      </c>
      <c r="M37" s="91">
        <f t="shared" ref="M37" si="83">L37/L36*100</f>
        <v>120.29206625980819</v>
      </c>
      <c r="N37" s="87">
        <f t="shared" si="18"/>
        <v>18864</v>
      </c>
      <c r="O37" s="91">
        <f t="shared" ref="O37" si="84">N37/N36*100</f>
        <v>252.56393091444639</v>
      </c>
      <c r="P37" s="87">
        <f>SUM(月次!P260:P271)</f>
        <v>23675</v>
      </c>
      <c r="Q37" s="91">
        <f t="shared" ref="Q37" si="85">P37/P36*100</f>
        <v>98.897197042482972</v>
      </c>
      <c r="R37" s="87">
        <f>SUM(月次!R260:R271)</f>
        <v>368827</v>
      </c>
      <c r="S37" s="91">
        <f t="shared" ref="S37" si="86">R37/R36*100</f>
        <v>104.25762865178862</v>
      </c>
      <c r="T37" s="116">
        <f>SUM(月次!T260:T271)</f>
        <v>140049</v>
      </c>
      <c r="U37" s="115">
        <f t="shared" ref="U37" si="87">T37/T36*100</f>
        <v>110.4156483072896</v>
      </c>
      <c r="V37" s="116">
        <f>SUM(月次!V260:V271)</f>
        <v>166113</v>
      </c>
      <c r="W37" s="115">
        <f t="shared" ref="W37" si="88">V37/V36*100</f>
        <v>108.04167831985897</v>
      </c>
      <c r="X37" s="116">
        <f t="shared" ref="X37" si="89">V37-T37</f>
        <v>26064</v>
      </c>
      <c r="Y37" s="115">
        <f t="shared" ref="Y37" si="90">X37/X36*100</f>
        <v>96.85258816097506</v>
      </c>
      <c r="Z37" s="116">
        <f t="shared" ref="Z37" si="91">R37+X37</f>
        <v>394891</v>
      </c>
      <c r="AA37" s="117">
        <f t="shared" ref="AA37" si="92">Z37/Z36*100</f>
        <v>103.73414662337525</v>
      </c>
      <c r="AB37" s="150"/>
      <c r="AC37" s="150"/>
      <c r="AD37" s="150"/>
      <c r="AE37" s="150"/>
      <c r="AF37" s="150"/>
      <c r="AG37" s="150"/>
      <c r="AH37" s="150"/>
      <c r="AI37" s="150"/>
      <c r="AJ37" s="150"/>
    </row>
    <row r="38" spans="1:36" s="151" customFormat="1" ht="12" customHeight="1">
      <c r="A38" s="8"/>
      <c r="B38" s="50" t="s">
        <v>280</v>
      </c>
      <c r="C38" s="51" t="s">
        <v>281</v>
      </c>
      <c r="D38" s="182">
        <f>SUM(月次!D272:D283)</f>
        <v>320298</v>
      </c>
      <c r="E38" s="115">
        <f t="shared" si="55"/>
        <v>98.164198499485124</v>
      </c>
      <c r="F38" s="116">
        <f>SUM(月次!F272:F283)</f>
        <v>30242</v>
      </c>
      <c r="G38" s="115">
        <f t="shared" si="56"/>
        <v>92.350444315509819</v>
      </c>
      <c r="H38" s="116">
        <f>SUM(月次!H272:H283)</f>
        <v>42965</v>
      </c>
      <c r="I38" s="115">
        <f t="shared" ref="I38" si="93">H38/H37*100</f>
        <v>98.147386695906434</v>
      </c>
      <c r="J38" s="116">
        <f>SUM(月次!J272:J283)</f>
        <v>41894</v>
      </c>
      <c r="K38" s="115">
        <f t="shared" ref="K38" si="94">J38/J37*100</f>
        <v>98.483744328733636</v>
      </c>
      <c r="L38" s="116">
        <f>SUM(月次!L272:L283)</f>
        <v>5232</v>
      </c>
      <c r="M38" s="115">
        <f t="shared" ref="M38" si="95">L38/L37*100</f>
        <v>94.799782569306032</v>
      </c>
      <c r="N38" s="116">
        <f t="shared" si="18"/>
        <v>18060</v>
      </c>
      <c r="O38" s="115">
        <f t="shared" ref="O38" si="96">N38/N37*100</f>
        <v>95.737913486005084</v>
      </c>
      <c r="P38" s="116">
        <f>SUM(月次!P272:P283)</f>
        <v>23834</v>
      </c>
      <c r="Q38" s="115">
        <f t="shared" ref="Q38" si="97">P38/P37*100</f>
        <v>100.67159450897572</v>
      </c>
      <c r="R38" s="116">
        <f>SUM(月次!R272:R283)</f>
        <v>362192</v>
      </c>
      <c r="S38" s="115">
        <f t="shared" ref="S38" si="98">R38/R37*100</f>
        <v>98.20105361050031</v>
      </c>
      <c r="T38" s="116">
        <f>SUM(月次!T272:T283)</f>
        <v>140856</v>
      </c>
      <c r="U38" s="115">
        <f t="shared" ref="U38" si="99">T38/T37*100</f>
        <v>100.57622689201638</v>
      </c>
      <c r="V38" s="116">
        <f>SUM(月次!V272:V283)</f>
        <v>148032</v>
      </c>
      <c r="W38" s="115">
        <f t="shared" ref="W38" si="100">V38/V37*100</f>
        <v>89.115240830037379</v>
      </c>
      <c r="X38" s="116">
        <f t="shared" ref="X38" si="101">V38-T38</f>
        <v>7176</v>
      </c>
      <c r="Y38" s="115">
        <f t="shared" ref="Y38" si="102">X38/X37*100</f>
        <v>27.532228360957646</v>
      </c>
      <c r="Z38" s="116">
        <f t="shared" ref="Z38" si="103">R38+X38</f>
        <v>369368</v>
      </c>
      <c r="AA38" s="117">
        <f t="shared" ref="AA38" si="104">Z38/Z37*100</f>
        <v>93.536697468415326</v>
      </c>
      <c r="AB38" s="150"/>
      <c r="AC38" s="150"/>
      <c r="AD38" s="150"/>
      <c r="AE38" s="150"/>
      <c r="AF38" s="150"/>
      <c r="AG38" s="150"/>
      <c r="AH38" s="150"/>
      <c r="AI38" s="150"/>
      <c r="AJ38" s="150"/>
    </row>
    <row r="39" spans="1:36" s="151" customFormat="1" ht="12" customHeight="1">
      <c r="A39" s="8"/>
      <c r="B39" s="53" t="s">
        <v>320</v>
      </c>
      <c r="C39" s="54" t="s">
        <v>321</v>
      </c>
      <c r="D39" s="199">
        <f>SUM(月次!D284:D295)</f>
        <v>326562</v>
      </c>
      <c r="E39" s="200">
        <f t="shared" si="55"/>
        <v>101.95567877414157</v>
      </c>
      <c r="F39" s="201">
        <f>SUM(月次!F284:F295)</f>
        <v>40486</v>
      </c>
      <c r="G39" s="200">
        <f t="shared" si="56"/>
        <v>133.87342107003505</v>
      </c>
      <c r="H39" s="201">
        <f>SUM(月次!H284:H295)</f>
        <v>45506</v>
      </c>
      <c r="I39" s="200">
        <f t="shared" ref="I39" si="105">H39/H38*100</f>
        <v>105.91411614104504</v>
      </c>
      <c r="J39" s="201">
        <f>SUM(月次!J284:J295)</f>
        <v>40977</v>
      </c>
      <c r="K39" s="200">
        <f t="shared" ref="K39" si="106">J39/J38*100</f>
        <v>97.811142407027262</v>
      </c>
      <c r="L39" s="201">
        <f>SUM(月次!L284:L295)</f>
        <v>7236</v>
      </c>
      <c r="M39" s="200">
        <f t="shared" ref="M39" si="107">L39/L38*100</f>
        <v>138.30275229357798</v>
      </c>
      <c r="N39" s="201">
        <f t="shared" si="18"/>
        <v>19093</v>
      </c>
      <c r="O39" s="200">
        <f t="shared" ref="O39" si="108">N39/N38*100</f>
        <v>105.71982281284606</v>
      </c>
      <c r="P39" s="201">
        <f>SUM(月次!P284:P295)</f>
        <v>21884</v>
      </c>
      <c r="Q39" s="200">
        <f t="shared" ref="Q39" si="109">P39/P38*100</f>
        <v>91.818410673827316</v>
      </c>
      <c r="R39" s="201">
        <f>SUM(月次!R284:R295)</f>
        <v>367539</v>
      </c>
      <c r="S39" s="200">
        <f t="shared" ref="S39" si="110">R39/R38*100</f>
        <v>101.47628881918982</v>
      </c>
      <c r="T39" s="201">
        <f>SUM(月次!T284:T295)</f>
        <v>149061</v>
      </c>
      <c r="U39" s="200">
        <f t="shared" ref="U39" si="111">T39/T38*100</f>
        <v>105.82509797239734</v>
      </c>
      <c r="V39" s="201">
        <f>SUM(月次!V284:V295)</f>
        <v>168824</v>
      </c>
      <c r="W39" s="200">
        <f t="shared" ref="W39" si="112">V39/V38*100</f>
        <v>114.04561175961953</v>
      </c>
      <c r="X39" s="201">
        <f t="shared" ref="X39" si="113">V39-T39</f>
        <v>19763</v>
      </c>
      <c r="Y39" s="200">
        <f t="shared" ref="Y39" si="114">X39/X38*100</f>
        <v>275.40412486064662</v>
      </c>
      <c r="Z39" s="201">
        <f t="shared" ref="Z39" si="115">R39+X39</f>
        <v>387302</v>
      </c>
      <c r="AA39" s="202">
        <f t="shared" ref="AA39" si="116">Z39/Z38*100</f>
        <v>104.85532043923675</v>
      </c>
      <c r="AB39" s="150"/>
      <c r="AC39" s="150"/>
      <c r="AD39" s="150"/>
      <c r="AE39" s="150"/>
      <c r="AF39" s="150"/>
      <c r="AG39" s="150"/>
      <c r="AH39" s="150"/>
      <c r="AI39" s="150"/>
      <c r="AJ39" s="150"/>
    </row>
    <row r="40" spans="1:36" s="151" customFormat="1" ht="12" customHeight="1">
      <c r="A40" s="8"/>
      <c r="B40" s="50" t="s">
        <v>322</v>
      </c>
      <c r="C40" s="51" t="s">
        <v>323</v>
      </c>
      <c r="D40" s="182">
        <f>SUM(月次!D296:D307)</f>
        <v>336786</v>
      </c>
      <c r="E40" s="115">
        <f t="shared" si="55"/>
        <v>103.13079905194114</v>
      </c>
      <c r="F40" s="182">
        <f>SUM(月次!F296:F307)</f>
        <v>39053</v>
      </c>
      <c r="G40" s="115">
        <f t="shared" si="56"/>
        <v>96.460504865879557</v>
      </c>
      <c r="H40" s="182">
        <f>SUM(月次!H296:H307)</f>
        <v>45166</v>
      </c>
      <c r="I40" s="115">
        <f t="shared" ref="I40" si="117">H40/H39*100</f>
        <v>99.252845778578646</v>
      </c>
      <c r="J40" s="182">
        <f>SUM(月次!J296:J307)</f>
        <v>34089</v>
      </c>
      <c r="K40" s="115">
        <f t="shared" ref="K40" si="118">J40/J39*100</f>
        <v>83.190570319935574</v>
      </c>
      <c r="L40" s="182">
        <f>SUM(月次!L296:L307)</f>
        <v>2191</v>
      </c>
      <c r="M40" s="115">
        <f t="shared" ref="M40" si="119">L40/L39*100</f>
        <v>30.279159756771694</v>
      </c>
      <c r="N40" s="116">
        <f t="shared" ref="N40" si="120">J40-P40</f>
        <v>13382</v>
      </c>
      <c r="O40" s="115">
        <f t="shared" ref="O40" si="121">N40/N39*100</f>
        <v>70.088514115120731</v>
      </c>
      <c r="P40" s="182">
        <f>SUM(月次!P296:P307)</f>
        <v>20707</v>
      </c>
      <c r="Q40" s="115">
        <f t="shared" ref="Q40" si="122">P40/P39*100</f>
        <v>94.621641381831481</v>
      </c>
      <c r="R40" s="182">
        <f>SUM(月次!R296:R307)</f>
        <v>370875</v>
      </c>
      <c r="S40" s="115">
        <f t="shared" ref="S40" si="123">R40/R39*100</f>
        <v>100.90765877906836</v>
      </c>
      <c r="T40" s="182">
        <f>SUM(月次!T296:T307)</f>
        <v>162347</v>
      </c>
      <c r="U40" s="115">
        <f t="shared" ref="U40" si="124">T40/T39*100</f>
        <v>108.91312952415456</v>
      </c>
      <c r="V40" s="182">
        <f>SUM(月次!V296:V307)</f>
        <v>183745</v>
      </c>
      <c r="W40" s="115">
        <f t="shared" ref="W40" si="125">V40/V39*100</f>
        <v>108.83819836042268</v>
      </c>
      <c r="X40" s="116">
        <f t="shared" ref="X40" si="126">V40-T40</f>
        <v>21398</v>
      </c>
      <c r="Y40" s="115">
        <f t="shared" ref="Y40" si="127">X40/X39*100</f>
        <v>108.27303547032334</v>
      </c>
      <c r="Z40" s="116">
        <f t="shared" ref="Z40" si="128">R40+X40</f>
        <v>392273</v>
      </c>
      <c r="AA40" s="117">
        <f t="shared" ref="AA40" si="129">Z40/Z39*100</f>
        <v>101.28349453398124</v>
      </c>
      <c r="AB40" s="150"/>
      <c r="AC40" s="150"/>
      <c r="AD40" s="150"/>
      <c r="AE40" s="150"/>
      <c r="AF40" s="150"/>
      <c r="AG40" s="150"/>
      <c r="AH40" s="150"/>
      <c r="AI40" s="150"/>
      <c r="AJ40" s="150"/>
    </row>
    <row r="41" spans="1:36" s="151" customFormat="1" ht="12" customHeight="1">
      <c r="A41" s="8"/>
      <c r="B41" s="203" t="s">
        <v>344</v>
      </c>
      <c r="C41" s="204" t="s">
        <v>345</v>
      </c>
      <c r="D41" s="192">
        <f>SUM(月次!D308:D319)</f>
        <v>324547</v>
      </c>
      <c r="E41" s="193">
        <f t="shared" ref="E41" si="130">D41/D40*100</f>
        <v>96.365941577143943</v>
      </c>
      <c r="F41" s="192">
        <f>SUM(月次!F308:F319)</f>
        <v>39129</v>
      </c>
      <c r="G41" s="193">
        <f t="shared" ref="G41" si="131">F41/F40*100</f>
        <v>100.1946073285023</v>
      </c>
      <c r="H41" s="192">
        <f>SUM(月次!H308:H319)</f>
        <v>44589</v>
      </c>
      <c r="I41" s="193">
        <f t="shared" ref="I41" si="132">H41/H40*100</f>
        <v>98.722490368861543</v>
      </c>
      <c r="J41" s="192">
        <f>SUM(月次!J308:J319)</f>
        <v>29753</v>
      </c>
      <c r="K41" s="193">
        <f t="shared" ref="K41" si="133">J41/J40*100</f>
        <v>87.28035436651119</v>
      </c>
      <c r="L41" s="192">
        <f>SUM(月次!L308:L319)</f>
        <v>2420</v>
      </c>
      <c r="M41" s="193">
        <f t="shared" ref="M41" si="134">L41/L40*100</f>
        <v>110.45184847101781</v>
      </c>
      <c r="N41" s="196">
        <f t="shared" ref="N41" si="135">J41-P41</f>
        <v>10713</v>
      </c>
      <c r="O41" s="193">
        <f t="shared" ref="O41" si="136">N41/N40*100</f>
        <v>80.055298161709771</v>
      </c>
      <c r="P41" s="192">
        <f>SUM(月次!P308:P319)</f>
        <v>19040</v>
      </c>
      <c r="Q41" s="193">
        <f t="shared" ref="Q41" si="137">P41/P40*100</f>
        <v>91.949582266866287</v>
      </c>
      <c r="R41" s="192">
        <f>SUM(月次!R308:R319)</f>
        <v>354300</v>
      </c>
      <c r="S41" s="193">
        <f t="shared" ref="S41" si="138">R41/R40*100</f>
        <v>95.53083923154702</v>
      </c>
      <c r="T41" s="192">
        <f>SUM(月次!T308:T319)</f>
        <v>158989</v>
      </c>
      <c r="U41" s="193">
        <f t="shared" ref="U41" si="139">T41/T40*100</f>
        <v>97.931590974887129</v>
      </c>
      <c r="V41" s="192">
        <f>SUM(月次!V308:V319)</f>
        <v>180770</v>
      </c>
      <c r="W41" s="193">
        <f t="shared" ref="W41" si="140">V41/V40*100</f>
        <v>98.380908324036028</v>
      </c>
      <c r="X41" s="196">
        <f t="shared" ref="X41" si="141">V41-T41</f>
        <v>21781</v>
      </c>
      <c r="Y41" s="193">
        <f t="shared" ref="Y41" si="142">X41/X40*100</f>
        <v>101.78988690531826</v>
      </c>
      <c r="Z41" s="196">
        <f t="shared" ref="Z41" si="143">R41+X41</f>
        <v>376081</v>
      </c>
      <c r="AA41" s="197">
        <f t="shared" ref="AA41" si="144">Z41/Z40*100</f>
        <v>95.872262429481509</v>
      </c>
      <c r="AB41" s="150"/>
      <c r="AC41" s="150"/>
      <c r="AD41" s="150"/>
      <c r="AE41" s="150"/>
      <c r="AF41" s="150"/>
      <c r="AG41" s="150"/>
      <c r="AH41" s="150"/>
      <c r="AI41" s="150"/>
      <c r="AJ41" s="150"/>
    </row>
    <row r="42" spans="1:36" ht="12" customHeight="1">
      <c r="B42" s="25" t="s">
        <v>31</v>
      </c>
      <c r="C42" s="1"/>
      <c r="D42" s="118"/>
      <c r="E42" s="118"/>
      <c r="F42" s="118"/>
      <c r="G42" s="118"/>
      <c r="H42" s="118"/>
      <c r="I42" s="118"/>
      <c r="J42" s="118"/>
      <c r="K42" s="119"/>
      <c r="L42" s="119"/>
      <c r="M42" s="120"/>
      <c r="N42" s="120"/>
      <c r="O42" s="120"/>
      <c r="P42" s="120"/>
      <c r="Q42" s="120"/>
      <c r="R42" s="120"/>
      <c r="S42" s="120"/>
      <c r="T42" s="120"/>
      <c r="U42" s="120"/>
      <c r="V42" s="120"/>
      <c r="W42" s="120"/>
      <c r="X42" s="120"/>
      <c r="Y42" s="120"/>
      <c r="Z42" s="120"/>
    </row>
    <row r="43" spans="1:36" ht="12" customHeight="1">
      <c r="B43" s="160" t="s">
        <v>233</v>
      </c>
      <c r="D43" s="35"/>
      <c r="E43" s="35"/>
      <c r="F43" s="35"/>
      <c r="G43" s="35"/>
      <c r="H43" s="35"/>
      <c r="I43" s="35"/>
      <c r="J43" s="35"/>
      <c r="K43" s="35"/>
      <c r="L43" s="35"/>
      <c r="M43" s="35"/>
      <c r="N43" s="35"/>
      <c r="O43" s="35"/>
      <c r="P43" s="35"/>
      <c r="Q43" s="35"/>
      <c r="R43" s="35"/>
      <c r="S43" s="35"/>
      <c r="T43" s="35"/>
      <c r="U43" s="35"/>
      <c r="V43" s="35"/>
      <c r="W43" s="35"/>
      <c r="X43" s="35"/>
      <c r="Y43" s="35"/>
      <c r="Z43" s="35"/>
    </row>
    <row r="44" spans="1:36" ht="12" customHeight="1">
      <c r="B44" s="160" t="s">
        <v>234</v>
      </c>
      <c r="N44" s="158"/>
    </row>
    <row r="45" spans="1:36" ht="12" customHeight="1">
      <c r="B45" s="160" t="s">
        <v>235</v>
      </c>
      <c r="K45" s="3"/>
      <c r="L45" s="3"/>
      <c r="M45" s="3"/>
      <c r="N45" s="3"/>
      <c r="O45" s="3"/>
      <c r="P45" s="3"/>
      <c r="Q45" s="3"/>
      <c r="R45" s="3"/>
      <c r="S45" s="3"/>
      <c r="T45" s="3"/>
      <c r="U45" s="3"/>
      <c r="V45" s="3"/>
      <c r="W45" s="3"/>
      <c r="AA45" s="159" t="s">
        <v>343</v>
      </c>
    </row>
    <row r="46" spans="1:36" ht="12" customHeight="1">
      <c r="B46" s="160" t="s">
        <v>236</v>
      </c>
    </row>
    <row r="47" spans="1:36" ht="12" customHeight="1">
      <c r="B47" s="160" t="s">
        <v>240</v>
      </c>
    </row>
    <row r="48" spans="1:36" s="156" customFormat="1" ht="12" customHeight="1">
      <c r="A48" s="154"/>
      <c r="B48" s="160" t="s">
        <v>237</v>
      </c>
      <c r="C48" s="154"/>
      <c r="D48" s="154">
        <v>316078</v>
      </c>
      <c r="E48" s="154"/>
      <c r="F48" s="154">
        <v>29739</v>
      </c>
      <c r="G48" s="154"/>
      <c r="H48" s="154">
        <v>47850</v>
      </c>
      <c r="I48" s="154"/>
      <c r="J48" s="154">
        <v>34447</v>
      </c>
      <c r="K48" s="154"/>
      <c r="L48" s="154">
        <v>4142</v>
      </c>
      <c r="M48" s="154"/>
      <c r="N48" s="154">
        <v>6851</v>
      </c>
      <c r="O48" s="154"/>
      <c r="P48" s="154">
        <v>27596</v>
      </c>
      <c r="Q48" s="154"/>
      <c r="R48" s="154">
        <v>350525</v>
      </c>
      <c r="S48" s="154"/>
      <c r="T48" s="154">
        <v>125888</v>
      </c>
      <c r="U48" s="154"/>
      <c r="V48" s="154">
        <v>151431</v>
      </c>
      <c r="W48" s="154"/>
      <c r="X48" s="154"/>
      <c r="Y48" s="154"/>
      <c r="Z48" s="154"/>
      <c r="AA48" s="154"/>
      <c r="AB48" s="155"/>
      <c r="AC48" s="155"/>
      <c r="AD48" s="155"/>
      <c r="AE48" s="155"/>
      <c r="AF48" s="155"/>
      <c r="AG48" s="155"/>
      <c r="AH48" s="155"/>
      <c r="AI48" s="155"/>
      <c r="AJ48" s="155"/>
    </row>
    <row r="49" spans="1:36" s="156" customFormat="1" ht="12" customHeight="1">
      <c r="A49" s="154"/>
      <c r="B49" s="154"/>
      <c r="C49" s="154"/>
      <c r="D49" s="157">
        <f>D35-D48</f>
        <v>-461</v>
      </c>
      <c r="E49" s="154"/>
      <c r="F49" s="157">
        <f t="shared" ref="F49" si="145">F35-F48</f>
        <v>1235</v>
      </c>
      <c r="G49" s="154"/>
      <c r="H49" s="157">
        <f t="shared" ref="H49" si="146">H35-H48</f>
        <v>0</v>
      </c>
      <c r="I49" s="154"/>
      <c r="J49" s="157">
        <f t="shared" ref="J49" si="147">J35-J48</f>
        <v>0</v>
      </c>
      <c r="K49" s="154"/>
      <c r="L49" s="157">
        <f t="shared" ref="L49" si="148">L35-L48</f>
        <v>0</v>
      </c>
      <c r="M49" s="154"/>
      <c r="N49" s="157">
        <f t="shared" ref="N49" si="149">N35-N48</f>
        <v>0</v>
      </c>
      <c r="O49" s="154"/>
      <c r="P49" s="157">
        <f t="shared" ref="P49" si="150">P35-P48</f>
        <v>0</v>
      </c>
      <c r="Q49" s="154"/>
      <c r="R49" s="157">
        <f t="shared" ref="R49" si="151">R35-R48</f>
        <v>-461</v>
      </c>
      <c r="S49" s="154"/>
      <c r="T49" s="157">
        <f t="shared" ref="T49" si="152">T35-T48</f>
        <v>0</v>
      </c>
      <c r="U49" s="154"/>
      <c r="V49" s="157">
        <f t="shared" ref="V49" si="153">V35-V48</f>
        <v>0</v>
      </c>
      <c r="W49" s="154"/>
      <c r="X49" s="154"/>
      <c r="Y49" s="154"/>
      <c r="Z49" s="154"/>
      <c r="AA49" s="154"/>
      <c r="AB49" s="155"/>
      <c r="AC49" s="155"/>
      <c r="AD49" s="155"/>
      <c r="AE49" s="155"/>
      <c r="AF49" s="155"/>
      <c r="AG49" s="155"/>
      <c r="AH49" s="155"/>
      <c r="AI49" s="155"/>
      <c r="AJ49" s="155"/>
    </row>
    <row r="50" spans="1:36" ht="12" customHeight="1">
      <c r="K50" s="3"/>
      <c r="L50" s="3"/>
      <c r="M50" s="3"/>
      <c r="N50" s="3"/>
      <c r="O50" s="3"/>
      <c r="P50" s="3"/>
      <c r="Q50" s="3"/>
      <c r="R50" s="3"/>
      <c r="S50" s="3"/>
      <c r="T50" s="3"/>
      <c r="U50" s="3"/>
      <c r="V50" s="3"/>
      <c r="W50" s="3"/>
      <c r="X50" s="3"/>
      <c r="Y50" s="3"/>
      <c r="Z50" s="3"/>
      <c r="AA50" s="3"/>
    </row>
    <row r="51" spans="1:36" ht="12" customHeight="1">
      <c r="K51" s="3"/>
      <c r="L51" s="3"/>
      <c r="M51" s="3"/>
      <c r="N51" s="3"/>
      <c r="O51" s="3"/>
      <c r="P51" s="3"/>
      <c r="Q51" s="3"/>
      <c r="R51" s="3"/>
      <c r="S51" s="3"/>
      <c r="T51" s="3"/>
      <c r="U51" s="3"/>
      <c r="V51" s="3"/>
      <c r="W51" s="3"/>
      <c r="X51" s="3"/>
      <c r="Y51" s="3"/>
      <c r="Z51" s="3"/>
      <c r="AA51" s="3"/>
    </row>
    <row r="146" spans="2:9" ht="12" customHeight="1">
      <c r="B146" s="1"/>
      <c r="C146" s="1"/>
      <c r="D146" s="1"/>
      <c r="E146" s="1"/>
      <c r="F146" s="1"/>
      <c r="G146" s="1"/>
      <c r="H146" s="1"/>
      <c r="I146" s="1"/>
    </row>
    <row r="147" spans="2:9" ht="12" customHeight="1">
      <c r="B147" s="1"/>
      <c r="C147" s="1"/>
      <c r="D147" s="1"/>
      <c r="E147" s="1"/>
      <c r="F147" s="1"/>
      <c r="G147" s="1"/>
      <c r="H147" s="1"/>
      <c r="I147" s="1"/>
    </row>
    <row r="148" spans="2:9" ht="12" customHeight="1">
      <c r="B148" s="1"/>
      <c r="C148" s="1"/>
      <c r="D148" s="1"/>
      <c r="E148" s="1"/>
      <c r="F148" s="1"/>
      <c r="G148" s="1"/>
      <c r="H148" s="1"/>
      <c r="I148"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68" spans="2:9" ht="12" customHeight="1">
      <c r="B168" s="1"/>
      <c r="C168" s="1"/>
      <c r="D168" s="1"/>
      <c r="E168" s="1"/>
      <c r="F168" s="1"/>
      <c r="G168" s="1"/>
      <c r="H168" s="1"/>
      <c r="I168" s="1"/>
    </row>
    <row r="169" spans="2:9" ht="12" customHeight="1">
      <c r="B169" s="1"/>
      <c r="C169" s="1"/>
      <c r="D169" s="1"/>
      <c r="E169" s="1"/>
      <c r="F169" s="1"/>
      <c r="G169" s="1"/>
      <c r="H169" s="1"/>
      <c r="I169" s="1"/>
    </row>
    <row r="170" spans="2:9" ht="12" customHeight="1">
      <c r="B170" s="1"/>
      <c r="C170" s="1"/>
      <c r="D170" s="1"/>
      <c r="E170" s="1"/>
      <c r="F170" s="1"/>
      <c r="G170" s="1"/>
      <c r="H170" s="1"/>
      <c r="I170"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90" spans="2:9" ht="12" customHeight="1">
      <c r="B190" s="1"/>
      <c r="C190" s="1"/>
      <c r="D190" s="1"/>
      <c r="E190" s="1"/>
      <c r="F190" s="1"/>
      <c r="G190" s="1"/>
      <c r="H190" s="1"/>
      <c r="I19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A193" s="1"/>
    </row>
    <row r="194" spans="1:10" ht="12" customHeight="1">
      <c r="A194" s="1"/>
      <c r="J194" s="1"/>
    </row>
    <row r="195" spans="1:10" ht="12" customHeight="1">
      <c r="A195" s="1"/>
      <c r="B195" s="1"/>
      <c r="C195" s="1"/>
      <c r="D195" s="1"/>
      <c r="E195" s="1"/>
      <c r="F195" s="1"/>
      <c r="G195" s="1"/>
      <c r="H195" s="1"/>
      <c r="I195" s="1"/>
      <c r="J195" s="1"/>
    </row>
    <row r="196" spans="1:10" ht="12" customHeight="1">
      <c r="B196" s="1"/>
      <c r="C196" s="1"/>
      <c r="D196" s="1"/>
      <c r="E196" s="1"/>
      <c r="F196" s="1"/>
      <c r="G196" s="1"/>
      <c r="H196" s="1"/>
      <c r="I196" s="1"/>
      <c r="J196" s="1"/>
    </row>
    <row r="197" spans="1:10" ht="12" customHeight="1">
      <c r="B197" s="1"/>
      <c r="C197" s="1"/>
      <c r="D197" s="1"/>
      <c r="E197" s="1"/>
      <c r="F197" s="1"/>
      <c r="G197" s="1"/>
      <c r="H197" s="1"/>
      <c r="I197" s="1"/>
    </row>
    <row r="198" spans="1:10" ht="12" customHeight="1">
      <c r="A198" s="1"/>
      <c r="B198" s="1"/>
      <c r="C198" s="1"/>
      <c r="D198" s="1"/>
      <c r="E198" s="1"/>
      <c r="F198" s="1"/>
      <c r="G198" s="1"/>
      <c r="H198" s="1"/>
      <c r="I198" s="1"/>
    </row>
    <row r="199" spans="1:10" ht="12" customHeight="1">
      <c r="A199" s="1"/>
      <c r="B199" s="1"/>
      <c r="C199" s="1"/>
      <c r="D199" s="1"/>
      <c r="E199" s="1"/>
      <c r="F199" s="1"/>
      <c r="G199" s="1"/>
      <c r="H199" s="1"/>
      <c r="I199" s="1"/>
      <c r="J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J202" s="1"/>
    </row>
    <row r="203" spans="1:10" ht="12" customHeight="1">
      <c r="A203" s="1"/>
      <c r="J203" s="1"/>
    </row>
    <row r="204" spans="1:10" ht="12" customHeight="1">
      <c r="A204" s="1"/>
      <c r="J204" s="1"/>
    </row>
    <row r="205" spans="1:10" ht="12" customHeight="1">
      <c r="J205" s="1"/>
    </row>
    <row r="212" spans="1:10" ht="12" customHeight="1">
      <c r="B212" s="1"/>
      <c r="C212" s="1"/>
      <c r="D212" s="1"/>
      <c r="E212" s="1"/>
      <c r="F212" s="1"/>
      <c r="G212" s="1"/>
      <c r="H212" s="1"/>
      <c r="I212" s="1"/>
    </row>
    <row r="213" spans="1:10" ht="12" customHeight="1">
      <c r="B213" s="1"/>
      <c r="C213" s="1"/>
      <c r="D213" s="1"/>
      <c r="E213" s="1"/>
      <c r="F213" s="1"/>
      <c r="G213" s="1"/>
      <c r="H213" s="1"/>
      <c r="I213" s="1"/>
    </row>
    <row r="214" spans="1:10" ht="12" customHeight="1">
      <c r="B214" s="1"/>
      <c r="C214" s="1"/>
      <c r="D214" s="1"/>
      <c r="E214" s="1"/>
      <c r="F214" s="1"/>
      <c r="G214" s="1"/>
      <c r="H214" s="1"/>
      <c r="I214" s="1"/>
    </row>
    <row r="215" spans="1:10" ht="12" customHeight="1">
      <c r="A215" s="1"/>
    </row>
    <row r="216" spans="1:10" ht="12" customHeight="1">
      <c r="A216" s="1"/>
      <c r="J216" s="1"/>
    </row>
    <row r="217" spans="1:10" ht="12" customHeight="1">
      <c r="A217" s="1"/>
      <c r="B217" s="1"/>
      <c r="C217" s="1"/>
      <c r="D217" s="1"/>
      <c r="E217" s="1"/>
      <c r="F217" s="1"/>
      <c r="G217" s="1"/>
      <c r="H217" s="1"/>
      <c r="I217" s="1"/>
      <c r="J217" s="1"/>
    </row>
    <row r="218" spans="1:10" ht="12" customHeight="1">
      <c r="B218" s="1"/>
      <c r="C218" s="1"/>
      <c r="D218" s="1"/>
      <c r="E218" s="1"/>
      <c r="F218" s="1"/>
      <c r="G218" s="1"/>
      <c r="H218" s="1"/>
      <c r="I218" s="1"/>
      <c r="J218" s="1"/>
    </row>
    <row r="219" spans="1:10" ht="12" customHeight="1">
      <c r="B219" s="1"/>
      <c r="C219" s="1"/>
      <c r="D219" s="1"/>
      <c r="E219" s="1"/>
      <c r="F219" s="1"/>
      <c r="G219" s="1"/>
      <c r="H219" s="1"/>
      <c r="I219" s="1"/>
    </row>
    <row r="220" spans="1:10" ht="12" customHeight="1">
      <c r="A220" s="1"/>
      <c r="B220" s="1"/>
      <c r="C220" s="1"/>
      <c r="D220" s="1"/>
      <c r="E220" s="1"/>
      <c r="F220" s="1"/>
      <c r="G220" s="1"/>
      <c r="H220" s="1"/>
      <c r="I220" s="1"/>
    </row>
    <row r="221" spans="1:10" ht="12" customHeight="1">
      <c r="A221" s="1"/>
      <c r="B221" s="1"/>
      <c r="C221" s="1"/>
      <c r="D221" s="1"/>
      <c r="E221" s="1"/>
      <c r="F221" s="1"/>
      <c r="G221" s="1"/>
      <c r="H221" s="1"/>
      <c r="I221" s="1"/>
      <c r="J221" s="1"/>
    </row>
    <row r="222" spans="1:10" ht="12" customHeight="1">
      <c r="A222" s="1"/>
      <c r="B222" s="1"/>
      <c r="C222" s="1"/>
      <c r="D222" s="1"/>
      <c r="E222" s="1"/>
      <c r="F222" s="1"/>
      <c r="G222" s="1"/>
      <c r="H222" s="1"/>
      <c r="I222" s="1"/>
      <c r="J222" s="1"/>
    </row>
    <row r="223" spans="1:10" ht="12" customHeight="1">
      <c r="A223" s="1"/>
      <c r="B223" s="1"/>
      <c r="C223" s="1"/>
      <c r="D223" s="1"/>
      <c r="E223" s="1"/>
      <c r="F223" s="1"/>
      <c r="G223" s="1"/>
      <c r="H223" s="1"/>
      <c r="I223" s="1"/>
      <c r="J223" s="1"/>
    </row>
    <row r="224" spans="1:10" ht="12" customHeight="1">
      <c r="A224" s="1"/>
      <c r="J224" s="1"/>
    </row>
    <row r="225" spans="1:10" ht="12" customHeight="1">
      <c r="A225" s="1"/>
      <c r="J225" s="1"/>
    </row>
    <row r="226" spans="1:10" ht="12" customHeight="1">
      <c r="A226" s="1"/>
      <c r="J226" s="1"/>
    </row>
    <row r="227" spans="1:10" ht="12" customHeight="1">
      <c r="J227" s="1"/>
    </row>
    <row r="234" spans="1:10" ht="12" customHeight="1">
      <c r="B234" s="1"/>
      <c r="C234" s="1"/>
      <c r="D234" s="1"/>
      <c r="E234" s="1"/>
      <c r="F234" s="1"/>
      <c r="G234" s="1"/>
      <c r="H234" s="1"/>
      <c r="I234" s="1"/>
    </row>
    <row r="235" spans="1:10" ht="12" customHeight="1">
      <c r="B235" s="1"/>
      <c r="C235" s="1"/>
      <c r="D235" s="1"/>
      <c r="E235" s="1"/>
      <c r="F235" s="1"/>
      <c r="G235" s="1"/>
      <c r="H235" s="1"/>
      <c r="I235" s="1"/>
    </row>
    <row r="236" spans="1:10" ht="12" customHeight="1">
      <c r="B236" s="1"/>
      <c r="C236" s="1"/>
      <c r="D236" s="1"/>
      <c r="E236" s="1"/>
      <c r="F236" s="1"/>
      <c r="G236" s="1"/>
      <c r="H236" s="1"/>
      <c r="I236" s="1"/>
    </row>
    <row r="237" spans="1:10" ht="12" customHeight="1">
      <c r="A237" s="1"/>
    </row>
    <row r="238" spans="1:10" ht="12" customHeight="1">
      <c r="A238" s="1"/>
      <c r="J238" s="1"/>
    </row>
    <row r="239" spans="1:10" ht="12" customHeight="1">
      <c r="A239" s="1"/>
      <c r="B239" s="1"/>
      <c r="C239" s="1"/>
      <c r="D239" s="1"/>
      <c r="E239" s="1"/>
      <c r="F239" s="1"/>
      <c r="G239" s="1"/>
      <c r="H239" s="1"/>
      <c r="I239" s="1"/>
      <c r="J239" s="1"/>
    </row>
    <row r="240" spans="1:10" ht="12" customHeight="1">
      <c r="B240" s="1"/>
      <c r="C240" s="1"/>
      <c r="D240" s="1"/>
      <c r="E240" s="1"/>
      <c r="F240" s="1"/>
      <c r="G240" s="1"/>
      <c r="H240" s="1"/>
      <c r="I240" s="1"/>
      <c r="J240" s="1"/>
    </row>
    <row r="241" spans="1:10" ht="12" customHeight="1">
      <c r="B241" s="1"/>
      <c r="C241" s="1"/>
      <c r="D241" s="1"/>
      <c r="E241" s="1"/>
      <c r="F241" s="1"/>
      <c r="G241" s="1"/>
      <c r="H241" s="1"/>
      <c r="I241" s="1"/>
    </row>
    <row r="242" spans="1:10" ht="12" customHeight="1">
      <c r="A242" s="1"/>
      <c r="B242" s="1"/>
      <c r="C242" s="1"/>
      <c r="D242" s="1"/>
      <c r="E242" s="1"/>
      <c r="F242" s="1"/>
      <c r="G242" s="1"/>
      <c r="H242" s="1"/>
      <c r="I242" s="1"/>
    </row>
    <row r="243" spans="1:10" ht="12" customHeight="1">
      <c r="A243" s="1"/>
      <c r="B243" s="1"/>
      <c r="C243" s="1"/>
      <c r="D243" s="1"/>
      <c r="E243" s="1"/>
      <c r="F243" s="1"/>
      <c r="G243" s="1"/>
      <c r="H243" s="1"/>
      <c r="I243" s="1"/>
      <c r="J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J246" s="1"/>
    </row>
    <row r="247" spans="1:10" ht="12" customHeight="1">
      <c r="A247" s="1"/>
      <c r="J247" s="1"/>
    </row>
    <row r="248" spans="1:10" ht="12" customHeight="1">
      <c r="A248" s="1"/>
      <c r="J248" s="1"/>
    </row>
    <row r="249" spans="1:10" ht="12" customHeight="1">
      <c r="J249" s="1"/>
    </row>
    <row r="259" spans="1:10" ht="12" customHeight="1">
      <c r="A259" s="1"/>
    </row>
    <row r="260" spans="1:10" ht="12" customHeight="1">
      <c r="A260" s="1"/>
      <c r="J260" s="1"/>
    </row>
    <row r="261" spans="1:10" ht="12" customHeight="1">
      <c r="A261" s="1"/>
      <c r="J261" s="1"/>
    </row>
    <row r="262" spans="1:10" ht="12" customHeight="1">
      <c r="J262" s="1"/>
    </row>
    <row r="264" spans="1:10" ht="12" customHeight="1">
      <c r="A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J271" s="1"/>
    </row>
    <row r="281" spans="1:10" ht="12" customHeight="1">
      <c r="A281" s="1"/>
    </row>
    <row r="282" spans="1:10" ht="12" customHeight="1">
      <c r="A282" s="1"/>
      <c r="J282" s="1"/>
    </row>
    <row r="283" spans="1:10" ht="12" customHeight="1">
      <c r="A283" s="1"/>
      <c r="J283" s="1"/>
    </row>
    <row r="284" spans="1:10" ht="12" customHeight="1">
      <c r="J284" s="1"/>
    </row>
    <row r="286" spans="1:10" ht="12" customHeight="1">
      <c r="A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J293" s="1"/>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95" orientation="landscape" horizontalDpi="4294967294" r:id="rId1"/>
  <headerFooter alignWithMargins="0"/>
  <ignoredErrors>
    <ignoredError sqref="B9:C30 B8" numberStoredAsText="1"/>
    <ignoredError sqref="X9:Z19 X21:Z30 X20 Z2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53"/>
  <sheetViews>
    <sheetView showGridLines="0" tabSelected="1" zoomScale="90" zoomScaleNormal="90" workbookViewId="0">
      <pane xSplit="3" ySplit="235" topLeftCell="D312" activePane="bottomRight" state="frozen"/>
      <selection pane="topRight" activeCell="D1" sqref="D1"/>
      <selection pane="bottomLeft" activeCell="A236" sqref="A236"/>
      <selection pane="bottomRight" activeCell="T339" sqref="T339"/>
    </sheetView>
  </sheetViews>
  <sheetFormatPr defaultColWidth="9" defaultRowHeight="12" customHeight="1"/>
  <cols>
    <col min="1" max="1" width="5.625" style="3" customWidth="1"/>
    <col min="2" max="2" width="7.625" style="3" customWidth="1"/>
    <col min="3" max="3" width="10.625" style="30"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6" customWidth="1"/>
    <col min="14" max="14" width="7.625" style="16" customWidth="1"/>
    <col min="15" max="17" width="10.625" style="16" customWidth="1"/>
    <col min="18" max="18" width="7.625" style="16" customWidth="1"/>
    <col min="19" max="19" width="10.625" style="16" customWidth="1"/>
    <col min="20" max="20" width="7.625" style="16" customWidth="1"/>
    <col min="21" max="21" width="10.625" style="16" customWidth="1"/>
    <col min="22" max="22" width="7.625" style="16" customWidth="1"/>
    <col min="23" max="23" width="10.625" style="16" customWidth="1"/>
    <col min="24" max="24" width="7.625" style="16" customWidth="1"/>
    <col min="25" max="25" width="10.625" style="16" customWidth="1"/>
    <col min="26" max="26" width="7.625" style="16" customWidth="1"/>
    <col min="27" max="27" width="10.625" style="16" customWidth="1"/>
    <col min="28" max="28" width="8.875" style="3" customWidth="1"/>
    <col min="29" max="16384" width="9" style="4"/>
  </cols>
  <sheetData>
    <row r="1" spans="1:29" s="6" customFormat="1" ht="12" customHeight="1">
      <c r="A1" s="5"/>
      <c r="B1" s="3"/>
      <c r="C1" s="30"/>
      <c r="D1" s="3"/>
      <c r="E1" s="3"/>
      <c r="F1" s="3"/>
      <c r="G1" s="3"/>
      <c r="H1" s="3"/>
      <c r="I1" s="3"/>
      <c r="J1" s="3"/>
      <c r="K1" s="4"/>
      <c r="L1" s="4"/>
      <c r="M1" s="16"/>
      <c r="N1" s="16"/>
      <c r="O1" s="16"/>
      <c r="P1" s="16"/>
      <c r="Q1" s="16"/>
      <c r="R1" s="16"/>
      <c r="S1" s="16"/>
      <c r="T1" s="16"/>
      <c r="U1" s="16"/>
      <c r="V1" s="16"/>
      <c r="W1" s="16"/>
      <c r="X1" s="16"/>
      <c r="Y1" s="16"/>
      <c r="Z1" s="16"/>
      <c r="AA1" s="16"/>
      <c r="AB1" s="5"/>
    </row>
    <row r="2" spans="1:29" s="6" customFormat="1" ht="15" customHeight="1">
      <c r="A2" s="5"/>
      <c r="B2" s="7" t="s">
        <v>167</v>
      </c>
      <c r="C2" s="31"/>
      <c r="D2" s="5"/>
      <c r="E2" s="5"/>
      <c r="F2" s="5"/>
      <c r="G2" s="5"/>
      <c r="H2" s="5"/>
      <c r="I2" s="5"/>
      <c r="J2" s="5"/>
      <c r="M2" s="15"/>
      <c r="N2" s="15"/>
      <c r="O2" s="15"/>
      <c r="P2" s="15"/>
      <c r="Q2" s="15"/>
      <c r="R2" s="15"/>
      <c r="S2" s="15"/>
      <c r="T2" s="15"/>
      <c r="U2" s="15"/>
      <c r="V2" s="15"/>
      <c r="W2" s="15"/>
      <c r="X2" s="15"/>
      <c r="Y2" s="15"/>
      <c r="Z2" s="15"/>
      <c r="AA2" s="15"/>
      <c r="AB2" s="5"/>
    </row>
    <row r="3" spans="1:29" s="6" customFormat="1" ht="12" customHeight="1">
      <c r="A3" s="5"/>
      <c r="B3" s="9"/>
      <c r="C3" s="32"/>
      <c r="D3" s="8"/>
      <c r="E3" s="8"/>
      <c r="F3" s="8"/>
      <c r="G3" s="8"/>
      <c r="H3" s="56"/>
      <c r="I3" s="56"/>
      <c r="J3" s="56"/>
      <c r="K3" s="56"/>
      <c r="L3" s="4"/>
      <c r="M3" s="16"/>
      <c r="N3" s="16"/>
      <c r="O3" s="16"/>
      <c r="P3" s="16"/>
      <c r="Q3" s="16"/>
      <c r="R3" s="16"/>
      <c r="S3" s="16"/>
      <c r="T3" s="16"/>
      <c r="U3" s="16"/>
      <c r="V3" s="16"/>
      <c r="W3" s="16"/>
      <c r="X3" s="16"/>
      <c r="Y3" s="16"/>
      <c r="Z3" s="16"/>
      <c r="AA3" s="16"/>
      <c r="AB3" s="5"/>
    </row>
    <row r="4" spans="1:29" ht="12" customHeight="1">
      <c r="A4" s="4"/>
      <c r="B4" s="2"/>
      <c r="C4" s="33"/>
      <c r="D4" s="2"/>
      <c r="E4" s="2"/>
      <c r="F4" s="2"/>
      <c r="G4" s="2"/>
      <c r="H4" s="57"/>
      <c r="I4" s="57"/>
      <c r="J4" s="58"/>
      <c r="K4" s="59"/>
      <c r="AA4" s="12" t="s">
        <v>16</v>
      </c>
      <c r="AB4" s="4"/>
    </row>
    <row r="5" spans="1:29" ht="12" customHeight="1">
      <c r="A5" s="4"/>
      <c r="B5" s="216" t="s">
        <v>62</v>
      </c>
      <c r="C5" s="217"/>
      <c r="D5" s="222" t="s">
        <v>18</v>
      </c>
      <c r="E5" s="223"/>
      <c r="F5" s="225"/>
      <c r="G5" s="226"/>
      <c r="H5" s="226"/>
      <c r="I5" s="226"/>
      <c r="J5" s="213" t="s">
        <v>19</v>
      </c>
      <c r="K5" s="227"/>
      <c r="L5" s="225"/>
      <c r="M5" s="226"/>
      <c r="N5" s="226"/>
      <c r="O5" s="226"/>
      <c r="P5" s="226"/>
      <c r="Q5" s="226"/>
      <c r="R5" s="213" t="s">
        <v>20</v>
      </c>
      <c r="S5" s="213"/>
      <c r="T5" s="205" t="s">
        <v>238</v>
      </c>
      <c r="U5" s="205"/>
      <c r="V5" s="205" t="s">
        <v>239</v>
      </c>
      <c r="W5" s="205"/>
      <c r="X5" s="230" t="s">
        <v>0</v>
      </c>
      <c r="Y5" s="208"/>
      <c r="Z5" s="208" t="s">
        <v>1</v>
      </c>
      <c r="AA5" s="211"/>
      <c r="AB5" s="4"/>
    </row>
    <row r="6" spans="1:29" ht="12" customHeight="1">
      <c r="A6" s="4"/>
      <c r="B6" s="218"/>
      <c r="C6" s="219"/>
      <c r="D6" s="224"/>
      <c r="E6" s="207"/>
      <c r="F6" s="206" t="s">
        <v>4</v>
      </c>
      <c r="G6" s="207"/>
      <c r="H6" s="206" t="s">
        <v>21</v>
      </c>
      <c r="I6" s="207"/>
      <c r="J6" s="214"/>
      <c r="K6" s="215"/>
      <c r="L6" s="206" t="s">
        <v>4</v>
      </c>
      <c r="M6" s="207"/>
      <c r="N6" s="228" t="s">
        <v>168</v>
      </c>
      <c r="O6" s="229"/>
      <c r="P6" s="206" t="s">
        <v>32</v>
      </c>
      <c r="Q6" s="207"/>
      <c r="R6" s="214"/>
      <c r="S6" s="215"/>
      <c r="T6" s="206"/>
      <c r="U6" s="207"/>
      <c r="V6" s="206"/>
      <c r="W6" s="207"/>
      <c r="X6" s="231"/>
      <c r="Y6" s="210"/>
      <c r="Z6" s="209"/>
      <c r="AA6" s="212"/>
      <c r="AB6" s="4"/>
    </row>
    <row r="7" spans="1:29" ht="12" customHeight="1">
      <c r="A7" s="4"/>
      <c r="B7" s="220"/>
      <c r="C7" s="221"/>
      <c r="D7" s="17"/>
      <c r="E7" s="18" t="s">
        <v>171</v>
      </c>
      <c r="F7" s="19"/>
      <c r="G7" s="18" t="s">
        <v>172</v>
      </c>
      <c r="H7" s="19"/>
      <c r="I7" s="18" t="s">
        <v>172</v>
      </c>
      <c r="J7" s="19"/>
      <c r="K7" s="18" t="s">
        <v>173</v>
      </c>
      <c r="L7" s="19"/>
      <c r="M7" s="18" t="s">
        <v>173</v>
      </c>
      <c r="N7" s="40"/>
      <c r="O7" s="18" t="s">
        <v>173</v>
      </c>
      <c r="P7" s="19"/>
      <c r="Q7" s="18" t="s">
        <v>174</v>
      </c>
      <c r="R7" s="19"/>
      <c r="S7" s="18" t="s">
        <v>175</v>
      </c>
      <c r="T7" s="20"/>
      <c r="U7" s="18" t="s">
        <v>175</v>
      </c>
      <c r="V7" s="20"/>
      <c r="W7" s="18" t="s">
        <v>175</v>
      </c>
      <c r="X7" s="29"/>
      <c r="Y7" s="18" t="s">
        <v>175</v>
      </c>
      <c r="Z7" s="29"/>
      <c r="AA7" s="21" t="s">
        <v>175</v>
      </c>
      <c r="AB7" s="4"/>
    </row>
    <row r="8" spans="1:29" ht="12" hidden="1" customHeight="1">
      <c r="A8" s="4"/>
      <c r="B8" s="41" t="s">
        <v>84</v>
      </c>
      <c r="C8" s="42" t="s">
        <v>166</v>
      </c>
      <c r="D8" s="97">
        <v>37511</v>
      </c>
      <c r="E8" s="98" t="s">
        <v>34</v>
      </c>
      <c r="F8" s="98"/>
      <c r="G8" s="98"/>
      <c r="H8" s="98"/>
      <c r="I8" s="98"/>
      <c r="J8" s="98">
        <v>7654</v>
      </c>
      <c r="K8" s="98" t="s">
        <v>34</v>
      </c>
      <c r="L8" s="98"/>
      <c r="M8" s="98"/>
      <c r="N8" s="98"/>
      <c r="O8" s="98"/>
      <c r="P8" s="98"/>
      <c r="Q8" s="98"/>
      <c r="R8" s="98">
        <v>45165</v>
      </c>
      <c r="S8" s="98" t="s">
        <v>85</v>
      </c>
      <c r="T8" s="126">
        <v>10478</v>
      </c>
      <c r="U8" s="126" t="s">
        <v>85</v>
      </c>
      <c r="V8" s="126">
        <v>9188</v>
      </c>
      <c r="W8" s="126" t="s">
        <v>34</v>
      </c>
      <c r="X8" s="126">
        <f>V8-T8</f>
        <v>-1290</v>
      </c>
      <c r="Y8" s="126" t="s">
        <v>86</v>
      </c>
      <c r="Z8" s="126">
        <f>R8+X8</f>
        <v>43875</v>
      </c>
      <c r="AA8" s="127" t="s">
        <v>34</v>
      </c>
      <c r="AB8" s="4"/>
      <c r="AC8" s="36"/>
    </row>
    <row r="9" spans="1:29" ht="12" hidden="1" customHeight="1">
      <c r="A9" s="4"/>
      <c r="B9" s="27" t="s">
        <v>87</v>
      </c>
      <c r="C9" s="43" t="s">
        <v>88</v>
      </c>
      <c r="D9" s="67">
        <v>39224</v>
      </c>
      <c r="E9" s="70" t="s">
        <v>34</v>
      </c>
      <c r="F9" s="70"/>
      <c r="G9" s="70"/>
      <c r="H9" s="70"/>
      <c r="I9" s="70"/>
      <c r="J9" s="70">
        <v>7092</v>
      </c>
      <c r="K9" s="70" t="s">
        <v>85</v>
      </c>
      <c r="L9" s="70"/>
      <c r="M9" s="70"/>
      <c r="N9" s="70"/>
      <c r="O9" s="70"/>
      <c r="P9" s="70"/>
      <c r="Q9" s="70"/>
      <c r="R9" s="70">
        <v>46316</v>
      </c>
      <c r="S9" s="70" t="s">
        <v>34</v>
      </c>
      <c r="T9" s="106">
        <v>10423</v>
      </c>
      <c r="U9" s="106" t="s">
        <v>89</v>
      </c>
      <c r="V9" s="106">
        <v>9101</v>
      </c>
      <c r="W9" s="106" t="s">
        <v>85</v>
      </c>
      <c r="X9" s="106">
        <f t="shared" ref="X9:X72" si="0">V9-T9</f>
        <v>-1322</v>
      </c>
      <c r="Y9" s="106" t="s">
        <v>85</v>
      </c>
      <c r="Z9" s="106">
        <f t="shared" ref="Z9:Z72" si="1">R9+X9</f>
        <v>44994</v>
      </c>
      <c r="AA9" s="128" t="s">
        <v>34</v>
      </c>
      <c r="AB9" s="4"/>
      <c r="AC9" s="36"/>
    </row>
    <row r="10" spans="1:29" ht="12" hidden="1" customHeight="1">
      <c r="A10" s="4"/>
      <c r="B10" s="27" t="s">
        <v>64</v>
      </c>
      <c r="C10" s="43" t="s">
        <v>74</v>
      </c>
      <c r="D10" s="67">
        <v>40016</v>
      </c>
      <c r="E10" s="70" t="s">
        <v>85</v>
      </c>
      <c r="F10" s="70"/>
      <c r="G10" s="70"/>
      <c r="H10" s="70"/>
      <c r="I10" s="70"/>
      <c r="J10" s="70">
        <v>7535</v>
      </c>
      <c r="K10" s="70" t="s">
        <v>34</v>
      </c>
      <c r="L10" s="70"/>
      <c r="M10" s="70"/>
      <c r="N10" s="70"/>
      <c r="O10" s="70"/>
      <c r="P10" s="70"/>
      <c r="Q10" s="70"/>
      <c r="R10" s="70">
        <v>47551</v>
      </c>
      <c r="S10" s="70" t="s">
        <v>34</v>
      </c>
      <c r="T10" s="106">
        <v>10433</v>
      </c>
      <c r="U10" s="106" t="s">
        <v>34</v>
      </c>
      <c r="V10" s="106">
        <v>9012</v>
      </c>
      <c r="W10" s="106" t="s">
        <v>34</v>
      </c>
      <c r="X10" s="106">
        <f t="shared" si="0"/>
        <v>-1421</v>
      </c>
      <c r="Y10" s="106" t="s">
        <v>90</v>
      </c>
      <c r="Z10" s="106">
        <f t="shared" si="1"/>
        <v>46130</v>
      </c>
      <c r="AA10" s="128" t="s">
        <v>90</v>
      </c>
      <c r="AB10" s="4"/>
      <c r="AC10" s="36"/>
    </row>
    <row r="11" spans="1:29" ht="12" hidden="1" customHeight="1">
      <c r="A11" s="4"/>
      <c r="B11" s="27" t="s">
        <v>66</v>
      </c>
      <c r="C11" s="43" t="s">
        <v>65</v>
      </c>
      <c r="D11" s="67">
        <v>39378</v>
      </c>
      <c r="E11" s="70" t="s">
        <v>90</v>
      </c>
      <c r="F11" s="70"/>
      <c r="G11" s="70"/>
      <c r="H11" s="70"/>
      <c r="I11" s="70"/>
      <c r="J11" s="70">
        <v>8265</v>
      </c>
      <c r="K11" s="70" t="s">
        <v>34</v>
      </c>
      <c r="L11" s="70"/>
      <c r="M11" s="70"/>
      <c r="N11" s="70"/>
      <c r="O11" s="70"/>
      <c r="P11" s="70"/>
      <c r="Q11" s="70"/>
      <c r="R11" s="70">
        <v>47643</v>
      </c>
      <c r="S11" s="70" t="s">
        <v>90</v>
      </c>
      <c r="T11" s="106">
        <v>10199</v>
      </c>
      <c r="U11" s="106" t="s">
        <v>90</v>
      </c>
      <c r="V11" s="106">
        <v>8993</v>
      </c>
      <c r="W11" s="106" t="s">
        <v>34</v>
      </c>
      <c r="X11" s="106">
        <f t="shared" si="0"/>
        <v>-1206</v>
      </c>
      <c r="Y11" s="106" t="s">
        <v>34</v>
      </c>
      <c r="Z11" s="106">
        <f t="shared" si="1"/>
        <v>46437</v>
      </c>
      <c r="AA11" s="128" t="s">
        <v>34</v>
      </c>
      <c r="AB11" s="4"/>
      <c r="AC11" s="36"/>
    </row>
    <row r="12" spans="1:29" ht="12" hidden="1" customHeight="1">
      <c r="A12" s="4"/>
      <c r="B12" s="27" t="s">
        <v>68</v>
      </c>
      <c r="C12" s="43" t="s">
        <v>67</v>
      </c>
      <c r="D12" s="67">
        <v>36744</v>
      </c>
      <c r="E12" s="70" t="s">
        <v>34</v>
      </c>
      <c r="F12" s="70"/>
      <c r="G12" s="70"/>
      <c r="H12" s="70"/>
      <c r="I12" s="70"/>
      <c r="J12" s="70">
        <v>7756</v>
      </c>
      <c r="K12" s="70" t="s">
        <v>90</v>
      </c>
      <c r="L12" s="70"/>
      <c r="M12" s="70"/>
      <c r="N12" s="70"/>
      <c r="O12" s="70"/>
      <c r="P12" s="70"/>
      <c r="Q12" s="70"/>
      <c r="R12" s="70">
        <v>44500</v>
      </c>
      <c r="S12" s="70" t="s">
        <v>34</v>
      </c>
      <c r="T12" s="106">
        <v>9579</v>
      </c>
      <c r="U12" s="106" t="s">
        <v>34</v>
      </c>
      <c r="V12" s="106">
        <v>8549</v>
      </c>
      <c r="W12" s="106" t="s">
        <v>34</v>
      </c>
      <c r="X12" s="106">
        <f t="shared" si="0"/>
        <v>-1030</v>
      </c>
      <c r="Y12" s="106" t="s">
        <v>91</v>
      </c>
      <c r="Z12" s="106">
        <f t="shared" si="1"/>
        <v>43470</v>
      </c>
      <c r="AA12" s="128" t="s">
        <v>34</v>
      </c>
      <c r="AB12" s="4"/>
      <c r="AC12" s="36"/>
    </row>
    <row r="13" spans="1:29" ht="12" hidden="1" customHeight="1">
      <c r="A13" s="4"/>
      <c r="B13" s="27" t="s">
        <v>69</v>
      </c>
      <c r="C13" s="43" t="s">
        <v>75</v>
      </c>
      <c r="D13" s="67">
        <v>40567</v>
      </c>
      <c r="E13" s="70" t="s">
        <v>34</v>
      </c>
      <c r="F13" s="70"/>
      <c r="G13" s="70"/>
      <c r="H13" s="70"/>
      <c r="I13" s="70"/>
      <c r="J13" s="70">
        <v>7895</v>
      </c>
      <c r="K13" s="70" t="s">
        <v>86</v>
      </c>
      <c r="L13" s="70"/>
      <c r="M13" s="70"/>
      <c r="N13" s="70"/>
      <c r="O13" s="70"/>
      <c r="P13" s="70"/>
      <c r="Q13" s="70"/>
      <c r="R13" s="70">
        <v>48462</v>
      </c>
      <c r="S13" s="70" t="s">
        <v>90</v>
      </c>
      <c r="T13" s="106">
        <v>9950</v>
      </c>
      <c r="U13" s="106" t="s">
        <v>34</v>
      </c>
      <c r="V13" s="106">
        <v>8904</v>
      </c>
      <c r="W13" s="106" t="s">
        <v>34</v>
      </c>
      <c r="X13" s="106">
        <f t="shared" si="0"/>
        <v>-1046</v>
      </c>
      <c r="Y13" s="106" t="s">
        <v>34</v>
      </c>
      <c r="Z13" s="106">
        <f t="shared" si="1"/>
        <v>47416</v>
      </c>
      <c r="AA13" s="128" t="s">
        <v>34</v>
      </c>
      <c r="AB13" s="4"/>
      <c r="AC13" s="36"/>
    </row>
    <row r="14" spans="1:29" ht="12" hidden="1" customHeight="1">
      <c r="A14" s="4"/>
      <c r="B14" s="27" t="s">
        <v>77</v>
      </c>
      <c r="C14" s="43" t="s">
        <v>76</v>
      </c>
      <c r="D14" s="67">
        <v>40608</v>
      </c>
      <c r="E14" s="70" t="s">
        <v>34</v>
      </c>
      <c r="F14" s="70"/>
      <c r="G14" s="70"/>
      <c r="H14" s="70"/>
      <c r="I14" s="70"/>
      <c r="J14" s="70">
        <v>7388</v>
      </c>
      <c r="K14" s="70" t="s">
        <v>34</v>
      </c>
      <c r="L14" s="70"/>
      <c r="M14" s="70"/>
      <c r="N14" s="70"/>
      <c r="O14" s="70"/>
      <c r="P14" s="70"/>
      <c r="Q14" s="70"/>
      <c r="R14" s="70">
        <v>47996</v>
      </c>
      <c r="S14" s="70" t="s">
        <v>34</v>
      </c>
      <c r="T14" s="106">
        <v>9503</v>
      </c>
      <c r="U14" s="106" t="s">
        <v>34</v>
      </c>
      <c r="V14" s="106">
        <v>8431</v>
      </c>
      <c r="W14" s="106" t="s">
        <v>34</v>
      </c>
      <c r="X14" s="106">
        <f t="shared" si="0"/>
        <v>-1072</v>
      </c>
      <c r="Y14" s="106" t="s">
        <v>34</v>
      </c>
      <c r="Z14" s="106">
        <f t="shared" si="1"/>
        <v>46924</v>
      </c>
      <c r="AA14" s="128" t="s">
        <v>34</v>
      </c>
      <c r="AB14" s="4"/>
      <c r="AC14" s="36"/>
    </row>
    <row r="15" spans="1:29" ht="12" hidden="1" customHeight="1">
      <c r="A15" s="4"/>
      <c r="B15" s="27" t="s">
        <v>81</v>
      </c>
      <c r="C15" s="43" t="s">
        <v>78</v>
      </c>
      <c r="D15" s="67">
        <v>36802</v>
      </c>
      <c r="E15" s="70" t="s">
        <v>34</v>
      </c>
      <c r="F15" s="70"/>
      <c r="G15" s="70"/>
      <c r="H15" s="70"/>
      <c r="I15" s="70"/>
      <c r="J15" s="70">
        <v>7206</v>
      </c>
      <c r="K15" s="70" t="s">
        <v>34</v>
      </c>
      <c r="L15" s="70"/>
      <c r="M15" s="70"/>
      <c r="N15" s="70"/>
      <c r="O15" s="70"/>
      <c r="P15" s="70"/>
      <c r="Q15" s="70"/>
      <c r="R15" s="70">
        <v>44008</v>
      </c>
      <c r="S15" s="70" t="s">
        <v>34</v>
      </c>
      <c r="T15" s="106">
        <v>8663</v>
      </c>
      <c r="U15" s="106" t="s">
        <v>34</v>
      </c>
      <c r="V15" s="106">
        <v>7787</v>
      </c>
      <c r="W15" s="106" t="s">
        <v>34</v>
      </c>
      <c r="X15" s="106">
        <f t="shared" si="0"/>
        <v>-876</v>
      </c>
      <c r="Y15" s="106" t="s">
        <v>34</v>
      </c>
      <c r="Z15" s="106">
        <f t="shared" si="1"/>
        <v>43132</v>
      </c>
      <c r="AA15" s="128" t="s">
        <v>34</v>
      </c>
      <c r="AB15" s="4"/>
      <c r="AC15" s="36"/>
    </row>
    <row r="16" spans="1:29" s="11" customFormat="1" ht="12" hidden="1" customHeight="1">
      <c r="B16" s="27" t="s">
        <v>83</v>
      </c>
      <c r="C16" s="43" t="s">
        <v>82</v>
      </c>
      <c r="D16" s="67">
        <v>35924</v>
      </c>
      <c r="E16" s="70" t="s">
        <v>34</v>
      </c>
      <c r="F16" s="70"/>
      <c r="G16" s="70"/>
      <c r="H16" s="70"/>
      <c r="I16" s="70"/>
      <c r="J16" s="70">
        <v>7261</v>
      </c>
      <c r="K16" s="70" t="s">
        <v>34</v>
      </c>
      <c r="L16" s="70"/>
      <c r="M16" s="70"/>
      <c r="N16" s="70"/>
      <c r="O16" s="70"/>
      <c r="P16" s="70"/>
      <c r="Q16" s="70"/>
      <c r="R16" s="70">
        <v>43185</v>
      </c>
      <c r="S16" s="70" t="s">
        <v>34</v>
      </c>
      <c r="T16" s="106">
        <v>8734</v>
      </c>
      <c r="U16" s="106" t="s">
        <v>34</v>
      </c>
      <c r="V16" s="106">
        <v>8015</v>
      </c>
      <c r="W16" s="106" t="s">
        <v>34</v>
      </c>
      <c r="X16" s="106">
        <f t="shared" si="0"/>
        <v>-719</v>
      </c>
      <c r="Y16" s="106" t="s">
        <v>34</v>
      </c>
      <c r="Z16" s="106">
        <f t="shared" si="1"/>
        <v>42466</v>
      </c>
      <c r="AA16" s="128" t="s">
        <v>34</v>
      </c>
      <c r="AC16" s="36"/>
    </row>
    <row r="17" spans="1:29" s="11" customFormat="1" ht="12" hidden="1" customHeight="1">
      <c r="B17" s="27" t="s">
        <v>92</v>
      </c>
      <c r="C17" s="43" t="s">
        <v>93</v>
      </c>
      <c r="D17" s="67">
        <v>35160</v>
      </c>
      <c r="E17" s="70" t="s">
        <v>34</v>
      </c>
      <c r="F17" s="70"/>
      <c r="G17" s="70"/>
      <c r="H17" s="70"/>
      <c r="I17" s="70"/>
      <c r="J17" s="70">
        <v>6136</v>
      </c>
      <c r="K17" s="70" t="s">
        <v>34</v>
      </c>
      <c r="L17" s="70"/>
      <c r="M17" s="70"/>
      <c r="N17" s="70"/>
      <c r="O17" s="70"/>
      <c r="P17" s="70"/>
      <c r="Q17" s="70"/>
      <c r="R17" s="70">
        <v>41296</v>
      </c>
      <c r="S17" s="70" t="s">
        <v>34</v>
      </c>
      <c r="T17" s="106">
        <v>7745</v>
      </c>
      <c r="U17" s="106" t="s">
        <v>34</v>
      </c>
      <c r="V17" s="106">
        <v>7143</v>
      </c>
      <c r="W17" s="106" t="s">
        <v>34</v>
      </c>
      <c r="X17" s="106">
        <f t="shared" si="0"/>
        <v>-602</v>
      </c>
      <c r="Y17" s="106" t="s">
        <v>34</v>
      </c>
      <c r="Z17" s="106">
        <f t="shared" si="1"/>
        <v>40694</v>
      </c>
      <c r="AA17" s="128" t="s">
        <v>34</v>
      </c>
      <c r="AC17" s="36"/>
    </row>
    <row r="18" spans="1:29" s="11" customFormat="1" ht="12" hidden="1" customHeight="1">
      <c r="A18" s="3"/>
      <c r="B18" s="27" t="s">
        <v>70</v>
      </c>
      <c r="C18" s="43" t="s">
        <v>79</v>
      </c>
      <c r="D18" s="67">
        <v>34445</v>
      </c>
      <c r="E18" s="70" t="s">
        <v>34</v>
      </c>
      <c r="F18" s="70"/>
      <c r="G18" s="70"/>
      <c r="H18" s="70"/>
      <c r="I18" s="70"/>
      <c r="J18" s="70">
        <v>5972</v>
      </c>
      <c r="K18" s="70" t="s">
        <v>34</v>
      </c>
      <c r="L18" s="70"/>
      <c r="M18" s="70"/>
      <c r="N18" s="70"/>
      <c r="O18" s="70"/>
      <c r="P18" s="70"/>
      <c r="Q18" s="70"/>
      <c r="R18" s="70">
        <v>40417</v>
      </c>
      <c r="S18" s="70" t="s">
        <v>34</v>
      </c>
      <c r="T18" s="106">
        <v>7741</v>
      </c>
      <c r="U18" s="106" t="s">
        <v>34</v>
      </c>
      <c r="V18" s="106">
        <v>7039</v>
      </c>
      <c r="W18" s="106" t="s">
        <v>34</v>
      </c>
      <c r="X18" s="106">
        <f t="shared" si="0"/>
        <v>-702</v>
      </c>
      <c r="Y18" s="106" t="s">
        <v>34</v>
      </c>
      <c r="Z18" s="106">
        <f t="shared" si="1"/>
        <v>39715</v>
      </c>
      <c r="AA18" s="128" t="s">
        <v>34</v>
      </c>
      <c r="AB18" s="3"/>
      <c r="AC18" s="36"/>
    </row>
    <row r="19" spans="1:29" s="11" customFormat="1" ht="12" hidden="1" customHeight="1">
      <c r="A19" s="3"/>
      <c r="B19" s="28" t="s">
        <v>80</v>
      </c>
      <c r="C19" s="43" t="s">
        <v>71</v>
      </c>
      <c r="D19" s="67">
        <v>35384</v>
      </c>
      <c r="E19" s="70" t="s">
        <v>34</v>
      </c>
      <c r="F19" s="70"/>
      <c r="G19" s="70"/>
      <c r="H19" s="70"/>
      <c r="I19" s="70"/>
      <c r="J19" s="70">
        <v>6724</v>
      </c>
      <c r="K19" s="70" t="s">
        <v>34</v>
      </c>
      <c r="L19" s="70"/>
      <c r="M19" s="70"/>
      <c r="N19" s="70"/>
      <c r="O19" s="70"/>
      <c r="P19" s="70"/>
      <c r="Q19" s="70"/>
      <c r="R19" s="70">
        <v>42108</v>
      </c>
      <c r="S19" s="70" t="s">
        <v>34</v>
      </c>
      <c r="T19" s="106">
        <v>8302</v>
      </c>
      <c r="U19" s="106" t="s">
        <v>34</v>
      </c>
      <c r="V19" s="106">
        <v>7665</v>
      </c>
      <c r="W19" s="106" t="s">
        <v>34</v>
      </c>
      <c r="X19" s="129">
        <f t="shared" si="0"/>
        <v>-637</v>
      </c>
      <c r="Y19" s="106" t="s">
        <v>34</v>
      </c>
      <c r="Z19" s="129">
        <f t="shared" si="1"/>
        <v>41471</v>
      </c>
      <c r="AA19" s="128" t="s">
        <v>34</v>
      </c>
      <c r="AB19" s="3"/>
      <c r="AC19" s="36"/>
    </row>
    <row r="20" spans="1:29" s="11" customFormat="1" ht="12" hidden="1" customHeight="1">
      <c r="A20" s="3"/>
      <c r="B20" s="26" t="s">
        <v>94</v>
      </c>
      <c r="C20" s="44" t="s">
        <v>95</v>
      </c>
      <c r="D20" s="69">
        <v>34979</v>
      </c>
      <c r="E20" s="83">
        <f>D20/D8*100</f>
        <v>93.249980005864941</v>
      </c>
      <c r="F20" s="72"/>
      <c r="G20" s="83"/>
      <c r="H20" s="72"/>
      <c r="I20" s="83"/>
      <c r="J20" s="72">
        <v>7023</v>
      </c>
      <c r="K20" s="83">
        <f>J20/J8*100</f>
        <v>91.755944604128558</v>
      </c>
      <c r="L20" s="72"/>
      <c r="M20" s="83"/>
      <c r="N20" s="72"/>
      <c r="O20" s="83"/>
      <c r="P20" s="72"/>
      <c r="Q20" s="83"/>
      <c r="R20" s="72">
        <v>42002</v>
      </c>
      <c r="S20" s="83">
        <f>R20/R8*100</f>
        <v>92.996789549429877</v>
      </c>
      <c r="T20" s="130">
        <v>8041</v>
      </c>
      <c r="U20" s="131">
        <f>T20/T8*100</f>
        <v>76.741744607749567</v>
      </c>
      <c r="V20" s="130">
        <v>7256</v>
      </c>
      <c r="W20" s="131">
        <f>V20/V8*100</f>
        <v>78.972572921201561</v>
      </c>
      <c r="X20" s="130">
        <f t="shared" si="0"/>
        <v>-785</v>
      </c>
      <c r="Y20" s="131">
        <f>X20/X8*100</f>
        <v>60.852713178294572</v>
      </c>
      <c r="Z20" s="130">
        <f t="shared" si="1"/>
        <v>41217</v>
      </c>
      <c r="AA20" s="132">
        <f>Z20/Z8*100</f>
        <v>93.941880341880349</v>
      </c>
      <c r="AB20" s="3"/>
      <c r="AC20" s="36"/>
    </row>
    <row r="21" spans="1:29" s="11" customFormat="1" ht="12" hidden="1" customHeight="1">
      <c r="A21" s="3"/>
      <c r="B21" s="27" t="s">
        <v>73</v>
      </c>
      <c r="C21" s="43" t="s">
        <v>72</v>
      </c>
      <c r="D21" s="67">
        <v>37592</v>
      </c>
      <c r="E21" s="81">
        <f t="shared" ref="E21:E84" si="2">D21/D9*100</f>
        <v>95.839282072200689</v>
      </c>
      <c r="F21" s="70"/>
      <c r="G21" s="81"/>
      <c r="H21" s="70"/>
      <c r="I21" s="81"/>
      <c r="J21" s="70">
        <v>6633</v>
      </c>
      <c r="K21" s="81">
        <f t="shared" ref="K21:K84" si="3">J21/J9*100</f>
        <v>93.527918781725887</v>
      </c>
      <c r="L21" s="70"/>
      <c r="M21" s="81"/>
      <c r="N21" s="70"/>
      <c r="O21" s="81"/>
      <c r="P21" s="70"/>
      <c r="Q21" s="81"/>
      <c r="R21" s="70">
        <v>44225</v>
      </c>
      <c r="S21" s="81">
        <f t="shared" ref="S21:S84" si="4">R21/R9*100</f>
        <v>95.485361430175317</v>
      </c>
      <c r="T21" s="106">
        <v>8180</v>
      </c>
      <c r="U21" s="105">
        <f t="shared" ref="U21:U84" si="5">T21/T9*100</f>
        <v>78.480283987335696</v>
      </c>
      <c r="V21" s="106">
        <v>7491</v>
      </c>
      <c r="W21" s="105">
        <f t="shared" ref="W21:W84" si="6">V21/V9*100</f>
        <v>82.309636303702888</v>
      </c>
      <c r="X21" s="106">
        <f t="shared" si="0"/>
        <v>-689</v>
      </c>
      <c r="Y21" s="105">
        <f t="shared" ref="Y21:Y84" si="7">X21/X9*100</f>
        <v>52.118003025718608</v>
      </c>
      <c r="Z21" s="106">
        <f t="shared" si="1"/>
        <v>43536</v>
      </c>
      <c r="AA21" s="107">
        <f t="shared" ref="AA21:AA84" si="8">Z21/Z9*100</f>
        <v>96.759567942392323</v>
      </c>
      <c r="AB21" s="3"/>
      <c r="AC21" s="36"/>
    </row>
    <row r="22" spans="1:29" s="11" customFormat="1" ht="12" hidden="1" customHeight="1">
      <c r="A22" s="3"/>
      <c r="B22" s="27" t="s">
        <v>64</v>
      </c>
      <c r="C22" s="43" t="s">
        <v>74</v>
      </c>
      <c r="D22" s="67">
        <v>38945</v>
      </c>
      <c r="E22" s="81">
        <f t="shared" si="2"/>
        <v>97.323570571771285</v>
      </c>
      <c r="F22" s="70"/>
      <c r="G22" s="81"/>
      <c r="H22" s="70"/>
      <c r="I22" s="81"/>
      <c r="J22" s="70">
        <v>7029</v>
      </c>
      <c r="K22" s="81">
        <f t="shared" si="3"/>
        <v>93.284671532846716</v>
      </c>
      <c r="L22" s="70"/>
      <c r="M22" s="81"/>
      <c r="N22" s="70"/>
      <c r="O22" s="81"/>
      <c r="P22" s="70"/>
      <c r="Q22" s="81"/>
      <c r="R22" s="70">
        <v>45974</v>
      </c>
      <c r="S22" s="81">
        <f t="shared" si="4"/>
        <v>96.6835608083952</v>
      </c>
      <c r="T22" s="106">
        <v>8610</v>
      </c>
      <c r="U22" s="105">
        <f t="shared" si="5"/>
        <v>82.52659829387521</v>
      </c>
      <c r="V22" s="106">
        <v>7942</v>
      </c>
      <c r="W22" s="105">
        <f t="shared" si="6"/>
        <v>88.12694185530404</v>
      </c>
      <c r="X22" s="106">
        <f t="shared" si="0"/>
        <v>-668</v>
      </c>
      <c r="Y22" s="105">
        <f t="shared" si="7"/>
        <v>47.009148486980997</v>
      </c>
      <c r="Z22" s="106">
        <f t="shared" si="1"/>
        <v>45306</v>
      </c>
      <c r="AA22" s="107">
        <f t="shared" si="8"/>
        <v>98.213743767613266</v>
      </c>
      <c r="AB22" s="3"/>
      <c r="AC22" s="36"/>
    </row>
    <row r="23" spans="1:29" s="11" customFormat="1" ht="12" hidden="1" customHeight="1">
      <c r="A23" s="3"/>
      <c r="B23" s="27" t="s">
        <v>66</v>
      </c>
      <c r="C23" s="43" t="s">
        <v>65</v>
      </c>
      <c r="D23" s="67">
        <v>37737</v>
      </c>
      <c r="E23" s="81">
        <f t="shared" si="2"/>
        <v>95.832698461069626</v>
      </c>
      <c r="F23" s="70"/>
      <c r="G23" s="81"/>
      <c r="H23" s="70"/>
      <c r="I23" s="81"/>
      <c r="J23" s="70">
        <v>7303</v>
      </c>
      <c r="K23" s="81">
        <f t="shared" si="3"/>
        <v>88.360556563823351</v>
      </c>
      <c r="L23" s="70"/>
      <c r="M23" s="81"/>
      <c r="N23" s="70"/>
      <c r="O23" s="81"/>
      <c r="P23" s="70"/>
      <c r="Q23" s="81"/>
      <c r="R23" s="70">
        <v>45040</v>
      </c>
      <c r="S23" s="81">
        <f t="shared" si="4"/>
        <v>94.536448166572214</v>
      </c>
      <c r="T23" s="106">
        <v>8565</v>
      </c>
      <c r="U23" s="105">
        <f t="shared" si="5"/>
        <v>83.97882145308364</v>
      </c>
      <c r="V23" s="106">
        <v>7932</v>
      </c>
      <c r="W23" s="105">
        <f t="shared" si="6"/>
        <v>88.201934838207492</v>
      </c>
      <c r="X23" s="106">
        <f t="shared" si="0"/>
        <v>-633</v>
      </c>
      <c r="Y23" s="105">
        <f t="shared" si="7"/>
        <v>52.487562189054728</v>
      </c>
      <c r="Z23" s="106">
        <f t="shared" si="1"/>
        <v>44407</v>
      </c>
      <c r="AA23" s="107">
        <f t="shared" si="8"/>
        <v>95.6284859056356</v>
      </c>
      <c r="AB23" s="3"/>
      <c r="AC23" s="36"/>
    </row>
    <row r="24" spans="1:29" s="11" customFormat="1" ht="12" hidden="1" customHeight="1">
      <c r="A24" s="3"/>
      <c r="B24" s="27" t="s">
        <v>68</v>
      </c>
      <c r="C24" s="43" t="s">
        <v>67</v>
      </c>
      <c r="D24" s="67">
        <v>34596</v>
      </c>
      <c r="E24" s="81">
        <f t="shared" si="2"/>
        <v>94.154147615937305</v>
      </c>
      <c r="F24" s="70"/>
      <c r="G24" s="81"/>
      <c r="H24" s="70"/>
      <c r="I24" s="81"/>
      <c r="J24" s="70">
        <v>8133</v>
      </c>
      <c r="K24" s="81">
        <f t="shared" si="3"/>
        <v>104.8607529654461</v>
      </c>
      <c r="L24" s="70"/>
      <c r="M24" s="81"/>
      <c r="N24" s="70"/>
      <c r="O24" s="81"/>
      <c r="P24" s="70"/>
      <c r="Q24" s="81"/>
      <c r="R24" s="70">
        <v>42729</v>
      </c>
      <c r="S24" s="81">
        <f t="shared" si="4"/>
        <v>96.020224719101122</v>
      </c>
      <c r="T24" s="106">
        <v>8536</v>
      </c>
      <c r="U24" s="105">
        <f t="shared" si="5"/>
        <v>89.111598287921495</v>
      </c>
      <c r="V24" s="106">
        <v>8134</v>
      </c>
      <c r="W24" s="105">
        <f t="shared" si="6"/>
        <v>95.145631067961162</v>
      </c>
      <c r="X24" s="106">
        <f t="shared" si="0"/>
        <v>-402</v>
      </c>
      <c r="Y24" s="105">
        <f t="shared" si="7"/>
        <v>39.029126213592235</v>
      </c>
      <c r="Z24" s="106">
        <f t="shared" si="1"/>
        <v>42327</v>
      </c>
      <c r="AA24" s="107">
        <f t="shared" si="8"/>
        <v>97.37060041407868</v>
      </c>
      <c r="AB24" s="3"/>
      <c r="AC24" s="36"/>
    </row>
    <row r="25" spans="1:29" s="11" customFormat="1" ht="12" hidden="1" customHeight="1">
      <c r="A25" s="3"/>
      <c r="B25" s="27" t="s">
        <v>69</v>
      </c>
      <c r="C25" s="43" t="s">
        <v>75</v>
      </c>
      <c r="D25" s="67">
        <v>39870</v>
      </c>
      <c r="E25" s="81">
        <f t="shared" si="2"/>
        <v>98.281854709492933</v>
      </c>
      <c r="F25" s="70"/>
      <c r="G25" s="81"/>
      <c r="H25" s="70"/>
      <c r="I25" s="81"/>
      <c r="J25" s="70">
        <v>8584</v>
      </c>
      <c r="K25" s="81">
        <f t="shared" si="3"/>
        <v>108.72704243191893</v>
      </c>
      <c r="L25" s="70"/>
      <c r="M25" s="81"/>
      <c r="N25" s="70"/>
      <c r="O25" s="81"/>
      <c r="P25" s="70"/>
      <c r="Q25" s="81"/>
      <c r="R25" s="70">
        <v>48454</v>
      </c>
      <c r="S25" s="81">
        <f t="shared" si="4"/>
        <v>99.98349222070901</v>
      </c>
      <c r="T25" s="106">
        <v>9338</v>
      </c>
      <c r="U25" s="105">
        <f t="shared" si="5"/>
        <v>93.849246231155774</v>
      </c>
      <c r="V25" s="106">
        <v>8139</v>
      </c>
      <c r="W25" s="105">
        <f t="shared" si="6"/>
        <v>91.408355795148239</v>
      </c>
      <c r="X25" s="106">
        <f t="shared" si="0"/>
        <v>-1199</v>
      </c>
      <c r="Y25" s="105">
        <f t="shared" si="7"/>
        <v>114.62715105162525</v>
      </c>
      <c r="Z25" s="106">
        <f t="shared" si="1"/>
        <v>47255</v>
      </c>
      <c r="AA25" s="107">
        <f t="shared" si="8"/>
        <v>99.660452168044543</v>
      </c>
      <c r="AB25" s="3"/>
      <c r="AC25" s="36"/>
    </row>
    <row r="26" spans="1:29" s="11" customFormat="1" ht="12" hidden="1" customHeight="1">
      <c r="A26" s="3"/>
      <c r="B26" s="27" t="s">
        <v>77</v>
      </c>
      <c r="C26" s="43" t="s">
        <v>76</v>
      </c>
      <c r="D26" s="67">
        <v>39351</v>
      </c>
      <c r="E26" s="81">
        <f t="shared" si="2"/>
        <v>96.904550827423165</v>
      </c>
      <c r="F26" s="70"/>
      <c r="G26" s="81"/>
      <c r="H26" s="70"/>
      <c r="I26" s="81"/>
      <c r="J26" s="70">
        <v>7080</v>
      </c>
      <c r="K26" s="81">
        <f t="shared" si="3"/>
        <v>95.831077422847869</v>
      </c>
      <c r="L26" s="70"/>
      <c r="M26" s="81"/>
      <c r="N26" s="70"/>
      <c r="O26" s="81"/>
      <c r="P26" s="70"/>
      <c r="Q26" s="81"/>
      <c r="R26" s="70">
        <v>46431</v>
      </c>
      <c r="S26" s="81">
        <f t="shared" si="4"/>
        <v>96.739311609300771</v>
      </c>
      <c r="T26" s="106">
        <v>8648</v>
      </c>
      <c r="U26" s="105">
        <f t="shared" si="5"/>
        <v>91.00284120803957</v>
      </c>
      <c r="V26" s="106">
        <v>7931</v>
      </c>
      <c r="W26" s="105">
        <f t="shared" si="6"/>
        <v>94.069505396750088</v>
      </c>
      <c r="X26" s="106">
        <f t="shared" si="0"/>
        <v>-717</v>
      </c>
      <c r="Y26" s="105">
        <f t="shared" si="7"/>
        <v>66.884328358208961</v>
      </c>
      <c r="Z26" s="106">
        <f t="shared" si="1"/>
        <v>45714</v>
      </c>
      <c r="AA26" s="107">
        <f t="shared" si="8"/>
        <v>97.421362202710768</v>
      </c>
      <c r="AB26" s="3"/>
      <c r="AC26" s="36"/>
    </row>
    <row r="27" spans="1:29" s="11" customFormat="1" ht="12" hidden="1" customHeight="1">
      <c r="A27" s="3"/>
      <c r="B27" s="27" t="s">
        <v>81</v>
      </c>
      <c r="C27" s="43" t="s">
        <v>78</v>
      </c>
      <c r="D27" s="67">
        <v>37921</v>
      </c>
      <c r="E27" s="81">
        <f t="shared" si="2"/>
        <v>103.04059561980327</v>
      </c>
      <c r="F27" s="70"/>
      <c r="G27" s="81"/>
      <c r="H27" s="70"/>
      <c r="I27" s="81"/>
      <c r="J27" s="70">
        <v>6418</v>
      </c>
      <c r="K27" s="81">
        <f t="shared" si="3"/>
        <v>89.064668331945597</v>
      </c>
      <c r="L27" s="70"/>
      <c r="M27" s="81"/>
      <c r="N27" s="70"/>
      <c r="O27" s="81"/>
      <c r="P27" s="70"/>
      <c r="Q27" s="81"/>
      <c r="R27" s="70">
        <v>44339</v>
      </c>
      <c r="S27" s="81">
        <f t="shared" si="4"/>
        <v>100.75213597527721</v>
      </c>
      <c r="T27" s="106">
        <v>7670</v>
      </c>
      <c r="U27" s="105">
        <f t="shared" si="5"/>
        <v>88.537458155373429</v>
      </c>
      <c r="V27" s="106">
        <v>7001</v>
      </c>
      <c r="W27" s="105">
        <f t="shared" si="6"/>
        <v>89.906254013098746</v>
      </c>
      <c r="X27" s="106">
        <f t="shared" si="0"/>
        <v>-669</v>
      </c>
      <c r="Y27" s="105">
        <f t="shared" si="7"/>
        <v>76.369863013698634</v>
      </c>
      <c r="Z27" s="106">
        <f t="shared" si="1"/>
        <v>43670</v>
      </c>
      <c r="AA27" s="107">
        <f t="shared" si="8"/>
        <v>101.24733376611333</v>
      </c>
      <c r="AB27" s="3"/>
      <c r="AC27" s="36"/>
    </row>
    <row r="28" spans="1:29" s="11" customFormat="1" ht="12" hidden="1" customHeight="1">
      <c r="A28" s="3"/>
      <c r="B28" s="27" t="s">
        <v>83</v>
      </c>
      <c r="C28" s="43" t="s">
        <v>82</v>
      </c>
      <c r="D28" s="67">
        <v>35448</v>
      </c>
      <c r="E28" s="81">
        <f t="shared" si="2"/>
        <v>98.674980514419332</v>
      </c>
      <c r="F28" s="70"/>
      <c r="G28" s="81"/>
      <c r="H28" s="70"/>
      <c r="I28" s="81"/>
      <c r="J28" s="70">
        <v>6889</v>
      </c>
      <c r="K28" s="81">
        <f t="shared" si="3"/>
        <v>94.876738741220208</v>
      </c>
      <c r="L28" s="70"/>
      <c r="M28" s="81"/>
      <c r="N28" s="70"/>
      <c r="O28" s="81"/>
      <c r="P28" s="70"/>
      <c r="Q28" s="81"/>
      <c r="R28" s="70">
        <v>42337</v>
      </c>
      <c r="S28" s="81">
        <f t="shared" si="4"/>
        <v>98.036355215931465</v>
      </c>
      <c r="T28" s="106">
        <v>8624</v>
      </c>
      <c r="U28" s="105">
        <f t="shared" si="5"/>
        <v>98.740554156171285</v>
      </c>
      <c r="V28" s="106">
        <v>7238</v>
      </c>
      <c r="W28" s="105">
        <f t="shared" si="6"/>
        <v>90.3056768558952</v>
      </c>
      <c r="X28" s="106">
        <f t="shared" si="0"/>
        <v>-1386</v>
      </c>
      <c r="Y28" s="105">
        <f t="shared" si="7"/>
        <v>192.76773296244784</v>
      </c>
      <c r="Z28" s="106">
        <f t="shared" si="1"/>
        <v>40951</v>
      </c>
      <c r="AA28" s="107">
        <f t="shared" si="8"/>
        <v>96.432440069702821</v>
      </c>
      <c r="AB28" s="3"/>
      <c r="AC28" s="36"/>
    </row>
    <row r="29" spans="1:29" s="11" customFormat="1" ht="12" hidden="1" customHeight="1">
      <c r="A29" s="3"/>
      <c r="B29" s="27" t="s">
        <v>96</v>
      </c>
      <c r="C29" s="43" t="s">
        <v>97</v>
      </c>
      <c r="D29" s="67">
        <v>34034</v>
      </c>
      <c r="E29" s="81">
        <f t="shared" si="2"/>
        <v>96.797497155858935</v>
      </c>
      <c r="F29" s="70"/>
      <c r="G29" s="81"/>
      <c r="H29" s="70"/>
      <c r="I29" s="81"/>
      <c r="J29" s="70">
        <v>5803</v>
      </c>
      <c r="K29" s="81">
        <f t="shared" si="3"/>
        <v>94.573011734028682</v>
      </c>
      <c r="L29" s="70"/>
      <c r="M29" s="81"/>
      <c r="N29" s="70"/>
      <c r="O29" s="81"/>
      <c r="P29" s="70"/>
      <c r="Q29" s="81"/>
      <c r="R29" s="70">
        <v>39837</v>
      </c>
      <c r="S29" s="81">
        <f t="shared" si="4"/>
        <v>96.466970166602096</v>
      </c>
      <c r="T29" s="106">
        <v>7153</v>
      </c>
      <c r="U29" s="105">
        <f t="shared" si="5"/>
        <v>92.356358941252424</v>
      </c>
      <c r="V29" s="106">
        <v>6496</v>
      </c>
      <c r="W29" s="105">
        <f t="shared" si="6"/>
        <v>90.942181156376876</v>
      </c>
      <c r="X29" s="106">
        <f t="shared" si="0"/>
        <v>-657</v>
      </c>
      <c r="Y29" s="105">
        <f t="shared" si="7"/>
        <v>109.13621262458473</v>
      </c>
      <c r="Z29" s="106">
        <f t="shared" si="1"/>
        <v>39180</v>
      </c>
      <c r="AA29" s="107">
        <f t="shared" si="8"/>
        <v>96.27954981078291</v>
      </c>
      <c r="AB29" s="3"/>
      <c r="AC29" s="36"/>
    </row>
    <row r="30" spans="1:29" s="11" customFormat="1" ht="12" hidden="1" customHeight="1">
      <c r="A30" s="3"/>
      <c r="B30" s="27" t="s">
        <v>70</v>
      </c>
      <c r="C30" s="43" t="s">
        <v>79</v>
      </c>
      <c r="D30" s="67">
        <v>34221</v>
      </c>
      <c r="E30" s="81">
        <f t="shared" si="2"/>
        <v>99.34968790825954</v>
      </c>
      <c r="F30" s="70"/>
      <c r="G30" s="81"/>
      <c r="H30" s="70"/>
      <c r="I30" s="81"/>
      <c r="J30" s="70">
        <v>5952</v>
      </c>
      <c r="K30" s="81">
        <f t="shared" si="3"/>
        <v>99.665103817816487</v>
      </c>
      <c r="L30" s="70"/>
      <c r="M30" s="81"/>
      <c r="N30" s="70"/>
      <c r="O30" s="81"/>
      <c r="P30" s="70"/>
      <c r="Q30" s="81"/>
      <c r="R30" s="70">
        <v>40173</v>
      </c>
      <c r="S30" s="81">
        <f t="shared" si="4"/>
        <v>99.396293638815351</v>
      </c>
      <c r="T30" s="106">
        <v>7434</v>
      </c>
      <c r="U30" s="105">
        <f t="shared" si="5"/>
        <v>96.034104120914606</v>
      </c>
      <c r="V30" s="106">
        <v>6641</v>
      </c>
      <c r="W30" s="105">
        <f t="shared" si="6"/>
        <v>94.345787753942318</v>
      </c>
      <c r="X30" s="106">
        <f t="shared" si="0"/>
        <v>-793</v>
      </c>
      <c r="Y30" s="105">
        <f t="shared" si="7"/>
        <v>112.96296296296295</v>
      </c>
      <c r="Z30" s="106">
        <f t="shared" si="1"/>
        <v>39380</v>
      </c>
      <c r="AA30" s="107">
        <f t="shared" si="8"/>
        <v>99.156489991187215</v>
      </c>
      <c r="AB30" s="3"/>
      <c r="AC30" s="36"/>
    </row>
    <row r="31" spans="1:29" s="11" customFormat="1" ht="12" hidden="1" customHeight="1">
      <c r="A31" s="3"/>
      <c r="B31" s="28" t="s">
        <v>80</v>
      </c>
      <c r="C31" s="45" t="s">
        <v>71</v>
      </c>
      <c r="D31" s="68">
        <v>33841</v>
      </c>
      <c r="E31" s="82">
        <f t="shared" si="2"/>
        <v>95.639271987338915</v>
      </c>
      <c r="F31" s="99"/>
      <c r="G31" s="82"/>
      <c r="H31" s="99"/>
      <c r="I31" s="82"/>
      <c r="J31" s="71">
        <v>6650</v>
      </c>
      <c r="K31" s="82">
        <f t="shared" si="3"/>
        <v>98.899464604402141</v>
      </c>
      <c r="L31" s="100"/>
      <c r="M31" s="82"/>
      <c r="N31" s="101"/>
      <c r="O31" s="82"/>
      <c r="P31" s="101"/>
      <c r="Q31" s="82"/>
      <c r="R31" s="71">
        <v>40491</v>
      </c>
      <c r="S31" s="82">
        <f t="shared" si="4"/>
        <v>96.159874608150474</v>
      </c>
      <c r="T31" s="129">
        <v>7577</v>
      </c>
      <c r="U31" s="133">
        <f t="shared" si="5"/>
        <v>91.267164538665384</v>
      </c>
      <c r="V31" s="129">
        <v>7080</v>
      </c>
      <c r="W31" s="133">
        <f t="shared" si="6"/>
        <v>92.367906066536193</v>
      </c>
      <c r="X31" s="129">
        <f t="shared" si="0"/>
        <v>-497</v>
      </c>
      <c r="Y31" s="133">
        <f t="shared" si="7"/>
        <v>78.021978021978029</v>
      </c>
      <c r="Z31" s="129">
        <f t="shared" si="1"/>
        <v>39994</v>
      </c>
      <c r="AA31" s="134">
        <f t="shared" si="8"/>
        <v>96.438475078970839</v>
      </c>
      <c r="AB31" s="3"/>
      <c r="AC31" s="36"/>
    </row>
    <row r="32" spans="1:29" s="11" customFormat="1" ht="12" hidden="1" customHeight="1">
      <c r="A32" s="3"/>
      <c r="B32" s="26" t="s">
        <v>98</v>
      </c>
      <c r="C32" s="43" t="s">
        <v>99</v>
      </c>
      <c r="D32" s="69">
        <v>34588</v>
      </c>
      <c r="E32" s="83">
        <f t="shared" si="2"/>
        <v>98.882186454729975</v>
      </c>
      <c r="F32" s="72"/>
      <c r="G32" s="83"/>
      <c r="H32" s="72"/>
      <c r="I32" s="83"/>
      <c r="J32" s="72">
        <v>6425</v>
      </c>
      <c r="K32" s="83">
        <f t="shared" si="3"/>
        <v>91.485120318952013</v>
      </c>
      <c r="L32" s="72"/>
      <c r="M32" s="83"/>
      <c r="N32" s="72"/>
      <c r="O32" s="83"/>
      <c r="P32" s="72"/>
      <c r="Q32" s="83"/>
      <c r="R32" s="72">
        <v>41013</v>
      </c>
      <c r="S32" s="83">
        <f t="shared" si="4"/>
        <v>97.645350221418028</v>
      </c>
      <c r="T32" s="130">
        <v>6336</v>
      </c>
      <c r="U32" s="131">
        <f t="shared" si="5"/>
        <v>78.79616963064295</v>
      </c>
      <c r="V32" s="130">
        <v>5910</v>
      </c>
      <c r="W32" s="131">
        <f t="shared" si="6"/>
        <v>81.449834619625136</v>
      </c>
      <c r="X32" s="130">
        <f t="shared" si="0"/>
        <v>-426</v>
      </c>
      <c r="Y32" s="131">
        <f t="shared" si="7"/>
        <v>54.267515923566876</v>
      </c>
      <c r="Z32" s="130">
        <f t="shared" si="1"/>
        <v>40587</v>
      </c>
      <c r="AA32" s="132">
        <f t="shared" si="8"/>
        <v>98.471504476308326</v>
      </c>
      <c r="AB32" s="3"/>
      <c r="AC32" s="36"/>
    </row>
    <row r="33" spans="1:29" s="11" customFormat="1" ht="12" hidden="1" customHeight="1">
      <c r="A33" s="3"/>
      <c r="B33" s="27" t="s">
        <v>73</v>
      </c>
      <c r="C33" s="43" t="s">
        <v>72</v>
      </c>
      <c r="D33" s="67">
        <v>37203</v>
      </c>
      <c r="E33" s="81">
        <f t="shared" si="2"/>
        <v>98.96520536284315</v>
      </c>
      <c r="F33" s="70"/>
      <c r="G33" s="81"/>
      <c r="H33" s="70"/>
      <c r="I33" s="81"/>
      <c r="J33" s="70">
        <v>6824</v>
      </c>
      <c r="K33" s="81">
        <f t="shared" si="3"/>
        <v>102.87954168551184</v>
      </c>
      <c r="L33" s="70"/>
      <c r="M33" s="81"/>
      <c r="N33" s="70"/>
      <c r="O33" s="81"/>
      <c r="P33" s="70"/>
      <c r="Q33" s="81"/>
      <c r="R33" s="70">
        <v>44027</v>
      </c>
      <c r="S33" s="81">
        <f t="shared" si="4"/>
        <v>99.552289429055961</v>
      </c>
      <c r="T33" s="106">
        <v>6667</v>
      </c>
      <c r="U33" s="105">
        <f t="shared" si="5"/>
        <v>81.503667481662589</v>
      </c>
      <c r="V33" s="106">
        <v>6418</v>
      </c>
      <c r="W33" s="105">
        <f t="shared" si="6"/>
        <v>85.676144706981717</v>
      </c>
      <c r="X33" s="106">
        <f t="shared" si="0"/>
        <v>-249</v>
      </c>
      <c r="Y33" s="105">
        <f t="shared" si="7"/>
        <v>36.139332365747464</v>
      </c>
      <c r="Z33" s="106">
        <f t="shared" si="1"/>
        <v>43778</v>
      </c>
      <c r="AA33" s="107">
        <f t="shared" si="8"/>
        <v>100.55586181550899</v>
      </c>
      <c r="AB33" s="3"/>
      <c r="AC33" s="36"/>
    </row>
    <row r="34" spans="1:29" s="11" customFormat="1" ht="12" hidden="1" customHeight="1">
      <c r="A34" s="3"/>
      <c r="B34" s="27" t="s">
        <v>64</v>
      </c>
      <c r="C34" s="43" t="s">
        <v>74</v>
      </c>
      <c r="D34" s="67">
        <v>37013</v>
      </c>
      <c r="E34" s="81">
        <f t="shared" si="2"/>
        <v>95.03915778662217</v>
      </c>
      <c r="F34" s="70"/>
      <c r="G34" s="81"/>
      <c r="H34" s="70"/>
      <c r="I34" s="81"/>
      <c r="J34" s="70">
        <v>6701</v>
      </c>
      <c r="K34" s="81">
        <f t="shared" si="3"/>
        <v>95.333617868829137</v>
      </c>
      <c r="L34" s="70"/>
      <c r="M34" s="81"/>
      <c r="N34" s="70"/>
      <c r="O34" s="81"/>
      <c r="P34" s="70"/>
      <c r="Q34" s="81"/>
      <c r="R34" s="70">
        <v>43714</v>
      </c>
      <c r="S34" s="81">
        <f t="shared" si="4"/>
        <v>95.084178013659894</v>
      </c>
      <c r="T34" s="106">
        <v>6456</v>
      </c>
      <c r="U34" s="105">
        <f t="shared" si="5"/>
        <v>74.982578397212535</v>
      </c>
      <c r="V34" s="106">
        <v>6338</v>
      </c>
      <c r="W34" s="105">
        <f t="shared" si="6"/>
        <v>79.803575925459583</v>
      </c>
      <c r="X34" s="106">
        <f t="shared" si="0"/>
        <v>-118</v>
      </c>
      <c r="Y34" s="105">
        <f t="shared" si="7"/>
        <v>17.664670658682635</v>
      </c>
      <c r="Z34" s="106">
        <f t="shared" si="1"/>
        <v>43596</v>
      </c>
      <c r="AA34" s="107">
        <f t="shared" si="8"/>
        <v>96.225665474771546</v>
      </c>
      <c r="AB34" s="3"/>
      <c r="AC34" s="36"/>
    </row>
    <row r="35" spans="1:29" s="11" customFormat="1" ht="12" hidden="1" customHeight="1">
      <c r="A35" s="3"/>
      <c r="B35" s="27" t="s">
        <v>66</v>
      </c>
      <c r="C35" s="43" t="s">
        <v>65</v>
      </c>
      <c r="D35" s="67">
        <v>38529</v>
      </c>
      <c r="E35" s="81">
        <f t="shared" si="2"/>
        <v>102.09873598855235</v>
      </c>
      <c r="F35" s="70"/>
      <c r="G35" s="81"/>
      <c r="H35" s="70"/>
      <c r="I35" s="81"/>
      <c r="J35" s="70">
        <v>6143</v>
      </c>
      <c r="K35" s="81">
        <f t="shared" si="3"/>
        <v>84.116116664384492</v>
      </c>
      <c r="L35" s="70"/>
      <c r="M35" s="81"/>
      <c r="N35" s="70"/>
      <c r="O35" s="81"/>
      <c r="P35" s="70"/>
      <c r="Q35" s="81"/>
      <c r="R35" s="70">
        <v>44672</v>
      </c>
      <c r="S35" s="81">
        <f t="shared" si="4"/>
        <v>99.182948490230899</v>
      </c>
      <c r="T35" s="106">
        <v>6854</v>
      </c>
      <c r="U35" s="105">
        <f t="shared" si="5"/>
        <v>80.02335084646819</v>
      </c>
      <c r="V35" s="106">
        <v>6620</v>
      </c>
      <c r="W35" s="105">
        <f t="shared" si="6"/>
        <v>83.459404942007069</v>
      </c>
      <c r="X35" s="106">
        <f t="shared" si="0"/>
        <v>-234</v>
      </c>
      <c r="Y35" s="105">
        <f t="shared" si="7"/>
        <v>36.96682464454976</v>
      </c>
      <c r="Z35" s="106">
        <f t="shared" si="1"/>
        <v>44438</v>
      </c>
      <c r="AA35" s="107">
        <f t="shared" si="8"/>
        <v>100.06980881392573</v>
      </c>
      <c r="AB35" s="3"/>
      <c r="AC35" s="36"/>
    </row>
    <row r="36" spans="1:29" s="11" customFormat="1" ht="12" hidden="1" customHeight="1">
      <c r="A36" s="3"/>
      <c r="B36" s="27" t="s">
        <v>68</v>
      </c>
      <c r="C36" s="43" t="s">
        <v>67</v>
      </c>
      <c r="D36" s="67">
        <v>36851</v>
      </c>
      <c r="E36" s="81">
        <f t="shared" si="2"/>
        <v>106.51809457740779</v>
      </c>
      <c r="F36" s="70"/>
      <c r="G36" s="81"/>
      <c r="H36" s="70"/>
      <c r="I36" s="81"/>
      <c r="J36" s="70">
        <v>5666</v>
      </c>
      <c r="K36" s="81">
        <f t="shared" si="3"/>
        <v>69.666789622525513</v>
      </c>
      <c r="L36" s="70"/>
      <c r="M36" s="81"/>
      <c r="N36" s="70"/>
      <c r="O36" s="81"/>
      <c r="P36" s="70"/>
      <c r="Q36" s="81"/>
      <c r="R36" s="70">
        <v>42517</v>
      </c>
      <c r="S36" s="81">
        <f t="shared" si="4"/>
        <v>99.503849844367991</v>
      </c>
      <c r="T36" s="106">
        <v>6610</v>
      </c>
      <c r="U36" s="105">
        <f t="shared" si="5"/>
        <v>77.436738519212739</v>
      </c>
      <c r="V36" s="106">
        <v>6293</v>
      </c>
      <c r="W36" s="105">
        <f t="shared" si="6"/>
        <v>77.366609294320128</v>
      </c>
      <c r="X36" s="106">
        <f t="shared" si="0"/>
        <v>-317</v>
      </c>
      <c r="Y36" s="105">
        <f t="shared" si="7"/>
        <v>78.855721393034827</v>
      </c>
      <c r="Z36" s="106">
        <f t="shared" si="1"/>
        <v>42200</v>
      </c>
      <c r="AA36" s="107">
        <f t="shared" si="8"/>
        <v>99.699955111394615</v>
      </c>
      <c r="AB36" s="3"/>
      <c r="AC36" s="36"/>
    </row>
    <row r="37" spans="1:29" s="11" customFormat="1" ht="12" hidden="1" customHeight="1">
      <c r="A37" s="3"/>
      <c r="B37" s="27" t="s">
        <v>69</v>
      </c>
      <c r="C37" s="43" t="s">
        <v>75</v>
      </c>
      <c r="D37" s="67">
        <v>38542</v>
      </c>
      <c r="E37" s="81">
        <f t="shared" si="2"/>
        <v>96.669174818159021</v>
      </c>
      <c r="F37" s="70"/>
      <c r="G37" s="81"/>
      <c r="H37" s="70"/>
      <c r="I37" s="81"/>
      <c r="J37" s="70">
        <v>4884</v>
      </c>
      <c r="K37" s="81">
        <f t="shared" si="3"/>
        <v>56.896551724137936</v>
      </c>
      <c r="L37" s="70"/>
      <c r="M37" s="81"/>
      <c r="N37" s="70"/>
      <c r="O37" s="81"/>
      <c r="P37" s="70"/>
      <c r="Q37" s="81"/>
      <c r="R37" s="70">
        <v>43426</v>
      </c>
      <c r="S37" s="81">
        <f t="shared" si="4"/>
        <v>89.623147727741781</v>
      </c>
      <c r="T37" s="106">
        <v>6333</v>
      </c>
      <c r="U37" s="105">
        <f t="shared" si="5"/>
        <v>67.819661597772537</v>
      </c>
      <c r="V37" s="106">
        <v>6618</v>
      </c>
      <c r="W37" s="105">
        <f t="shared" si="6"/>
        <v>81.312200516033911</v>
      </c>
      <c r="X37" s="106">
        <f t="shared" si="0"/>
        <v>285</v>
      </c>
      <c r="Y37" s="105" t="s">
        <v>225</v>
      </c>
      <c r="Z37" s="106">
        <f t="shared" si="1"/>
        <v>43711</v>
      </c>
      <c r="AA37" s="107">
        <f t="shared" si="8"/>
        <v>92.500264522272772</v>
      </c>
      <c r="AB37" s="3"/>
      <c r="AC37" s="36"/>
    </row>
    <row r="38" spans="1:29" s="11" customFormat="1" ht="12" hidden="1" customHeight="1">
      <c r="A38" s="3"/>
      <c r="B38" s="27" t="s">
        <v>77</v>
      </c>
      <c r="C38" s="43" t="s">
        <v>76</v>
      </c>
      <c r="D38" s="67">
        <v>37097</v>
      </c>
      <c r="E38" s="81">
        <f t="shared" si="2"/>
        <v>94.272064242331837</v>
      </c>
      <c r="F38" s="70"/>
      <c r="G38" s="81"/>
      <c r="H38" s="70"/>
      <c r="I38" s="81"/>
      <c r="J38" s="70">
        <v>4845</v>
      </c>
      <c r="K38" s="81">
        <f t="shared" si="3"/>
        <v>68.432203389830505</v>
      </c>
      <c r="L38" s="70"/>
      <c r="M38" s="81"/>
      <c r="N38" s="70"/>
      <c r="O38" s="81"/>
      <c r="P38" s="70"/>
      <c r="Q38" s="81"/>
      <c r="R38" s="70">
        <v>41942</v>
      </c>
      <c r="S38" s="81">
        <f t="shared" si="4"/>
        <v>90.331890331890335</v>
      </c>
      <c r="T38" s="106">
        <v>6348</v>
      </c>
      <c r="U38" s="105">
        <f t="shared" si="5"/>
        <v>73.40425531914893</v>
      </c>
      <c r="V38" s="106">
        <v>6490</v>
      </c>
      <c r="W38" s="105">
        <f t="shared" si="6"/>
        <v>81.830790568654649</v>
      </c>
      <c r="X38" s="106">
        <f t="shared" si="0"/>
        <v>142</v>
      </c>
      <c r="Y38" s="105" t="s">
        <v>225</v>
      </c>
      <c r="Z38" s="106">
        <f t="shared" si="1"/>
        <v>42084</v>
      </c>
      <c r="AA38" s="107">
        <f t="shared" si="8"/>
        <v>92.059325370783569</v>
      </c>
      <c r="AB38" s="3"/>
      <c r="AC38" s="36"/>
    </row>
    <row r="39" spans="1:29" s="11" customFormat="1" ht="12" hidden="1" customHeight="1">
      <c r="A39" s="3"/>
      <c r="B39" s="27" t="s">
        <v>81</v>
      </c>
      <c r="C39" s="43" t="s">
        <v>78</v>
      </c>
      <c r="D39" s="67">
        <v>35774</v>
      </c>
      <c r="E39" s="81">
        <f t="shared" si="2"/>
        <v>94.338229477070755</v>
      </c>
      <c r="F39" s="70"/>
      <c r="G39" s="81"/>
      <c r="H39" s="70"/>
      <c r="I39" s="81"/>
      <c r="J39" s="70">
        <v>4745</v>
      </c>
      <c r="K39" s="81">
        <f t="shared" si="3"/>
        <v>73.932689311311933</v>
      </c>
      <c r="L39" s="70"/>
      <c r="M39" s="81"/>
      <c r="N39" s="70"/>
      <c r="O39" s="81"/>
      <c r="P39" s="70"/>
      <c r="Q39" s="81"/>
      <c r="R39" s="70">
        <v>40519</v>
      </c>
      <c r="S39" s="81">
        <f t="shared" si="4"/>
        <v>91.384559868287511</v>
      </c>
      <c r="T39" s="106">
        <v>5880</v>
      </c>
      <c r="U39" s="105">
        <f t="shared" si="5"/>
        <v>76.662320730117344</v>
      </c>
      <c r="V39" s="106">
        <v>5805</v>
      </c>
      <c r="W39" s="105">
        <f t="shared" si="6"/>
        <v>82.916726181973999</v>
      </c>
      <c r="X39" s="106">
        <f t="shared" si="0"/>
        <v>-75</v>
      </c>
      <c r="Y39" s="105">
        <f t="shared" si="7"/>
        <v>11.210762331838566</v>
      </c>
      <c r="Z39" s="106">
        <f t="shared" si="1"/>
        <v>40444</v>
      </c>
      <c r="AA39" s="107">
        <f t="shared" si="8"/>
        <v>92.612777650561029</v>
      </c>
      <c r="AB39" s="3"/>
      <c r="AC39" s="36"/>
    </row>
    <row r="40" spans="1:29" s="11" customFormat="1" ht="12" hidden="1" customHeight="1">
      <c r="A40" s="3"/>
      <c r="B40" s="27" t="s">
        <v>83</v>
      </c>
      <c r="C40" s="43" t="s">
        <v>82</v>
      </c>
      <c r="D40" s="67">
        <v>34716</v>
      </c>
      <c r="E40" s="81">
        <f t="shared" si="2"/>
        <v>97.93500338524035</v>
      </c>
      <c r="F40" s="70"/>
      <c r="G40" s="81"/>
      <c r="H40" s="70"/>
      <c r="I40" s="81"/>
      <c r="J40" s="70">
        <v>4468</v>
      </c>
      <c r="K40" s="81">
        <f t="shared" si="3"/>
        <v>64.857018435186532</v>
      </c>
      <c r="L40" s="70"/>
      <c r="M40" s="81"/>
      <c r="N40" s="70"/>
      <c r="O40" s="81"/>
      <c r="P40" s="70"/>
      <c r="Q40" s="81"/>
      <c r="R40" s="70">
        <v>39184</v>
      </c>
      <c r="S40" s="81">
        <f t="shared" si="4"/>
        <v>92.552613553156817</v>
      </c>
      <c r="T40" s="106">
        <v>5738</v>
      </c>
      <c r="U40" s="105">
        <f t="shared" si="5"/>
        <v>66.535250463821896</v>
      </c>
      <c r="V40" s="106">
        <v>5379</v>
      </c>
      <c r="W40" s="105">
        <f t="shared" si="6"/>
        <v>74.316109422492403</v>
      </c>
      <c r="X40" s="106">
        <f t="shared" si="0"/>
        <v>-359</v>
      </c>
      <c r="Y40" s="105">
        <f t="shared" si="7"/>
        <v>25.901875901875904</v>
      </c>
      <c r="Z40" s="106">
        <f t="shared" si="1"/>
        <v>38825</v>
      </c>
      <c r="AA40" s="107">
        <f t="shared" si="8"/>
        <v>94.808429586579081</v>
      </c>
      <c r="AB40" s="3"/>
      <c r="AC40" s="36"/>
    </row>
    <row r="41" spans="1:29" s="11" customFormat="1" ht="12" hidden="1" customHeight="1">
      <c r="A41" s="3"/>
      <c r="B41" s="27" t="s">
        <v>100</v>
      </c>
      <c r="C41" s="43" t="s">
        <v>101</v>
      </c>
      <c r="D41" s="67">
        <v>34675</v>
      </c>
      <c r="E41" s="81">
        <f t="shared" si="2"/>
        <v>101.88341070694011</v>
      </c>
      <c r="F41" s="70"/>
      <c r="G41" s="81"/>
      <c r="H41" s="70"/>
      <c r="I41" s="81"/>
      <c r="J41" s="70">
        <v>4056</v>
      </c>
      <c r="K41" s="81">
        <f t="shared" si="3"/>
        <v>69.894881957608135</v>
      </c>
      <c r="L41" s="70"/>
      <c r="M41" s="81"/>
      <c r="N41" s="70"/>
      <c r="O41" s="81"/>
      <c r="P41" s="70"/>
      <c r="Q41" s="81"/>
      <c r="R41" s="70">
        <v>38731</v>
      </c>
      <c r="S41" s="81">
        <f t="shared" si="4"/>
        <v>97.223686522579513</v>
      </c>
      <c r="T41" s="106">
        <v>5504</v>
      </c>
      <c r="U41" s="105">
        <f t="shared" si="5"/>
        <v>76.946735635397729</v>
      </c>
      <c r="V41" s="106">
        <v>5292</v>
      </c>
      <c r="W41" s="105">
        <f t="shared" si="6"/>
        <v>81.465517241379317</v>
      </c>
      <c r="X41" s="106">
        <f t="shared" si="0"/>
        <v>-212</v>
      </c>
      <c r="Y41" s="105">
        <f t="shared" si="7"/>
        <v>32.267884322678839</v>
      </c>
      <c r="Z41" s="106">
        <f t="shared" si="1"/>
        <v>38519</v>
      </c>
      <c r="AA41" s="107">
        <f t="shared" si="8"/>
        <v>98.312914752424703</v>
      </c>
      <c r="AB41" s="3"/>
      <c r="AC41" s="36"/>
    </row>
    <row r="42" spans="1:29" s="11" customFormat="1" ht="12" hidden="1" customHeight="1">
      <c r="A42" s="3"/>
      <c r="B42" s="27" t="s">
        <v>70</v>
      </c>
      <c r="C42" s="43" t="s">
        <v>79</v>
      </c>
      <c r="D42" s="67">
        <v>33528</v>
      </c>
      <c r="E42" s="81">
        <f t="shared" si="2"/>
        <v>97.974927675988425</v>
      </c>
      <c r="F42" s="70"/>
      <c r="G42" s="81"/>
      <c r="H42" s="70"/>
      <c r="I42" s="81"/>
      <c r="J42" s="70">
        <v>3986</v>
      </c>
      <c r="K42" s="81">
        <f t="shared" si="3"/>
        <v>66.969086021505376</v>
      </c>
      <c r="L42" s="70"/>
      <c r="M42" s="81"/>
      <c r="N42" s="70"/>
      <c r="O42" s="81"/>
      <c r="P42" s="70"/>
      <c r="Q42" s="81"/>
      <c r="R42" s="70">
        <v>37514</v>
      </c>
      <c r="S42" s="81">
        <f t="shared" si="4"/>
        <v>93.381126627336769</v>
      </c>
      <c r="T42" s="106">
        <v>5459</v>
      </c>
      <c r="U42" s="105">
        <f t="shared" si="5"/>
        <v>73.432875975248862</v>
      </c>
      <c r="V42" s="106">
        <v>5082</v>
      </c>
      <c r="W42" s="105">
        <f t="shared" si="6"/>
        <v>76.524619786176785</v>
      </c>
      <c r="X42" s="106">
        <f t="shared" si="0"/>
        <v>-377</v>
      </c>
      <c r="Y42" s="105">
        <f t="shared" si="7"/>
        <v>47.540983606557376</v>
      </c>
      <c r="Z42" s="106">
        <f t="shared" si="1"/>
        <v>37137</v>
      </c>
      <c r="AA42" s="107">
        <f t="shared" si="8"/>
        <v>94.304215337734888</v>
      </c>
      <c r="AB42" s="3"/>
      <c r="AC42" s="36"/>
    </row>
    <row r="43" spans="1:29" s="11" customFormat="1" ht="12" hidden="1" customHeight="1">
      <c r="A43" s="3"/>
      <c r="B43" s="28" t="s">
        <v>80</v>
      </c>
      <c r="C43" s="43" t="s">
        <v>71</v>
      </c>
      <c r="D43" s="68">
        <v>35041</v>
      </c>
      <c r="E43" s="82">
        <f t="shared" si="2"/>
        <v>103.54599450370851</v>
      </c>
      <c r="F43" s="99"/>
      <c r="G43" s="82"/>
      <c r="H43" s="99"/>
      <c r="I43" s="82"/>
      <c r="J43" s="71">
        <v>4515</v>
      </c>
      <c r="K43" s="82">
        <f t="shared" si="3"/>
        <v>67.89473684210526</v>
      </c>
      <c r="L43" s="100"/>
      <c r="M43" s="82"/>
      <c r="N43" s="101"/>
      <c r="O43" s="82"/>
      <c r="P43" s="101"/>
      <c r="Q43" s="82"/>
      <c r="R43" s="71">
        <v>39556</v>
      </c>
      <c r="S43" s="82">
        <f t="shared" si="4"/>
        <v>97.690844879108937</v>
      </c>
      <c r="T43" s="129">
        <v>6301</v>
      </c>
      <c r="U43" s="133">
        <f t="shared" si="5"/>
        <v>83.159561831859577</v>
      </c>
      <c r="V43" s="129">
        <v>5465</v>
      </c>
      <c r="W43" s="133">
        <f t="shared" si="6"/>
        <v>77.189265536723155</v>
      </c>
      <c r="X43" s="129">
        <f t="shared" si="0"/>
        <v>-836</v>
      </c>
      <c r="Y43" s="133">
        <f t="shared" si="7"/>
        <v>168.20925553319918</v>
      </c>
      <c r="Z43" s="129">
        <f t="shared" si="1"/>
        <v>38720</v>
      </c>
      <c r="AA43" s="134">
        <f t="shared" si="8"/>
        <v>96.81452217832674</v>
      </c>
      <c r="AB43" s="3"/>
      <c r="AC43" s="36"/>
    </row>
    <row r="44" spans="1:29" s="2" customFormat="1" ht="12" hidden="1" customHeight="1">
      <c r="A44" s="1">
        <v>42793</v>
      </c>
      <c r="B44" s="26" t="s">
        <v>102</v>
      </c>
      <c r="C44" s="44" t="s">
        <v>103</v>
      </c>
      <c r="D44" s="69">
        <v>34772</v>
      </c>
      <c r="E44" s="83">
        <f t="shared" si="2"/>
        <v>100.53197640800278</v>
      </c>
      <c r="F44" s="72"/>
      <c r="G44" s="83"/>
      <c r="H44" s="72"/>
      <c r="I44" s="83"/>
      <c r="J44" s="72">
        <v>4655</v>
      </c>
      <c r="K44" s="83">
        <f t="shared" si="3"/>
        <v>72.451361867704279</v>
      </c>
      <c r="L44" s="72"/>
      <c r="M44" s="83"/>
      <c r="N44" s="72"/>
      <c r="O44" s="83"/>
      <c r="P44" s="72"/>
      <c r="Q44" s="83"/>
      <c r="R44" s="72">
        <v>39427</v>
      </c>
      <c r="S44" s="83">
        <f t="shared" si="4"/>
        <v>96.132933460122402</v>
      </c>
      <c r="T44" s="130">
        <v>6292</v>
      </c>
      <c r="U44" s="131">
        <f t="shared" si="5"/>
        <v>99.305555555555557</v>
      </c>
      <c r="V44" s="130">
        <v>5557</v>
      </c>
      <c r="W44" s="131">
        <f t="shared" si="6"/>
        <v>94.027072758037221</v>
      </c>
      <c r="X44" s="130">
        <f t="shared" si="0"/>
        <v>-735</v>
      </c>
      <c r="Y44" s="131">
        <f t="shared" si="7"/>
        <v>172.53521126760563</v>
      </c>
      <c r="Z44" s="130">
        <f t="shared" si="1"/>
        <v>38692</v>
      </c>
      <c r="AA44" s="132">
        <f t="shared" si="8"/>
        <v>95.331017320817011</v>
      </c>
      <c r="AB44" s="1"/>
      <c r="AC44" s="36"/>
    </row>
    <row r="45" spans="1:29" s="11" customFormat="1" ht="12" hidden="1" customHeight="1">
      <c r="A45" s="3"/>
      <c r="B45" s="27" t="s">
        <v>73</v>
      </c>
      <c r="C45" s="43" t="s">
        <v>72</v>
      </c>
      <c r="D45" s="67">
        <v>38486</v>
      </c>
      <c r="E45" s="81">
        <f t="shared" si="2"/>
        <v>103.44864661452033</v>
      </c>
      <c r="F45" s="70"/>
      <c r="G45" s="81"/>
      <c r="H45" s="70"/>
      <c r="I45" s="81"/>
      <c r="J45" s="70">
        <v>4624</v>
      </c>
      <c r="K45" s="81">
        <f t="shared" si="3"/>
        <v>67.760844079718638</v>
      </c>
      <c r="L45" s="70"/>
      <c r="M45" s="81"/>
      <c r="N45" s="70"/>
      <c r="O45" s="81"/>
      <c r="P45" s="70"/>
      <c r="Q45" s="81"/>
      <c r="R45" s="70">
        <v>43110</v>
      </c>
      <c r="S45" s="81">
        <f t="shared" si="4"/>
        <v>97.917187180593729</v>
      </c>
      <c r="T45" s="106">
        <v>6506</v>
      </c>
      <c r="U45" s="105">
        <f t="shared" si="5"/>
        <v>97.585120743962804</v>
      </c>
      <c r="V45" s="106">
        <v>5819</v>
      </c>
      <c r="W45" s="105">
        <f t="shared" si="6"/>
        <v>90.66687441570582</v>
      </c>
      <c r="X45" s="106">
        <f t="shared" si="0"/>
        <v>-687</v>
      </c>
      <c r="Y45" s="105">
        <f t="shared" si="7"/>
        <v>275.90361445783134</v>
      </c>
      <c r="Z45" s="106">
        <f t="shared" si="1"/>
        <v>42423</v>
      </c>
      <c r="AA45" s="107">
        <f t="shared" si="8"/>
        <v>96.904838046507379</v>
      </c>
      <c r="AB45" s="3"/>
      <c r="AC45" s="36"/>
    </row>
    <row r="46" spans="1:29" s="11" customFormat="1" ht="12" hidden="1" customHeight="1">
      <c r="A46" s="3"/>
      <c r="B46" s="27" t="s">
        <v>64</v>
      </c>
      <c r="C46" s="43" t="s">
        <v>74</v>
      </c>
      <c r="D46" s="67">
        <v>38052</v>
      </c>
      <c r="E46" s="81">
        <f t="shared" si="2"/>
        <v>102.80712182206251</v>
      </c>
      <c r="F46" s="70"/>
      <c r="G46" s="81"/>
      <c r="H46" s="70"/>
      <c r="I46" s="81"/>
      <c r="J46" s="70">
        <v>4414</v>
      </c>
      <c r="K46" s="81">
        <f t="shared" si="3"/>
        <v>65.870765557379499</v>
      </c>
      <c r="L46" s="70"/>
      <c r="M46" s="81"/>
      <c r="N46" s="70"/>
      <c r="O46" s="81"/>
      <c r="P46" s="70"/>
      <c r="Q46" s="81"/>
      <c r="R46" s="70">
        <v>42466</v>
      </c>
      <c r="S46" s="81">
        <f t="shared" si="4"/>
        <v>97.1450793796038</v>
      </c>
      <c r="T46" s="106">
        <v>6050</v>
      </c>
      <c r="U46" s="105">
        <f t="shared" si="5"/>
        <v>93.711276332094172</v>
      </c>
      <c r="V46" s="106">
        <v>5642</v>
      </c>
      <c r="W46" s="105">
        <f t="shared" si="6"/>
        <v>89.018617860523833</v>
      </c>
      <c r="X46" s="106">
        <f t="shared" si="0"/>
        <v>-408</v>
      </c>
      <c r="Y46" s="105">
        <f t="shared" si="7"/>
        <v>345.76271186440681</v>
      </c>
      <c r="Z46" s="106">
        <f t="shared" si="1"/>
        <v>42058</v>
      </c>
      <c r="AA46" s="107">
        <f t="shared" si="8"/>
        <v>96.472153408569596</v>
      </c>
      <c r="AB46" s="3"/>
      <c r="AC46" s="36"/>
    </row>
    <row r="47" spans="1:29" s="11" customFormat="1" ht="12" hidden="1" customHeight="1">
      <c r="A47" s="3"/>
      <c r="B47" s="27" t="s">
        <v>66</v>
      </c>
      <c r="C47" s="43" t="s">
        <v>65</v>
      </c>
      <c r="D47" s="67">
        <v>37783</v>
      </c>
      <c r="E47" s="81">
        <f t="shared" si="2"/>
        <v>98.06379610163772</v>
      </c>
      <c r="F47" s="70"/>
      <c r="G47" s="81"/>
      <c r="H47" s="70"/>
      <c r="I47" s="81"/>
      <c r="J47" s="70">
        <v>4886</v>
      </c>
      <c r="K47" s="81">
        <f t="shared" si="3"/>
        <v>79.537685170112326</v>
      </c>
      <c r="L47" s="70"/>
      <c r="M47" s="81"/>
      <c r="N47" s="70"/>
      <c r="O47" s="81"/>
      <c r="P47" s="70"/>
      <c r="Q47" s="81"/>
      <c r="R47" s="70">
        <v>42669</v>
      </c>
      <c r="S47" s="81">
        <f t="shared" si="4"/>
        <v>95.516207020057308</v>
      </c>
      <c r="T47" s="106">
        <v>6448</v>
      </c>
      <c r="U47" s="105">
        <f t="shared" si="5"/>
        <v>94.07645170703239</v>
      </c>
      <c r="V47" s="106">
        <v>6333</v>
      </c>
      <c r="W47" s="105">
        <f t="shared" si="6"/>
        <v>95.664652567975821</v>
      </c>
      <c r="X47" s="106">
        <f t="shared" si="0"/>
        <v>-115</v>
      </c>
      <c r="Y47" s="105">
        <f t="shared" si="7"/>
        <v>49.145299145299141</v>
      </c>
      <c r="Z47" s="106">
        <f t="shared" si="1"/>
        <v>42554</v>
      </c>
      <c r="AA47" s="107">
        <f t="shared" si="8"/>
        <v>95.760385255862104</v>
      </c>
      <c r="AB47" s="3"/>
      <c r="AC47" s="36"/>
    </row>
    <row r="48" spans="1:29" ht="12" hidden="1" customHeight="1">
      <c r="B48" s="27" t="s">
        <v>68</v>
      </c>
      <c r="C48" s="43" t="s">
        <v>67</v>
      </c>
      <c r="D48" s="67">
        <v>35311</v>
      </c>
      <c r="E48" s="81">
        <f t="shared" si="2"/>
        <v>95.821008927844559</v>
      </c>
      <c r="F48" s="70"/>
      <c r="G48" s="81"/>
      <c r="H48" s="70"/>
      <c r="I48" s="81"/>
      <c r="J48" s="70">
        <v>4743</v>
      </c>
      <c r="K48" s="81">
        <f t="shared" si="3"/>
        <v>83.70984821743734</v>
      </c>
      <c r="L48" s="70"/>
      <c r="M48" s="81"/>
      <c r="N48" s="70"/>
      <c r="O48" s="81"/>
      <c r="P48" s="70"/>
      <c r="Q48" s="81"/>
      <c r="R48" s="70">
        <v>40054</v>
      </c>
      <c r="S48" s="81">
        <f t="shared" si="4"/>
        <v>94.207023073123693</v>
      </c>
      <c r="T48" s="106">
        <v>6713</v>
      </c>
      <c r="U48" s="105">
        <f t="shared" si="5"/>
        <v>101.55824508320725</v>
      </c>
      <c r="V48" s="106">
        <v>6098</v>
      </c>
      <c r="W48" s="105">
        <f t="shared" si="6"/>
        <v>96.901318925790562</v>
      </c>
      <c r="X48" s="106">
        <f t="shared" si="0"/>
        <v>-615</v>
      </c>
      <c r="Y48" s="105">
        <f t="shared" si="7"/>
        <v>194.00630914826499</v>
      </c>
      <c r="Z48" s="106">
        <f t="shared" si="1"/>
        <v>39439</v>
      </c>
      <c r="AA48" s="107">
        <f t="shared" si="8"/>
        <v>93.457345971563981</v>
      </c>
      <c r="AC48" s="36"/>
    </row>
    <row r="49" spans="1:29" ht="12" hidden="1" customHeight="1">
      <c r="B49" s="27" t="s">
        <v>69</v>
      </c>
      <c r="C49" s="43" t="s">
        <v>75</v>
      </c>
      <c r="D49" s="67">
        <v>37980</v>
      </c>
      <c r="E49" s="81">
        <f t="shared" si="2"/>
        <v>98.541850448860984</v>
      </c>
      <c r="F49" s="70"/>
      <c r="G49" s="81"/>
      <c r="H49" s="70"/>
      <c r="I49" s="81"/>
      <c r="J49" s="70">
        <v>4317</v>
      </c>
      <c r="K49" s="81">
        <f t="shared" si="3"/>
        <v>88.390663390663391</v>
      </c>
      <c r="L49" s="70"/>
      <c r="M49" s="81"/>
      <c r="N49" s="70"/>
      <c r="O49" s="81"/>
      <c r="P49" s="70"/>
      <c r="Q49" s="81"/>
      <c r="R49" s="70">
        <v>42297</v>
      </c>
      <c r="S49" s="81">
        <f t="shared" si="4"/>
        <v>97.40017501036246</v>
      </c>
      <c r="T49" s="106">
        <v>6879</v>
      </c>
      <c r="U49" s="105">
        <f t="shared" si="5"/>
        <v>108.62150639507342</v>
      </c>
      <c r="V49" s="106">
        <v>6253</v>
      </c>
      <c r="W49" s="105">
        <f t="shared" si="6"/>
        <v>94.484738591719548</v>
      </c>
      <c r="X49" s="106">
        <f t="shared" si="0"/>
        <v>-626</v>
      </c>
      <c r="Y49" s="105" t="s">
        <v>225</v>
      </c>
      <c r="Z49" s="106">
        <f t="shared" si="1"/>
        <v>41671</v>
      </c>
      <c r="AA49" s="107">
        <f t="shared" si="8"/>
        <v>95.332982544439616</v>
      </c>
      <c r="AC49" s="36"/>
    </row>
    <row r="50" spans="1:29" ht="12" hidden="1" customHeight="1">
      <c r="B50" s="27" t="s">
        <v>77</v>
      </c>
      <c r="C50" s="43" t="s">
        <v>76</v>
      </c>
      <c r="D50" s="67">
        <v>37857</v>
      </c>
      <c r="E50" s="81">
        <f t="shared" si="2"/>
        <v>102.04868318192845</v>
      </c>
      <c r="F50" s="70"/>
      <c r="G50" s="81"/>
      <c r="H50" s="70"/>
      <c r="I50" s="81"/>
      <c r="J50" s="70">
        <v>4450</v>
      </c>
      <c r="K50" s="81">
        <f t="shared" si="3"/>
        <v>91.847265221878232</v>
      </c>
      <c r="L50" s="70"/>
      <c r="M50" s="81"/>
      <c r="N50" s="70"/>
      <c r="O50" s="81"/>
      <c r="P50" s="70"/>
      <c r="Q50" s="81"/>
      <c r="R50" s="70">
        <v>42307</v>
      </c>
      <c r="S50" s="81">
        <f t="shared" si="4"/>
        <v>100.87024939201754</v>
      </c>
      <c r="T50" s="106">
        <v>7238</v>
      </c>
      <c r="U50" s="105">
        <f t="shared" si="5"/>
        <v>114.02016383112792</v>
      </c>
      <c r="V50" s="106">
        <v>6494</v>
      </c>
      <c r="W50" s="105">
        <f>V50/V38*100</f>
        <v>100.06163328197226</v>
      </c>
      <c r="X50" s="106">
        <f t="shared" si="0"/>
        <v>-744</v>
      </c>
      <c r="Y50" s="105" t="s">
        <v>225</v>
      </c>
      <c r="Z50" s="106">
        <f t="shared" si="1"/>
        <v>41563</v>
      </c>
      <c r="AA50" s="107">
        <f t="shared" si="8"/>
        <v>98.761999809903998</v>
      </c>
      <c r="AC50" s="36"/>
    </row>
    <row r="51" spans="1:29" ht="12" hidden="1" customHeight="1">
      <c r="B51" s="27" t="s">
        <v>81</v>
      </c>
      <c r="C51" s="43" t="s">
        <v>78</v>
      </c>
      <c r="D51" s="67">
        <v>35453</v>
      </c>
      <c r="E51" s="81">
        <f t="shared" si="2"/>
        <v>99.102700285123262</v>
      </c>
      <c r="F51" s="70"/>
      <c r="G51" s="81"/>
      <c r="H51" s="70"/>
      <c r="I51" s="81"/>
      <c r="J51" s="70">
        <v>4152</v>
      </c>
      <c r="K51" s="81">
        <f t="shared" si="3"/>
        <v>87.502634351949411</v>
      </c>
      <c r="L51" s="70"/>
      <c r="M51" s="81"/>
      <c r="N51" s="70"/>
      <c r="O51" s="81"/>
      <c r="P51" s="70"/>
      <c r="Q51" s="81"/>
      <c r="R51" s="70">
        <v>39605</v>
      </c>
      <c r="S51" s="81">
        <f t="shared" si="4"/>
        <v>97.744268121128357</v>
      </c>
      <c r="T51" s="106">
        <v>6548</v>
      </c>
      <c r="U51" s="105">
        <f t="shared" si="5"/>
        <v>111.36054421768708</v>
      </c>
      <c r="V51" s="106">
        <v>5808</v>
      </c>
      <c r="W51" s="105">
        <f>V51/V39*100</f>
        <v>100.05167958656331</v>
      </c>
      <c r="X51" s="106">
        <f t="shared" si="0"/>
        <v>-740</v>
      </c>
      <c r="Y51" s="105">
        <f t="shared" si="7"/>
        <v>986.66666666666674</v>
      </c>
      <c r="Z51" s="106">
        <f t="shared" si="1"/>
        <v>38865</v>
      </c>
      <c r="AA51" s="107">
        <f t="shared" si="8"/>
        <v>96.095836217980406</v>
      </c>
      <c r="AC51" s="36"/>
    </row>
    <row r="52" spans="1:29" ht="12" hidden="1" customHeight="1">
      <c r="B52" s="27" t="s">
        <v>83</v>
      </c>
      <c r="C52" s="43" t="s">
        <v>82</v>
      </c>
      <c r="D52" s="67">
        <v>33147</v>
      </c>
      <c r="E52" s="81">
        <f t="shared" si="2"/>
        <v>95.480470100241959</v>
      </c>
      <c r="F52" s="70"/>
      <c r="G52" s="81"/>
      <c r="H52" s="70"/>
      <c r="I52" s="81"/>
      <c r="J52" s="70">
        <v>4363</v>
      </c>
      <c r="K52" s="81">
        <f t="shared" si="3"/>
        <v>97.649955237242608</v>
      </c>
      <c r="L52" s="70"/>
      <c r="M52" s="81"/>
      <c r="N52" s="70"/>
      <c r="O52" s="81"/>
      <c r="P52" s="70"/>
      <c r="Q52" s="81"/>
      <c r="R52" s="70">
        <v>37510</v>
      </c>
      <c r="S52" s="81">
        <f t="shared" si="4"/>
        <v>95.72784810126582</v>
      </c>
      <c r="T52" s="106">
        <v>7030</v>
      </c>
      <c r="U52" s="105">
        <f t="shared" si="5"/>
        <v>122.51655629139073</v>
      </c>
      <c r="V52" s="106">
        <v>5793</v>
      </c>
      <c r="W52" s="105">
        <f t="shared" si="6"/>
        <v>107.69659788064696</v>
      </c>
      <c r="X52" s="106">
        <f t="shared" si="0"/>
        <v>-1237</v>
      </c>
      <c r="Y52" s="105">
        <f t="shared" si="7"/>
        <v>344.5682451253482</v>
      </c>
      <c r="Z52" s="106">
        <f t="shared" si="1"/>
        <v>36273</v>
      </c>
      <c r="AA52" s="107">
        <f t="shared" si="8"/>
        <v>93.426915647134578</v>
      </c>
      <c r="AC52" s="36"/>
    </row>
    <row r="53" spans="1:29" s="64" customFormat="1" ht="12" hidden="1" customHeight="1">
      <c r="A53" s="62"/>
      <c r="B53" s="27" t="s">
        <v>104</v>
      </c>
      <c r="C53" s="43" t="s">
        <v>105</v>
      </c>
      <c r="D53" s="84">
        <v>33349</v>
      </c>
      <c r="E53" s="91">
        <f t="shared" si="2"/>
        <v>96.175919250180243</v>
      </c>
      <c r="F53" s="87"/>
      <c r="G53" s="91"/>
      <c r="H53" s="87"/>
      <c r="I53" s="91"/>
      <c r="J53" s="87">
        <v>3964</v>
      </c>
      <c r="K53" s="91">
        <f t="shared" si="3"/>
        <v>97.73175542406311</v>
      </c>
      <c r="L53" s="87"/>
      <c r="M53" s="91"/>
      <c r="N53" s="87"/>
      <c r="O53" s="91"/>
      <c r="P53" s="87"/>
      <c r="Q53" s="91"/>
      <c r="R53" s="87">
        <v>37313</v>
      </c>
      <c r="S53" s="91">
        <f t="shared" si="4"/>
        <v>96.338850016782416</v>
      </c>
      <c r="T53" s="135">
        <v>6403</v>
      </c>
      <c r="U53" s="136">
        <f t="shared" si="5"/>
        <v>116.33357558139534</v>
      </c>
      <c r="V53" s="135">
        <v>5607</v>
      </c>
      <c r="W53" s="136">
        <f t="shared" si="6"/>
        <v>105.95238095238095</v>
      </c>
      <c r="X53" s="135">
        <f t="shared" si="0"/>
        <v>-796</v>
      </c>
      <c r="Y53" s="136">
        <f t="shared" si="7"/>
        <v>375.47169811320754</v>
      </c>
      <c r="Z53" s="135">
        <f t="shared" si="1"/>
        <v>36517</v>
      </c>
      <c r="AA53" s="137">
        <f t="shared" si="8"/>
        <v>94.802564967937897</v>
      </c>
      <c r="AB53" s="62"/>
      <c r="AC53" s="36"/>
    </row>
    <row r="54" spans="1:29" ht="12" hidden="1" customHeight="1">
      <c r="B54" s="27" t="s">
        <v>70</v>
      </c>
      <c r="C54" s="43" t="s">
        <v>79</v>
      </c>
      <c r="D54" s="67">
        <v>32258</v>
      </c>
      <c r="E54" s="81">
        <f t="shared" si="2"/>
        <v>96.212121212121218</v>
      </c>
      <c r="F54" s="70"/>
      <c r="G54" s="81"/>
      <c r="H54" s="70"/>
      <c r="I54" s="81"/>
      <c r="J54" s="70">
        <v>3782</v>
      </c>
      <c r="K54" s="81">
        <f t="shared" si="3"/>
        <v>94.882087305569499</v>
      </c>
      <c r="L54" s="70"/>
      <c r="M54" s="81"/>
      <c r="N54" s="70"/>
      <c r="O54" s="81"/>
      <c r="P54" s="70"/>
      <c r="Q54" s="81"/>
      <c r="R54" s="70">
        <v>36040</v>
      </c>
      <c r="S54" s="81">
        <f t="shared" si="4"/>
        <v>96.070800234579096</v>
      </c>
      <c r="T54" s="106">
        <v>5724</v>
      </c>
      <c r="U54" s="105">
        <f t="shared" si="5"/>
        <v>104.85436893203884</v>
      </c>
      <c r="V54" s="106">
        <v>5199</v>
      </c>
      <c r="W54" s="105">
        <f t="shared" si="6"/>
        <v>102.30224321133412</v>
      </c>
      <c r="X54" s="106">
        <f t="shared" si="0"/>
        <v>-525</v>
      </c>
      <c r="Y54" s="105">
        <f t="shared" si="7"/>
        <v>139.25729442970822</v>
      </c>
      <c r="Z54" s="106">
        <f t="shared" si="1"/>
        <v>35515</v>
      </c>
      <c r="AA54" s="107">
        <f t="shared" si="8"/>
        <v>95.632388184290591</v>
      </c>
      <c r="AC54" s="36"/>
    </row>
    <row r="55" spans="1:29" ht="12" hidden="1" customHeight="1">
      <c r="B55" s="28" t="s">
        <v>80</v>
      </c>
      <c r="C55" s="45" t="s">
        <v>71</v>
      </c>
      <c r="D55" s="68">
        <v>33608</v>
      </c>
      <c r="E55" s="82">
        <f t="shared" si="2"/>
        <v>95.910504837190729</v>
      </c>
      <c r="F55" s="99"/>
      <c r="G55" s="82"/>
      <c r="H55" s="99"/>
      <c r="I55" s="82"/>
      <c r="J55" s="71">
        <v>3642</v>
      </c>
      <c r="K55" s="82">
        <f t="shared" si="3"/>
        <v>80.664451827242516</v>
      </c>
      <c r="L55" s="100"/>
      <c r="M55" s="82"/>
      <c r="N55" s="101"/>
      <c r="O55" s="82"/>
      <c r="P55" s="101"/>
      <c r="Q55" s="82"/>
      <c r="R55" s="71">
        <v>37250</v>
      </c>
      <c r="S55" s="82">
        <f t="shared" si="4"/>
        <v>94.170290221458188</v>
      </c>
      <c r="T55" s="129">
        <v>6209</v>
      </c>
      <c r="U55" s="133">
        <f t="shared" si="5"/>
        <v>98.539914299317559</v>
      </c>
      <c r="V55" s="129">
        <v>5686</v>
      </c>
      <c r="W55" s="133">
        <f t="shared" si="6"/>
        <v>104.04391582799634</v>
      </c>
      <c r="X55" s="129">
        <f t="shared" si="0"/>
        <v>-523</v>
      </c>
      <c r="Y55" s="133">
        <f t="shared" si="7"/>
        <v>62.559808612440193</v>
      </c>
      <c r="Z55" s="129">
        <f t="shared" si="1"/>
        <v>36727</v>
      </c>
      <c r="AA55" s="134">
        <f t="shared" si="8"/>
        <v>94.852789256198349</v>
      </c>
      <c r="AC55" s="36"/>
    </row>
    <row r="56" spans="1:29" ht="12" hidden="1" customHeight="1">
      <c r="B56" s="26" t="s">
        <v>106</v>
      </c>
      <c r="C56" s="43" t="s">
        <v>107</v>
      </c>
      <c r="D56" s="69">
        <v>35489</v>
      </c>
      <c r="E56" s="83">
        <f t="shared" si="2"/>
        <v>102.06200391119292</v>
      </c>
      <c r="F56" s="72"/>
      <c r="G56" s="83"/>
      <c r="H56" s="72"/>
      <c r="I56" s="83"/>
      <c r="J56" s="72">
        <v>3325</v>
      </c>
      <c r="K56" s="83">
        <f t="shared" si="3"/>
        <v>71.428571428571431</v>
      </c>
      <c r="L56" s="72"/>
      <c r="M56" s="83"/>
      <c r="N56" s="72"/>
      <c r="O56" s="83"/>
      <c r="P56" s="72"/>
      <c r="Q56" s="83"/>
      <c r="R56" s="72">
        <v>38814</v>
      </c>
      <c r="S56" s="83">
        <f t="shared" si="4"/>
        <v>98.445227889517341</v>
      </c>
      <c r="T56" s="130">
        <v>6606</v>
      </c>
      <c r="U56" s="131">
        <f t="shared" si="5"/>
        <v>104.99046408137318</v>
      </c>
      <c r="V56" s="130">
        <v>5941</v>
      </c>
      <c r="W56" s="131">
        <f t="shared" si="6"/>
        <v>106.91020334712975</v>
      </c>
      <c r="X56" s="130">
        <f t="shared" si="0"/>
        <v>-665</v>
      </c>
      <c r="Y56" s="131">
        <f t="shared" si="7"/>
        <v>90.476190476190482</v>
      </c>
      <c r="Z56" s="130">
        <f t="shared" si="1"/>
        <v>38149</v>
      </c>
      <c r="AA56" s="132">
        <f t="shared" si="8"/>
        <v>98.596609118163954</v>
      </c>
      <c r="AC56" s="36"/>
    </row>
    <row r="57" spans="1:29" ht="12" hidden="1" customHeight="1">
      <c r="B57" s="27" t="s">
        <v>73</v>
      </c>
      <c r="C57" s="43" t="s">
        <v>72</v>
      </c>
      <c r="D57" s="67">
        <v>38232</v>
      </c>
      <c r="E57" s="81">
        <f t="shared" si="2"/>
        <v>99.340019747440635</v>
      </c>
      <c r="F57" s="70"/>
      <c r="G57" s="81"/>
      <c r="H57" s="70"/>
      <c r="I57" s="81"/>
      <c r="J57" s="70">
        <v>3444</v>
      </c>
      <c r="K57" s="81">
        <f t="shared" si="3"/>
        <v>74.48096885813149</v>
      </c>
      <c r="L57" s="70"/>
      <c r="M57" s="81"/>
      <c r="N57" s="70"/>
      <c r="O57" s="81"/>
      <c r="P57" s="70"/>
      <c r="Q57" s="81"/>
      <c r="R57" s="70">
        <v>41676</v>
      </c>
      <c r="S57" s="81">
        <f t="shared" si="4"/>
        <v>96.673625608907443</v>
      </c>
      <c r="T57" s="106">
        <v>6844</v>
      </c>
      <c r="U57" s="105">
        <f t="shared" si="5"/>
        <v>105.19520442668306</v>
      </c>
      <c r="V57" s="106">
        <v>6118</v>
      </c>
      <c r="W57" s="105">
        <f t="shared" si="6"/>
        <v>105.13833992094861</v>
      </c>
      <c r="X57" s="106">
        <f t="shared" si="0"/>
        <v>-726</v>
      </c>
      <c r="Y57" s="105">
        <f t="shared" si="7"/>
        <v>105.67685589519651</v>
      </c>
      <c r="Z57" s="106">
        <f t="shared" si="1"/>
        <v>40950</v>
      </c>
      <c r="AA57" s="107">
        <f t="shared" si="8"/>
        <v>96.52782688635881</v>
      </c>
      <c r="AC57" s="36"/>
    </row>
    <row r="58" spans="1:29" ht="12" hidden="1" customHeight="1">
      <c r="B58" s="27" t="s">
        <v>64</v>
      </c>
      <c r="C58" s="43" t="s">
        <v>74</v>
      </c>
      <c r="D58" s="67">
        <v>38080</v>
      </c>
      <c r="E58" s="81">
        <f t="shared" si="2"/>
        <v>100.07358351729212</v>
      </c>
      <c r="F58" s="70"/>
      <c r="G58" s="81"/>
      <c r="H58" s="70"/>
      <c r="I58" s="81"/>
      <c r="J58" s="70">
        <v>3602</v>
      </c>
      <c r="K58" s="81">
        <f t="shared" si="3"/>
        <v>81.603987313094692</v>
      </c>
      <c r="L58" s="70"/>
      <c r="M58" s="81"/>
      <c r="N58" s="70"/>
      <c r="O58" s="81"/>
      <c r="P58" s="70"/>
      <c r="Q58" s="81"/>
      <c r="R58" s="70">
        <v>41682</v>
      </c>
      <c r="S58" s="81">
        <f t="shared" si="4"/>
        <v>98.153817171384162</v>
      </c>
      <c r="T58" s="106">
        <v>6852</v>
      </c>
      <c r="U58" s="105">
        <f t="shared" si="5"/>
        <v>113.25619834710743</v>
      </c>
      <c r="V58" s="106">
        <v>7164</v>
      </c>
      <c r="W58" s="105">
        <f t="shared" si="6"/>
        <v>126.97624955689473</v>
      </c>
      <c r="X58" s="106">
        <f t="shared" si="0"/>
        <v>312</v>
      </c>
      <c r="Y58" s="105" t="s">
        <v>225</v>
      </c>
      <c r="Z58" s="106">
        <f t="shared" si="1"/>
        <v>41994</v>
      </c>
      <c r="AA58" s="107">
        <f t="shared" si="8"/>
        <v>99.84782918826383</v>
      </c>
      <c r="AC58" s="36"/>
    </row>
    <row r="59" spans="1:29" ht="12" hidden="1" customHeight="1">
      <c r="B59" s="27" t="s">
        <v>66</v>
      </c>
      <c r="C59" s="43" t="s">
        <v>65</v>
      </c>
      <c r="D59" s="67">
        <v>37935</v>
      </c>
      <c r="E59" s="81">
        <f t="shared" si="2"/>
        <v>100.4022973294868</v>
      </c>
      <c r="F59" s="70"/>
      <c r="G59" s="81"/>
      <c r="H59" s="70"/>
      <c r="I59" s="81"/>
      <c r="J59" s="70">
        <v>3421</v>
      </c>
      <c r="K59" s="81">
        <f t="shared" si="3"/>
        <v>70.01637331150225</v>
      </c>
      <c r="L59" s="70"/>
      <c r="M59" s="81"/>
      <c r="N59" s="70"/>
      <c r="O59" s="81"/>
      <c r="P59" s="70"/>
      <c r="Q59" s="81"/>
      <c r="R59" s="70">
        <v>41356</v>
      </c>
      <c r="S59" s="81">
        <f t="shared" si="4"/>
        <v>96.922824533033349</v>
      </c>
      <c r="T59" s="106">
        <v>7424</v>
      </c>
      <c r="U59" s="105">
        <f t="shared" si="5"/>
        <v>115.13647642679901</v>
      </c>
      <c r="V59" s="106">
        <v>8328</v>
      </c>
      <c r="W59" s="105">
        <f t="shared" si="6"/>
        <v>131.50165798199905</v>
      </c>
      <c r="X59" s="106">
        <f t="shared" si="0"/>
        <v>904</v>
      </c>
      <c r="Y59" s="105" t="s">
        <v>225</v>
      </c>
      <c r="Z59" s="106">
        <f t="shared" si="1"/>
        <v>42260</v>
      </c>
      <c r="AA59" s="107">
        <f t="shared" si="8"/>
        <v>99.30911312685059</v>
      </c>
      <c r="AC59" s="36"/>
    </row>
    <row r="60" spans="1:29" ht="12" hidden="1" customHeight="1">
      <c r="B60" s="27" t="s">
        <v>68</v>
      </c>
      <c r="C60" s="43" t="s">
        <v>67</v>
      </c>
      <c r="D60" s="67">
        <v>35253</v>
      </c>
      <c r="E60" s="81">
        <f t="shared" si="2"/>
        <v>99.83574523519583</v>
      </c>
      <c r="F60" s="70"/>
      <c r="G60" s="81"/>
      <c r="H60" s="70"/>
      <c r="I60" s="81"/>
      <c r="J60" s="70">
        <v>3291</v>
      </c>
      <c r="K60" s="81">
        <f t="shared" si="3"/>
        <v>69.386464263124608</v>
      </c>
      <c r="L60" s="70"/>
      <c r="M60" s="81"/>
      <c r="N60" s="70"/>
      <c r="O60" s="81"/>
      <c r="P60" s="70"/>
      <c r="Q60" s="81"/>
      <c r="R60" s="70">
        <v>38544</v>
      </c>
      <c r="S60" s="81">
        <f t="shared" si="4"/>
        <v>96.230089379337898</v>
      </c>
      <c r="T60" s="106">
        <v>7317</v>
      </c>
      <c r="U60" s="105">
        <f t="shared" si="5"/>
        <v>108.99746760017877</v>
      </c>
      <c r="V60" s="106">
        <v>8344</v>
      </c>
      <c r="W60" s="105">
        <f t="shared" si="6"/>
        <v>136.83174811413579</v>
      </c>
      <c r="X60" s="106">
        <f t="shared" si="0"/>
        <v>1027</v>
      </c>
      <c r="Y60" s="105" t="s">
        <v>225</v>
      </c>
      <c r="Z60" s="106">
        <f t="shared" si="1"/>
        <v>39571</v>
      </c>
      <c r="AA60" s="107">
        <f t="shared" si="8"/>
        <v>100.33469408453561</v>
      </c>
      <c r="AC60" s="36"/>
    </row>
    <row r="61" spans="1:29" ht="12" hidden="1" customHeight="1">
      <c r="B61" s="27" t="s">
        <v>69</v>
      </c>
      <c r="C61" s="43" t="s">
        <v>75</v>
      </c>
      <c r="D61" s="67">
        <v>37701</v>
      </c>
      <c r="E61" s="81">
        <f t="shared" si="2"/>
        <v>99.26540284360189</v>
      </c>
      <c r="F61" s="70"/>
      <c r="G61" s="81"/>
      <c r="H61" s="70"/>
      <c r="I61" s="81"/>
      <c r="J61" s="70">
        <v>2455</v>
      </c>
      <c r="K61" s="81">
        <f t="shared" si="3"/>
        <v>56.86819550613852</v>
      </c>
      <c r="L61" s="70"/>
      <c r="M61" s="81"/>
      <c r="N61" s="70"/>
      <c r="O61" s="81"/>
      <c r="P61" s="70"/>
      <c r="Q61" s="81"/>
      <c r="R61" s="70">
        <v>40156</v>
      </c>
      <c r="S61" s="81">
        <f t="shared" si="4"/>
        <v>94.93817528429912</v>
      </c>
      <c r="T61" s="106">
        <v>7050</v>
      </c>
      <c r="U61" s="105">
        <f t="shared" si="5"/>
        <v>102.48582642825991</v>
      </c>
      <c r="V61" s="106">
        <v>8273</v>
      </c>
      <c r="W61" s="105">
        <f t="shared" si="6"/>
        <v>132.30449384295537</v>
      </c>
      <c r="X61" s="106">
        <f t="shared" si="0"/>
        <v>1223</v>
      </c>
      <c r="Y61" s="105" t="s">
        <v>225</v>
      </c>
      <c r="Z61" s="106">
        <f t="shared" si="1"/>
        <v>41379</v>
      </c>
      <c r="AA61" s="107">
        <f t="shared" si="8"/>
        <v>99.299272875620943</v>
      </c>
      <c r="AC61" s="36"/>
    </row>
    <row r="62" spans="1:29" ht="12" hidden="1" customHeight="1">
      <c r="B62" s="27" t="s">
        <v>77</v>
      </c>
      <c r="C62" s="43" t="s">
        <v>76</v>
      </c>
      <c r="D62" s="67">
        <v>38034</v>
      </c>
      <c r="E62" s="81">
        <f t="shared" si="2"/>
        <v>100.4675489341469</v>
      </c>
      <c r="F62" s="70"/>
      <c r="G62" s="81"/>
      <c r="H62" s="70"/>
      <c r="I62" s="81"/>
      <c r="J62" s="70">
        <v>2437</v>
      </c>
      <c r="K62" s="81">
        <f t="shared" si="3"/>
        <v>54.764044943820224</v>
      </c>
      <c r="L62" s="70"/>
      <c r="M62" s="81"/>
      <c r="N62" s="70"/>
      <c r="O62" s="81"/>
      <c r="P62" s="70"/>
      <c r="Q62" s="81"/>
      <c r="R62" s="70">
        <v>40471</v>
      </c>
      <c r="S62" s="81">
        <f t="shared" si="4"/>
        <v>95.660292622970189</v>
      </c>
      <c r="T62" s="106">
        <v>7152</v>
      </c>
      <c r="U62" s="105">
        <f t="shared" si="5"/>
        <v>98.811826471400948</v>
      </c>
      <c r="V62" s="106">
        <v>8126</v>
      </c>
      <c r="W62" s="105">
        <f t="shared" si="6"/>
        <v>125.13089005235602</v>
      </c>
      <c r="X62" s="106">
        <f t="shared" si="0"/>
        <v>974</v>
      </c>
      <c r="Y62" s="105" t="s">
        <v>225</v>
      </c>
      <c r="Z62" s="106">
        <f t="shared" si="1"/>
        <v>41445</v>
      </c>
      <c r="AA62" s="107">
        <f t="shared" si="8"/>
        <v>99.716093640978755</v>
      </c>
      <c r="AC62" s="36"/>
    </row>
    <row r="63" spans="1:29" ht="12" hidden="1" customHeight="1">
      <c r="B63" s="27" t="s">
        <v>81</v>
      </c>
      <c r="C63" s="43" t="s">
        <v>78</v>
      </c>
      <c r="D63" s="67">
        <v>34914</v>
      </c>
      <c r="E63" s="81">
        <f t="shared" si="2"/>
        <v>98.479677319267765</v>
      </c>
      <c r="F63" s="70"/>
      <c r="G63" s="81"/>
      <c r="H63" s="70"/>
      <c r="I63" s="81"/>
      <c r="J63" s="70">
        <v>2159</v>
      </c>
      <c r="K63" s="81">
        <f t="shared" si="3"/>
        <v>51.9990366088632</v>
      </c>
      <c r="L63" s="70"/>
      <c r="M63" s="81"/>
      <c r="N63" s="70"/>
      <c r="O63" s="81"/>
      <c r="P63" s="70"/>
      <c r="Q63" s="81"/>
      <c r="R63" s="70">
        <v>37073</v>
      </c>
      <c r="S63" s="81">
        <f t="shared" si="4"/>
        <v>93.606867819719724</v>
      </c>
      <c r="T63" s="106">
        <v>6422</v>
      </c>
      <c r="U63" s="105">
        <f t="shared" si="5"/>
        <v>98.075748320097745</v>
      </c>
      <c r="V63" s="106">
        <v>7336</v>
      </c>
      <c r="W63" s="105">
        <f t="shared" si="6"/>
        <v>126.30853994490359</v>
      </c>
      <c r="X63" s="106">
        <f t="shared" si="0"/>
        <v>914</v>
      </c>
      <c r="Y63" s="105" t="s">
        <v>225</v>
      </c>
      <c r="Z63" s="106">
        <f t="shared" si="1"/>
        <v>37987</v>
      </c>
      <c r="AA63" s="107">
        <f t="shared" si="8"/>
        <v>97.740897980187825</v>
      </c>
      <c r="AC63" s="36"/>
    </row>
    <row r="64" spans="1:29" ht="12" hidden="1" customHeight="1">
      <c r="B64" s="27" t="s">
        <v>83</v>
      </c>
      <c r="C64" s="43" t="s">
        <v>82</v>
      </c>
      <c r="D64" s="67">
        <v>33289</v>
      </c>
      <c r="E64" s="81">
        <f t="shared" si="2"/>
        <v>100.42839472652125</v>
      </c>
      <c r="F64" s="70"/>
      <c r="G64" s="81"/>
      <c r="H64" s="70"/>
      <c r="I64" s="81"/>
      <c r="J64" s="70">
        <v>2029</v>
      </c>
      <c r="K64" s="81">
        <f t="shared" si="3"/>
        <v>46.50469860187944</v>
      </c>
      <c r="L64" s="70"/>
      <c r="M64" s="81"/>
      <c r="N64" s="70"/>
      <c r="O64" s="81"/>
      <c r="P64" s="70"/>
      <c r="Q64" s="81"/>
      <c r="R64" s="70">
        <v>35318</v>
      </c>
      <c r="S64" s="81">
        <f t="shared" si="4"/>
        <v>94.156225006664883</v>
      </c>
      <c r="T64" s="106">
        <v>6587</v>
      </c>
      <c r="U64" s="105">
        <f t="shared" si="5"/>
        <v>93.698435277382643</v>
      </c>
      <c r="V64" s="106">
        <v>7197</v>
      </c>
      <c r="W64" s="105">
        <f t="shared" si="6"/>
        <v>124.2361470740549</v>
      </c>
      <c r="X64" s="106">
        <f t="shared" si="0"/>
        <v>610</v>
      </c>
      <c r="Y64" s="105" t="s">
        <v>225</v>
      </c>
      <c r="Z64" s="106">
        <f t="shared" si="1"/>
        <v>35928</v>
      </c>
      <c r="AA64" s="107">
        <f t="shared" si="8"/>
        <v>99.048879331734355</v>
      </c>
      <c r="AC64" s="36"/>
    </row>
    <row r="65" spans="2:29" ht="12" hidden="1" customHeight="1">
      <c r="B65" s="27" t="s">
        <v>108</v>
      </c>
      <c r="C65" s="43" t="s">
        <v>109</v>
      </c>
      <c r="D65" s="67">
        <v>34576</v>
      </c>
      <c r="E65" s="81">
        <f t="shared" si="2"/>
        <v>103.67927074275092</v>
      </c>
      <c r="F65" s="70"/>
      <c r="G65" s="81"/>
      <c r="H65" s="70"/>
      <c r="I65" s="81"/>
      <c r="J65" s="70">
        <v>2007</v>
      </c>
      <c r="K65" s="81">
        <f t="shared" si="3"/>
        <v>50.630676084762868</v>
      </c>
      <c r="L65" s="73"/>
      <c r="M65" s="81"/>
      <c r="N65" s="70"/>
      <c r="O65" s="81"/>
      <c r="P65" s="70"/>
      <c r="Q65" s="81"/>
      <c r="R65" s="70">
        <v>36583</v>
      </c>
      <c r="S65" s="81">
        <f t="shared" si="4"/>
        <v>98.04357730549674</v>
      </c>
      <c r="T65" s="106">
        <v>6673</v>
      </c>
      <c r="U65" s="105">
        <f t="shared" si="5"/>
        <v>104.21677338747462</v>
      </c>
      <c r="V65" s="106">
        <v>7431</v>
      </c>
      <c r="W65" s="105">
        <f t="shared" si="6"/>
        <v>132.5307651150348</v>
      </c>
      <c r="X65" s="106">
        <f t="shared" si="0"/>
        <v>758</v>
      </c>
      <c r="Y65" s="105" t="s">
        <v>225</v>
      </c>
      <c r="Z65" s="106">
        <f t="shared" si="1"/>
        <v>37341</v>
      </c>
      <c r="AA65" s="107">
        <f t="shared" si="8"/>
        <v>102.25648328175919</v>
      </c>
      <c r="AC65" s="36"/>
    </row>
    <row r="66" spans="2:29" ht="12" hidden="1" customHeight="1">
      <c r="B66" s="27" t="s">
        <v>70</v>
      </c>
      <c r="C66" s="43" t="s">
        <v>79</v>
      </c>
      <c r="D66" s="67">
        <v>33601</v>
      </c>
      <c r="E66" s="81">
        <f t="shared" si="2"/>
        <v>104.16330832661664</v>
      </c>
      <c r="F66" s="70"/>
      <c r="G66" s="81"/>
      <c r="H66" s="70"/>
      <c r="I66" s="81"/>
      <c r="J66" s="70">
        <v>1861</v>
      </c>
      <c r="K66" s="81">
        <f t="shared" si="3"/>
        <v>49.206768905341093</v>
      </c>
      <c r="L66" s="73"/>
      <c r="M66" s="81"/>
      <c r="N66" s="70"/>
      <c r="O66" s="81"/>
      <c r="P66" s="70"/>
      <c r="Q66" s="81"/>
      <c r="R66" s="70">
        <v>35462</v>
      </c>
      <c r="S66" s="81">
        <f t="shared" si="4"/>
        <v>98.396226415094333</v>
      </c>
      <c r="T66" s="106">
        <v>6049</v>
      </c>
      <c r="U66" s="105">
        <f t="shared" si="5"/>
        <v>105.67784765897974</v>
      </c>
      <c r="V66" s="106">
        <v>6414</v>
      </c>
      <c r="W66" s="105">
        <f t="shared" si="6"/>
        <v>123.36987882285055</v>
      </c>
      <c r="X66" s="106">
        <f t="shared" si="0"/>
        <v>365</v>
      </c>
      <c r="Y66" s="105" t="s">
        <v>225</v>
      </c>
      <c r="Z66" s="106">
        <f t="shared" si="1"/>
        <v>35827</v>
      </c>
      <c r="AA66" s="107">
        <f t="shared" si="8"/>
        <v>100.87850204139097</v>
      </c>
      <c r="AC66" s="36"/>
    </row>
    <row r="67" spans="2:29" ht="12" hidden="1" customHeight="1">
      <c r="B67" s="28" t="s">
        <v>80</v>
      </c>
      <c r="C67" s="43" t="s">
        <v>71</v>
      </c>
      <c r="D67" s="68">
        <v>34732</v>
      </c>
      <c r="E67" s="82">
        <f t="shared" si="2"/>
        <v>103.34444179957154</v>
      </c>
      <c r="F67" s="99"/>
      <c r="G67" s="82"/>
      <c r="H67" s="99"/>
      <c r="I67" s="82"/>
      <c r="J67" s="71">
        <v>2037</v>
      </c>
      <c r="K67" s="82">
        <f t="shared" si="3"/>
        <v>55.930807248764417</v>
      </c>
      <c r="L67" s="74"/>
      <c r="M67" s="82"/>
      <c r="N67" s="101"/>
      <c r="O67" s="82"/>
      <c r="P67" s="101"/>
      <c r="Q67" s="82"/>
      <c r="R67" s="71">
        <v>36769</v>
      </c>
      <c r="S67" s="82">
        <f t="shared" si="4"/>
        <v>98.70872483221477</v>
      </c>
      <c r="T67" s="129">
        <v>6629</v>
      </c>
      <c r="U67" s="133">
        <f t="shared" si="5"/>
        <v>106.76437429537768</v>
      </c>
      <c r="V67" s="129">
        <v>7113</v>
      </c>
      <c r="W67" s="133">
        <f t="shared" si="6"/>
        <v>125.09672880759761</v>
      </c>
      <c r="X67" s="129">
        <f t="shared" si="0"/>
        <v>484</v>
      </c>
      <c r="Y67" s="133" t="s">
        <v>225</v>
      </c>
      <c r="Z67" s="129">
        <f t="shared" si="1"/>
        <v>37253</v>
      </c>
      <c r="AA67" s="134">
        <f t="shared" si="8"/>
        <v>101.43218885288752</v>
      </c>
      <c r="AC67" s="36"/>
    </row>
    <row r="68" spans="2:29" ht="12" hidden="1" customHeight="1">
      <c r="B68" s="26" t="s">
        <v>110</v>
      </c>
      <c r="C68" s="44" t="s">
        <v>111</v>
      </c>
      <c r="D68" s="69">
        <v>35735</v>
      </c>
      <c r="E68" s="83">
        <f t="shared" si="2"/>
        <v>100.69317253233396</v>
      </c>
      <c r="F68" s="72">
        <v>1610</v>
      </c>
      <c r="G68" s="72" t="s">
        <v>34</v>
      </c>
      <c r="H68" s="72"/>
      <c r="I68" s="83"/>
      <c r="J68" s="72">
        <v>2079</v>
      </c>
      <c r="K68" s="83">
        <f t="shared" si="3"/>
        <v>62.526315789473685</v>
      </c>
      <c r="L68" s="75">
        <v>9</v>
      </c>
      <c r="M68" s="72" t="s">
        <v>34</v>
      </c>
      <c r="N68" s="72">
        <f>J68-P68</f>
        <v>1538</v>
      </c>
      <c r="O68" s="72" t="s">
        <v>34</v>
      </c>
      <c r="P68" s="72">
        <v>541</v>
      </c>
      <c r="Q68" s="72" t="s">
        <v>34</v>
      </c>
      <c r="R68" s="72">
        <v>37814</v>
      </c>
      <c r="S68" s="83">
        <f t="shared" si="4"/>
        <v>97.42361003761529</v>
      </c>
      <c r="T68" s="130">
        <v>6621</v>
      </c>
      <c r="U68" s="131">
        <f t="shared" si="5"/>
        <v>100.22706630336057</v>
      </c>
      <c r="V68" s="130">
        <v>7173</v>
      </c>
      <c r="W68" s="131">
        <f t="shared" si="6"/>
        <v>120.73724962127588</v>
      </c>
      <c r="X68" s="130">
        <f t="shared" si="0"/>
        <v>552</v>
      </c>
      <c r="Y68" s="131" t="s">
        <v>225</v>
      </c>
      <c r="Z68" s="130">
        <f t="shared" si="1"/>
        <v>38366</v>
      </c>
      <c r="AA68" s="132">
        <f t="shared" si="8"/>
        <v>100.56882224960025</v>
      </c>
      <c r="AC68" s="36"/>
    </row>
    <row r="69" spans="2:29" ht="12" hidden="1" customHeight="1">
      <c r="B69" s="27" t="s">
        <v>73</v>
      </c>
      <c r="C69" s="43" t="s">
        <v>72</v>
      </c>
      <c r="D69" s="67">
        <v>37415</v>
      </c>
      <c r="E69" s="81">
        <f t="shared" si="2"/>
        <v>97.863046662481693</v>
      </c>
      <c r="F69" s="70">
        <v>1435</v>
      </c>
      <c r="G69" s="70" t="s">
        <v>34</v>
      </c>
      <c r="H69" s="70"/>
      <c r="I69" s="81"/>
      <c r="J69" s="70">
        <v>2078</v>
      </c>
      <c r="K69" s="81">
        <f t="shared" si="3"/>
        <v>60.336817653890826</v>
      </c>
      <c r="L69" s="73">
        <v>11</v>
      </c>
      <c r="M69" s="70" t="s">
        <v>34</v>
      </c>
      <c r="N69" s="70">
        <f t="shared" ref="N69:N77" si="9">J69-P69</f>
        <v>1554</v>
      </c>
      <c r="O69" s="70" t="s">
        <v>34</v>
      </c>
      <c r="P69" s="70">
        <v>524</v>
      </c>
      <c r="Q69" s="70" t="s">
        <v>34</v>
      </c>
      <c r="R69" s="70">
        <v>39493</v>
      </c>
      <c r="S69" s="81">
        <f t="shared" si="4"/>
        <v>94.761973317976782</v>
      </c>
      <c r="T69" s="106">
        <v>6798</v>
      </c>
      <c r="U69" s="105">
        <f t="shared" si="5"/>
        <v>99.327878433664523</v>
      </c>
      <c r="V69" s="106">
        <v>7515</v>
      </c>
      <c r="W69" s="105">
        <f t="shared" si="6"/>
        <v>122.83425956194836</v>
      </c>
      <c r="X69" s="106">
        <f t="shared" si="0"/>
        <v>717</v>
      </c>
      <c r="Y69" s="105" t="s">
        <v>225</v>
      </c>
      <c r="Z69" s="106">
        <f t="shared" si="1"/>
        <v>40210</v>
      </c>
      <c r="AA69" s="107">
        <f t="shared" si="8"/>
        <v>98.192918192918185</v>
      </c>
      <c r="AC69" s="36"/>
    </row>
    <row r="70" spans="2:29" ht="12" hidden="1" customHeight="1">
      <c r="B70" s="27" t="s">
        <v>64</v>
      </c>
      <c r="C70" s="43" t="s">
        <v>74</v>
      </c>
      <c r="D70" s="67">
        <v>37494</v>
      </c>
      <c r="E70" s="81">
        <f t="shared" si="2"/>
        <v>98.461134453781511</v>
      </c>
      <c r="F70" s="70">
        <v>1404</v>
      </c>
      <c r="G70" s="70" t="s">
        <v>34</v>
      </c>
      <c r="H70" s="70"/>
      <c r="I70" s="81"/>
      <c r="J70" s="70">
        <v>2071</v>
      </c>
      <c r="K70" s="81">
        <f t="shared" si="3"/>
        <v>57.495835646862858</v>
      </c>
      <c r="L70" s="73">
        <v>9</v>
      </c>
      <c r="M70" s="70" t="s">
        <v>34</v>
      </c>
      <c r="N70" s="70">
        <f t="shared" si="9"/>
        <v>1544</v>
      </c>
      <c r="O70" s="70" t="s">
        <v>34</v>
      </c>
      <c r="P70" s="70">
        <v>527</v>
      </c>
      <c r="Q70" s="70" t="s">
        <v>34</v>
      </c>
      <c r="R70" s="70">
        <v>39565</v>
      </c>
      <c r="S70" s="81">
        <f t="shared" si="4"/>
        <v>94.921069046590858</v>
      </c>
      <c r="T70" s="106">
        <v>6582</v>
      </c>
      <c r="U70" s="105">
        <f t="shared" si="5"/>
        <v>96.059544658493863</v>
      </c>
      <c r="V70" s="106">
        <v>7562</v>
      </c>
      <c r="W70" s="105">
        <f t="shared" si="6"/>
        <v>105.55555555555556</v>
      </c>
      <c r="X70" s="106">
        <f t="shared" si="0"/>
        <v>980</v>
      </c>
      <c r="Y70" s="105">
        <f t="shared" si="7"/>
        <v>314.10256410256409</v>
      </c>
      <c r="Z70" s="106">
        <f t="shared" si="1"/>
        <v>40545</v>
      </c>
      <c r="AA70" s="107">
        <f t="shared" si="8"/>
        <v>96.549507072438928</v>
      </c>
      <c r="AC70" s="36"/>
    </row>
    <row r="71" spans="2:29" ht="12" hidden="1" customHeight="1">
      <c r="B71" s="27" t="s">
        <v>66</v>
      </c>
      <c r="C71" s="43" t="s">
        <v>65</v>
      </c>
      <c r="D71" s="67">
        <v>36029</v>
      </c>
      <c r="E71" s="81">
        <f t="shared" si="2"/>
        <v>94.975616185580606</v>
      </c>
      <c r="F71" s="70">
        <v>1571</v>
      </c>
      <c r="G71" s="70" t="s">
        <v>34</v>
      </c>
      <c r="H71" s="70"/>
      <c r="I71" s="81"/>
      <c r="J71" s="70">
        <v>2087</v>
      </c>
      <c r="K71" s="81">
        <f t="shared" si="3"/>
        <v>61.005553931598946</v>
      </c>
      <c r="L71" s="73">
        <v>9</v>
      </c>
      <c r="M71" s="70" t="s">
        <v>34</v>
      </c>
      <c r="N71" s="70">
        <f t="shared" si="9"/>
        <v>1528</v>
      </c>
      <c r="O71" s="70" t="s">
        <v>34</v>
      </c>
      <c r="P71" s="70">
        <v>559</v>
      </c>
      <c r="Q71" s="70" t="s">
        <v>34</v>
      </c>
      <c r="R71" s="70">
        <v>38116</v>
      </c>
      <c r="S71" s="81">
        <f t="shared" si="4"/>
        <v>92.165586613792442</v>
      </c>
      <c r="T71" s="106">
        <v>6911</v>
      </c>
      <c r="U71" s="105">
        <f t="shared" si="5"/>
        <v>93.089978448275872</v>
      </c>
      <c r="V71" s="106">
        <v>8174</v>
      </c>
      <c r="W71" s="105">
        <f t="shared" si="6"/>
        <v>98.150816522574445</v>
      </c>
      <c r="X71" s="106">
        <f t="shared" si="0"/>
        <v>1263</v>
      </c>
      <c r="Y71" s="105">
        <f t="shared" si="7"/>
        <v>139.71238938053096</v>
      </c>
      <c r="Z71" s="106">
        <f t="shared" si="1"/>
        <v>39379</v>
      </c>
      <c r="AA71" s="107">
        <f t="shared" si="8"/>
        <v>93.182678655939426</v>
      </c>
      <c r="AC71" s="36"/>
    </row>
    <row r="72" spans="2:29" ht="12" hidden="1" customHeight="1">
      <c r="B72" s="27" t="s">
        <v>68</v>
      </c>
      <c r="C72" s="43" t="s">
        <v>67</v>
      </c>
      <c r="D72" s="67">
        <v>33785</v>
      </c>
      <c r="E72" s="81">
        <f t="shared" si="2"/>
        <v>95.835815391597876</v>
      </c>
      <c r="F72" s="70">
        <v>1934</v>
      </c>
      <c r="G72" s="70" t="s">
        <v>34</v>
      </c>
      <c r="H72" s="70"/>
      <c r="I72" s="81"/>
      <c r="J72" s="70">
        <v>2016</v>
      </c>
      <c r="K72" s="81">
        <f t="shared" si="3"/>
        <v>61.257976298997264</v>
      </c>
      <c r="L72" s="73">
        <v>9</v>
      </c>
      <c r="M72" s="70" t="s">
        <v>34</v>
      </c>
      <c r="N72" s="70">
        <f t="shared" si="9"/>
        <v>1535</v>
      </c>
      <c r="O72" s="70" t="s">
        <v>34</v>
      </c>
      <c r="P72" s="70">
        <v>481</v>
      </c>
      <c r="Q72" s="70" t="s">
        <v>34</v>
      </c>
      <c r="R72" s="70">
        <v>35801</v>
      </c>
      <c r="S72" s="81">
        <f t="shared" si="4"/>
        <v>92.883457866334567</v>
      </c>
      <c r="T72" s="106">
        <v>6404</v>
      </c>
      <c r="U72" s="105">
        <f t="shared" si="5"/>
        <v>87.522208555418885</v>
      </c>
      <c r="V72" s="106">
        <v>7939</v>
      </c>
      <c r="W72" s="105">
        <f t="shared" si="6"/>
        <v>95.146212847555134</v>
      </c>
      <c r="X72" s="106">
        <f t="shared" si="0"/>
        <v>1535</v>
      </c>
      <c r="Y72" s="105">
        <f t="shared" si="7"/>
        <v>149.46445959104187</v>
      </c>
      <c r="Z72" s="106">
        <f t="shared" si="1"/>
        <v>37336</v>
      </c>
      <c r="AA72" s="107">
        <f t="shared" si="8"/>
        <v>94.351924389072806</v>
      </c>
      <c r="AC72" s="36"/>
    </row>
    <row r="73" spans="2:29" ht="12" hidden="1" customHeight="1">
      <c r="B73" s="27" t="s">
        <v>69</v>
      </c>
      <c r="C73" s="43" t="s">
        <v>75</v>
      </c>
      <c r="D73" s="67">
        <v>38217</v>
      </c>
      <c r="E73" s="81">
        <f t="shared" si="2"/>
        <v>101.36866396116815</v>
      </c>
      <c r="F73" s="70">
        <v>1660</v>
      </c>
      <c r="G73" s="70" t="s">
        <v>34</v>
      </c>
      <c r="H73" s="70"/>
      <c r="I73" s="81"/>
      <c r="J73" s="70">
        <v>1970</v>
      </c>
      <c r="K73" s="81">
        <f t="shared" si="3"/>
        <v>80.24439918533605</v>
      </c>
      <c r="L73" s="73">
        <v>8</v>
      </c>
      <c r="M73" s="70" t="s">
        <v>34</v>
      </c>
      <c r="N73" s="70">
        <f t="shared" si="9"/>
        <v>1478</v>
      </c>
      <c r="O73" s="70" t="s">
        <v>34</v>
      </c>
      <c r="P73" s="70">
        <v>492</v>
      </c>
      <c r="Q73" s="70" t="s">
        <v>34</v>
      </c>
      <c r="R73" s="70">
        <v>40187</v>
      </c>
      <c r="S73" s="81">
        <f t="shared" si="4"/>
        <v>100.07719892419564</v>
      </c>
      <c r="T73" s="106">
        <v>7236</v>
      </c>
      <c r="U73" s="105">
        <f t="shared" si="5"/>
        <v>102.63829787234042</v>
      </c>
      <c r="V73" s="106">
        <v>8406</v>
      </c>
      <c r="W73" s="105">
        <f t="shared" si="6"/>
        <v>101.60763930859422</v>
      </c>
      <c r="X73" s="106">
        <f t="shared" ref="X73:X136" si="10">V73-T73</f>
        <v>1170</v>
      </c>
      <c r="Y73" s="105">
        <f t="shared" si="7"/>
        <v>95.666394112837281</v>
      </c>
      <c r="Z73" s="106">
        <f t="shared" ref="Z73:Z136" si="11">R73+X73</f>
        <v>41357</v>
      </c>
      <c r="AA73" s="107">
        <f t="shared" si="8"/>
        <v>99.946832934580343</v>
      </c>
      <c r="AC73" s="36"/>
    </row>
    <row r="74" spans="2:29" ht="12" hidden="1" customHeight="1">
      <c r="B74" s="27" t="s">
        <v>77</v>
      </c>
      <c r="C74" s="43" t="s">
        <v>76</v>
      </c>
      <c r="D74" s="67">
        <v>37603</v>
      </c>
      <c r="E74" s="81">
        <f t="shared" si="2"/>
        <v>98.866803386443706</v>
      </c>
      <c r="F74" s="70">
        <v>1765</v>
      </c>
      <c r="G74" s="70" t="s">
        <v>34</v>
      </c>
      <c r="H74" s="70"/>
      <c r="I74" s="81"/>
      <c r="J74" s="70">
        <v>1902</v>
      </c>
      <c r="K74" s="81">
        <f t="shared" si="3"/>
        <v>78.046778826425935</v>
      </c>
      <c r="L74" s="70">
        <v>8</v>
      </c>
      <c r="M74" s="70" t="s">
        <v>34</v>
      </c>
      <c r="N74" s="70">
        <f t="shared" si="9"/>
        <v>1435</v>
      </c>
      <c r="O74" s="70" t="s">
        <v>34</v>
      </c>
      <c r="P74" s="70">
        <v>467</v>
      </c>
      <c r="Q74" s="70" t="s">
        <v>34</v>
      </c>
      <c r="R74" s="70">
        <v>39505</v>
      </c>
      <c r="S74" s="81">
        <f t="shared" si="4"/>
        <v>97.613105680610815</v>
      </c>
      <c r="T74" s="106">
        <v>6930</v>
      </c>
      <c r="U74" s="105">
        <f t="shared" si="5"/>
        <v>96.895973154362409</v>
      </c>
      <c r="V74" s="106">
        <v>7674</v>
      </c>
      <c r="W74" s="105">
        <f t="shared" si="6"/>
        <v>94.437607679054878</v>
      </c>
      <c r="X74" s="106">
        <f t="shared" si="10"/>
        <v>744</v>
      </c>
      <c r="Y74" s="105">
        <f t="shared" si="7"/>
        <v>76.386036960985621</v>
      </c>
      <c r="Z74" s="106">
        <f t="shared" si="11"/>
        <v>40249</v>
      </c>
      <c r="AA74" s="107">
        <f t="shared" si="8"/>
        <v>97.114247798286897</v>
      </c>
      <c r="AC74" s="36"/>
    </row>
    <row r="75" spans="2:29" ht="12" hidden="1" customHeight="1">
      <c r="B75" s="27" t="s">
        <v>81</v>
      </c>
      <c r="C75" s="43" t="s">
        <v>78</v>
      </c>
      <c r="D75" s="67">
        <v>34400</v>
      </c>
      <c r="E75" s="81">
        <f t="shared" si="2"/>
        <v>98.527811193217616</v>
      </c>
      <c r="F75" s="70">
        <v>1783</v>
      </c>
      <c r="G75" s="70" t="s">
        <v>34</v>
      </c>
      <c r="H75" s="70"/>
      <c r="I75" s="81"/>
      <c r="J75" s="70">
        <v>1833</v>
      </c>
      <c r="K75" s="81">
        <f t="shared" si="3"/>
        <v>84.900416859657241</v>
      </c>
      <c r="L75" s="70">
        <v>8</v>
      </c>
      <c r="M75" s="70" t="s">
        <v>34</v>
      </c>
      <c r="N75" s="70">
        <f t="shared" si="9"/>
        <v>1426</v>
      </c>
      <c r="O75" s="70" t="s">
        <v>34</v>
      </c>
      <c r="P75" s="70">
        <v>407</v>
      </c>
      <c r="Q75" s="70" t="s">
        <v>34</v>
      </c>
      <c r="R75" s="70">
        <v>36233</v>
      </c>
      <c r="S75" s="81">
        <f t="shared" si="4"/>
        <v>97.734200091710946</v>
      </c>
      <c r="T75" s="106">
        <v>6372</v>
      </c>
      <c r="U75" s="105">
        <f t="shared" si="5"/>
        <v>99.221426346932418</v>
      </c>
      <c r="V75" s="106">
        <v>7134</v>
      </c>
      <c r="W75" s="105">
        <f t="shared" si="6"/>
        <v>97.246455834242099</v>
      </c>
      <c r="X75" s="106">
        <f t="shared" si="10"/>
        <v>762</v>
      </c>
      <c r="Y75" s="105">
        <f t="shared" si="7"/>
        <v>83.369803063457326</v>
      </c>
      <c r="Z75" s="106">
        <f t="shared" si="11"/>
        <v>36995</v>
      </c>
      <c r="AA75" s="107">
        <f t="shared" si="8"/>
        <v>97.388580303788146</v>
      </c>
      <c r="AC75" s="36"/>
    </row>
    <row r="76" spans="2:29" ht="12" hidden="1" customHeight="1">
      <c r="B76" s="27" t="s">
        <v>83</v>
      </c>
      <c r="C76" s="43" t="s">
        <v>82</v>
      </c>
      <c r="D76" s="67">
        <v>33490</v>
      </c>
      <c r="E76" s="81">
        <f t="shared" si="2"/>
        <v>100.60380305806721</v>
      </c>
      <c r="F76" s="70">
        <v>1605</v>
      </c>
      <c r="G76" s="70" t="s">
        <v>34</v>
      </c>
      <c r="H76" s="70"/>
      <c r="I76" s="81"/>
      <c r="J76" s="70">
        <v>1752</v>
      </c>
      <c r="K76" s="81">
        <f t="shared" si="3"/>
        <v>86.34795465746673</v>
      </c>
      <c r="L76" s="70">
        <v>8</v>
      </c>
      <c r="M76" s="70" t="s">
        <v>34</v>
      </c>
      <c r="N76" s="70">
        <f t="shared" si="9"/>
        <v>1337</v>
      </c>
      <c r="O76" s="70" t="s">
        <v>34</v>
      </c>
      <c r="P76" s="70">
        <v>415</v>
      </c>
      <c r="Q76" s="70" t="s">
        <v>34</v>
      </c>
      <c r="R76" s="70">
        <v>35242</v>
      </c>
      <c r="S76" s="81">
        <f t="shared" si="4"/>
        <v>99.784812277025878</v>
      </c>
      <c r="T76" s="106">
        <v>6704</v>
      </c>
      <c r="U76" s="105">
        <f t="shared" si="5"/>
        <v>101.77622589949902</v>
      </c>
      <c r="V76" s="106">
        <v>7312</v>
      </c>
      <c r="W76" s="105">
        <f t="shared" si="6"/>
        <v>101.5978880088926</v>
      </c>
      <c r="X76" s="106">
        <f t="shared" si="10"/>
        <v>608</v>
      </c>
      <c r="Y76" s="105">
        <f t="shared" si="7"/>
        <v>99.672131147540995</v>
      </c>
      <c r="Z76" s="106">
        <f t="shared" si="11"/>
        <v>35850</v>
      </c>
      <c r="AA76" s="107">
        <f t="shared" si="8"/>
        <v>99.782899131596523</v>
      </c>
      <c r="AC76" s="36"/>
    </row>
    <row r="77" spans="2:29" ht="12" hidden="1" customHeight="1">
      <c r="B77" s="27" t="s">
        <v>112</v>
      </c>
      <c r="C77" s="43" t="s">
        <v>113</v>
      </c>
      <c r="D77" s="67">
        <v>35927</v>
      </c>
      <c r="E77" s="81">
        <f t="shared" si="2"/>
        <v>103.90733456732994</v>
      </c>
      <c r="F77" s="70">
        <v>1359</v>
      </c>
      <c r="G77" s="70" t="s">
        <v>34</v>
      </c>
      <c r="H77" s="70"/>
      <c r="I77" s="81"/>
      <c r="J77" s="70">
        <v>1673</v>
      </c>
      <c r="K77" s="81">
        <f t="shared" si="3"/>
        <v>83.358246138515199</v>
      </c>
      <c r="L77" s="73">
        <v>9</v>
      </c>
      <c r="M77" s="70" t="s">
        <v>34</v>
      </c>
      <c r="N77" s="70">
        <f t="shared" si="9"/>
        <v>987</v>
      </c>
      <c r="O77" s="70" t="s">
        <v>34</v>
      </c>
      <c r="P77" s="76">
        <v>686</v>
      </c>
      <c r="Q77" s="70" t="s">
        <v>34</v>
      </c>
      <c r="R77" s="70">
        <v>37600</v>
      </c>
      <c r="S77" s="81">
        <f t="shared" si="4"/>
        <v>102.77997977202527</v>
      </c>
      <c r="T77" s="106">
        <v>6488</v>
      </c>
      <c r="U77" s="105">
        <f t="shared" si="5"/>
        <v>97.22763374793945</v>
      </c>
      <c r="V77" s="106">
        <v>5429</v>
      </c>
      <c r="W77" s="105">
        <f t="shared" si="6"/>
        <v>73.058807697483516</v>
      </c>
      <c r="X77" s="106">
        <f t="shared" si="10"/>
        <v>-1059</v>
      </c>
      <c r="Y77" s="105" t="s">
        <v>225</v>
      </c>
      <c r="Z77" s="106">
        <f t="shared" si="11"/>
        <v>36541</v>
      </c>
      <c r="AA77" s="107">
        <f t="shared" si="8"/>
        <v>97.857582817814205</v>
      </c>
      <c r="AC77" s="36"/>
    </row>
    <row r="78" spans="2:29" ht="12" hidden="1" customHeight="1">
      <c r="B78" s="27" t="s">
        <v>70</v>
      </c>
      <c r="C78" s="43" t="s">
        <v>79</v>
      </c>
      <c r="D78" s="67">
        <v>33305</v>
      </c>
      <c r="E78" s="81">
        <f t="shared" si="2"/>
        <v>99.11907383708818</v>
      </c>
      <c r="F78" s="70">
        <v>1344</v>
      </c>
      <c r="G78" s="70" t="s">
        <v>34</v>
      </c>
      <c r="H78" s="70"/>
      <c r="I78" s="81"/>
      <c r="J78" s="70">
        <v>1608</v>
      </c>
      <c r="K78" s="81">
        <f t="shared" si="3"/>
        <v>86.405158516926377</v>
      </c>
      <c r="L78" s="73">
        <v>8</v>
      </c>
      <c r="M78" s="70" t="s">
        <v>34</v>
      </c>
      <c r="N78" s="70">
        <f>J78-P78</f>
        <v>976</v>
      </c>
      <c r="O78" s="70" t="s">
        <v>34</v>
      </c>
      <c r="P78" s="76">
        <v>632</v>
      </c>
      <c r="Q78" s="70" t="s">
        <v>34</v>
      </c>
      <c r="R78" s="70">
        <v>34913</v>
      </c>
      <c r="S78" s="81">
        <f t="shared" si="4"/>
        <v>98.451863967063332</v>
      </c>
      <c r="T78" s="106">
        <v>6008</v>
      </c>
      <c r="U78" s="105">
        <f t="shared" si="5"/>
        <v>99.322202016862292</v>
      </c>
      <c r="V78" s="106">
        <v>6681</v>
      </c>
      <c r="W78" s="105">
        <f t="shared" si="6"/>
        <v>104.16276894293732</v>
      </c>
      <c r="X78" s="106">
        <f t="shared" si="10"/>
        <v>673</v>
      </c>
      <c r="Y78" s="105">
        <f t="shared" si="7"/>
        <v>184.38356164383563</v>
      </c>
      <c r="Z78" s="106">
        <f t="shared" si="11"/>
        <v>35586</v>
      </c>
      <c r="AA78" s="107">
        <f t="shared" si="8"/>
        <v>99.327322968710746</v>
      </c>
      <c r="AC78" s="36"/>
    </row>
    <row r="79" spans="2:29" ht="12" hidden="1" customHeight="1">
      <c r="B79" s="28" t="s">
        <v>80</v>
      </c>
      <c r="C79" s="45" t="s">
        <v>71</v>
      </c>
      <c r="D79" s="68">
        <v>34278</v>
      </c>
      <c r="E79" s="82">
        <f t="shared" si="2"/>
        <v>98.692848093976735</v>
      </c>
      <c r="F79" s="93">
        <v>1505</v>
      </c>
      <c r="G79" s="70" t="s">
        <v>34</v>
      </c>
      <c r="H79" s="99"/>
      <c r="I79" s="82"/>
      <c r="J79" s="71">
        <v>1746</v>
      </c>
      <c r="K79" s="82">
        <f t="shared" si="3"/>
        <v>85.714285714285708</v>
      </c>
      <c r="L79" s="74">
        <v>8</v>
      </c>
      <c r="M79" s="70" t="s">
        <v>34</v>
      </c>
      <c r="N79" s="70">
        <f t="shared" ref="N79" si="12">J79-P79</f>
        <v>1067</v>
      </c>
      <c r="O79" s="70" t="s">
        <v>34</v>
      </c>
      <c r="P79" s="77">
        <v>679</v>
      </c>
      <c r="Q79" s="70" t="s">
        <v>34</v>
      </c>
      <c r="R79" s="71">
        <v>36024</v>
      </c>
      <c r="S79" s="82">
        <f t="shared" si="4"/>
        <v>97.9738366558786</v>
      </c>
      <c r="T79" s="129">
        <v>7078</v>
      </c>
      <c r="U79" s="133">
        <f t="shared" si="5"/>
        <v>106.7732689696787</v>
      </c>
      <c r="V79" s="129">
        <v>7273</v>
      </c>
      <c r="W79" s="133">
        <f t="shared" si="6"/>
        <v>102.24940250246028</v>
      </c>
      <c r="X79" s="129">
        <f t="shared" si="10"/>
        <v>195</v>
      </c>
      <c r="Y79" s="133">
        <f t="shared" si="7"/>
        <v>40.289256198347104</v>
      </c>
      <c r="Z79" s="129">
        <f t="shared" si="11"/>
        <v>36219</v>
      </c>
      <c r="AA79" s="134">
        <f t="shared" si="8"/>
        <v>97.224384613319742</v>
      </c>
      <c r="AC79" s="36"/>
    </row>
    <row r="80" spans="2:29" ht="12" hidden="1" customHeight="1">
      <c r="B80" s="26" t="s">
        <v>114</v>
      </c>
      <c r="C80" s="43" t="s">
        <v>115</v>
      </c>
      <c r="D80" s="69">
        <v>34721</v>
      </c>
      <c r="E80" s="83">
        <f t="shared" si="2"/>
        <v>97.162445781446763</v>
      </c>
      <c r="F80" s="70">
        <v>2246</v>
      </c>
      <c r="G80" s="83">
        <f>F80/F68*100</f>
        <v>139.50310559006212</v>
      </c>
      <c r="H80" s="72"/>
      <c r="I80" s="83"/>
      <c r="J80" s="72">
        <v>1805</v>
      </c>
      <c r="K80" s="83">
        <f t="shared" si="3"/>
        <v>86.820586820586826</v>
      </c>
      <c r="L80" s="75">
        <v>8</v>
      </c>
      <c r="M80" s="83">
        <f>L80/L68*100</f>
        <v>88.888888888888886</v>
      </c>
      <c r="N80" s="72">
        <f>J80-P80</f>
        <v>1142</v>
      </c>
      <c r="O80" s="83">
        <f>N80/N68*100</f>
        <v>74.25227568270482</v>
      </c>
      <c r="P80" s="78">
        <v>663</v>
      </c>
      <c r="Q80" s="83">
        <f t="shared" ref="Q80:Q91" si="13">P80/P68*100</f>
        <v>122.55083179297597</v>
      </c>
      <c r="R80" s="72">
        <v>36526</v>
      </c>
      <c r="S80" s="83">
        <f t="shared" si="4"/>
        <v>96.593854128100702</v>
      </c>
      <c r="T80" s="130">
        <v>7105</v>
      </c>
      <c r="U80" s="131">
        <f t="shared" si="5"/>
        <v>107.31007400694759</v>
      </c>
      <c r="V80" s="130">
        <v>7565</v>
      </c>
      <c r="W80" s="131">
        <f t="shared" si="6"/>
        <v>105.46493796180121</v>
      </c>
      <c r="X80" s="130">
        <f t="shared" si="10"/>
        <v>460</v>
      </c>
      <c r="Y80" s="131">
        <f t="shared" si="7"/>
        <v>83.333333333333343</v>
      </c>
      <c r="Z80" s="130">
        <f t="shared" si="11"/>
        <v>36986</v>
      </c>
      <c r="AA80" s="132">
        <f t="shared" si="8"/>
        <v>96.403065213991553</v>
      </c>
      <c r="AB80" s="35"/>
    </row>
    <row r="81" spans="1:45" ht="12" hidden="1" customHeight="1">
      <c r="B81" s="27" t="s">
        <v>73</v>
      </c>
      <c r="C81" s="43" t="s">
        <v>13</v>
      </c>
      <c r="D81" s="67">
        <v>36327</v>
      </c>
      <c r="E81" s="81">
        <f t="shared" si="2"/>
        <v>97.092075370840575</v>
      </c>
      <c r="F81" s="70">
        <v>2090</v>
      </c>
      <c r="G81" s="81">
        <f t="shared" ref="G81:G91" si="14">F81/F69*100</f>
        <v>145.64459930313589</v>
      </c>
      <c r="H81" s="70"/>
      <c r="I81" s="81"/>
      <c r="J81" s="70">
        <v>1849</v>
      </c>
      <c r="K81" s="81">
        <f t="shared" si="3"/>
        <v>88.979788257940328</v>
      </c>
      <c r="L81" s="73">
        <v>8</v>
      </c>
      <c r="M81" s="81">
        <f t="shared" ref="M81:O91" si="15">L81/L69*100</f>
        <v>72.727272727272734</v>
      </c>
      <c r="N81" s="70">
        <f t="shared" ref="N81:N144" si="16">J81-P81</f>
        <v>1126</v>
      </c>
      <c r="O81" s="81">
        <f t="shared" si="15"/>
        <v>72.458172458172456</v>
      </c>
      <c r="P81" s="76">
        <v>723</v>
      </c>
      <c r="Q81" s="81">
        <f t="shared" si="13"/>
        <v>137.97709923664124</v>
      </c>
      <c r="R81" s="70">
        <v>38176</v>
      </c>
      <c r="S81" s="81">
        <f t="shared" si="4"/>
        <v>96.665231813232722</v>
      </c>
      <c r="T81" s="106">
        <v>6073</v>
      </c>
      <c r="U81" s="105">
        <f t="shared" si="5"/>
        <v>89.335098558399523</v>
      </c>
      <c r="V81" s="106">
        <v>7481</v>
      </c>
      <c r="W81" s="105">
        <f t="shared" si="6"/>
        <v>99.547571523619425</v>
      </c>
      <c r="X81" s="106">
        <f t="shared" si="10"/>
        <v>1408</v>
      </c>
      <c r="Y81" s="105">
        <f t="shared" si="7"/>
        <v>196.37377963737796</v>
      </c>
      <c r="Z81" s="106">
        <f t="shared" si="11"/>
        <v>39584</v>
      </c>
      <c r="AA81" s="107">
        <f t="shared" si="8"/>
        <v>98.443173339965185</v>
      </c>
      <c r="AB81" s="35"/>
    </row>
    <row r="82" spans="1:45" ht="12" hidden="1" customHeight="1">
      <c r="B82" s="27" t="s">
        <v>64</v>
      </c>
      <c r="C82" s="43" t="s">
        <v>5</v>
      </c>
      <c r="D82" s="67">
        <v>37603</v>
      </c>
      <c r="E82" s="81">
        <f t="shared" si="2"/>
        <v>100.29071318077558</v>
      </c>
      <c r="F82" s="70">
        <v>1997</v>
      </c>
      <c r="G82" s="81">
        <f t="shared" si="14"/>
        <v>142.23646723646723</v>
      </c>
      <c r="H82" s="70"/>
      <c r="I82" s="81"/>
      <c r="J82" s="70">
        <v>1818</v>
      </c>
      <c r="K82" s="81">
        <f t="shared" si="3"/>
        <v>87.783679381941099</v>
      </c>
      <c r="L82" s="73">
        <v>7</v>
      </c>
      <c r="M82" s="81">
        <f t="shared" si="15"/>
        <v>77.777777777777786</v>
      </c>
      <c r="N82" s="70">
        <f t="shared" si="16"/>
        <v>1161</v>
      </c>
      <c r="O82" s="81">
        <f t="shared" si="15"/>
        <v>75.19430051813471</v>
      </c>
      <c r="P82" s="76">
        <v>657</v>
      </c>
      <c r="Q82" s="81">
        <f t="shared" si="13"/>
        <v>124.66793168880454</v>
      </c>
      <c r="R82" s="70">
        <v>39421</v>
      </c>
      <c r="S82" s="81">
        <f t="shared" si="4"/>
        <v>99.636041956274497</v>
      </c>
      <c r="T82" s="106">
        <v>6414</v>
      </c>
      <c r="U82" s="105">
        <f t="shared" si="5"/>
        <v>97.447584320875109</v>
      </c>
      <c r="V82" s="106">
        <v>7796</v>
      </c>
      <c r="W82" s="105">
        <f t="shared" si="6"/>
        <v>103.09441946574979</v>
      </c>
      <c r="X82" s="106">
        <f t="shared" si="10"/>
        <v>1382</v>
      </c>
      <c r="Y82" s="105">
        <f t="shared" si="7"/>
        <v>141.0204081632653</v>
      </c>
      <c r="Z82" s="106">
        <f t="shared" si="11"/>
        <v>40803</v>
      </c>
      <c r="AA82" s="107">
        <f t="shared" si="8"/>
        <v>100.6363300036996</v>
      </c>
      <c r="AB82" s="35"/>
    </row>
    <row r="83" spans="1:45" ht="12" hidden="1" customHeight="1">
      <c r="B83" s="27" t="s">
        <v>66</v>
      </c>
      <c r="C83" s="43" t="s">
        <v>6</v>
      </c>
      <c r="D83" s="67">
        <v>37547</v>
      </c>
      <c r="E83" s="81">
        <f t="shared" si="2"/>
        <v>104.21327264148326</v>
      </c>
      <c r="F83" s="70">
        <v>1994</v>
      </c>
      <c r="G83" s="81">
        <f t="shared" si="14"/>
        <v>126.92552514322088</v>
      </c>
      <c r="H83" s="70"/>
      <c r="I83" s="81"/>
      <c r="J83" s="70">
        <v>1970</v>
      </c>
      <c r="K83" s="81">
        <f t="shared" si="3"/>
        <v>94.393866794441777</v>
      </c>
      <c r="L83" s="73">
        <v>8</v>
      </c>
      <c r="M83" s="81">
        <f t="shared" si="15"/>
        <v>88.888888888888886</v>
      </c>
      <c r="N83" s="70">
        <f t="shared" si="16"/>
        <v>1352</v>
      </c>
      <c r="O83" s="81">
        <f t="shared" si="15"/>
        <v>88.481675392670155</v>
      </c>
      <c r="P83" s="76">
        <v>618</v>
      </c>
      <c r="Q83" s="81">
        <f t="shared" si="13"/>
        <v>110.55456171735241</v>
      </c>
      <c r="R83" s="70">
        <v>39517</v>
      </c>
      <c r="S83" s="81">
        <f t="shared" si="4"/>
        <v>103.67562178612657</v>
      </c>
      <c r="T83" s="106">
        <v>6902</v>
      </c>
      <c r="U83" s="105">
        <f t="shared" si="5"/>
        <v>99.869772825929687</v>
      </c>
      <c r="V83" s="106">
        <v>8416</v>
      </c>
      <c r="W83" s="105">
        <f t="shared" si="6"/>
        <v>102.9606068020553</v>
      </c>
      <c r="X83" s="106">
        <f t="shared" si="10"/>
        <v>1514</v>
      </c>
      <c r="Y83" s="105">
        <f t="shared" si="7"/>
        <v>119.8733174980206</v>
      </c>
      <c r="Z83" s="106">
        <f t="shared" si="11"/>
        <v>41031</v>
      </c>
      <c r="AA83" s="107">
        <f t="shared" si="8"/>
        <v>104.19512938368165</v>
      </c>
      <c r="AB83" s="35"/>
    </row>
    <row r="84" spans="1:45" ht="12" hidden="1" customHeight="1">
      <c r="B84" s="27" t="s">
        <v>68</v>
      </c>
      <c r="C84" s="43" t="s">
        <v>7</v>
      </c>
      <c r="D84" s="67">
        <v>33156</v>
      </c>
      <c r="E84" s="81">
        <f t="shared" si="2"/>
        <v>98.138227023827142</v>
      </c>
      <c r="F84" s="70">
        <v>2132</v>
      </c>
      <c r="G84" s="81">
        <f t="shared" si="14"/>
        <v>110.23784901758013</v>
      </c>
      <c r="H84" s="70"/>
      <c r="I84" s="81"/>
      <c r="J84" s="70">
        <v>1928</v>
      </c>
      <c r="K84" s="81">
        <f t="shared" si="3"/>
        <v>95.634920634920633</v>
      </c>
      <c r="L84" s="73">
        <v>7</v>
      </c>
      <c r="M84" s="81">
        <f t="shared" si="15"/>
        <v>77.777777777777786</v>
      </c>
      <c r="N84" s="70">
        <f t="shared" si="16"/>
        <v>1604</v>
      </c>
      <c r="O84" s="81">
        <f t="shared" si="15"/>
        <v>104.49511400651465</v>
      </c>
      <c r="P84" s="76">
        <v>324</v>
      </c>
      <c r="Q84" s="81">
        <f t="shared" si="13"/>
        <v>67.35966735966737</v>
      </c>
      <c r="R84" s="70">
        <v>35084</v>
      </c>
      <c r="S84" s="81">
        <f t="shared" si="4"/>
        <v>97.997262646294786</v>
      </c>
      <c r="T84" s="106">
        <v>6656</v>
      </c>
      <c r="U84" s="105">
        <f t="shared" si="5"/>
        <v>103.93504059962524</v>
      </c>
      <c r="V84" s="106">
        <v>8242</v>
      </c>
      <c r="W84" s="105">
        <f t="shared" si="6"/>
        <v>103.81660158710164</v>
      </c>
      <c r="X84" s="106">
        <f t="shared" si="10"/>
        <v>1586</v>
      </c>
      <c r="Y84" s="105">
        <f t="shared" si="7"/>
        <v>103.32247557003258</v>
      </c>
      <c r="Z84" s="106">
        <f t="shared" si="11"/>
        <v>36670</v>
      </c>
      <c r="AA84" s="107">
        <f t="shared" si="8"/>
        <v>98.216198842939789</v>
      </c>
      <c r="AB84" s="35"/>
    </row>
    <row r="85" spans="1:45" ht="12" hidden="1" customHeight="1">
      <c r="B85" s="27" t="s">
        <v>69</v>
      </c>
      <c r="C85" s="43" t="s">
        <v>8</v>
      </c>
      <c r="D85" s="67">
        <v>37321</v>
      </c>
      <c r="E85" s="81">
        <f t="shared" ref="E85:E100" si="17">D85/D73*100</f>
        <v>97.655493628489936</v>
      </c>
      <c r="F85" s="70">
        <v>2492</v>
      </c>
      <c r="G85" s="81">
        <f t="shared" si="14"/>
        <v>150.12048192771084</v>
      </c>
      <c r="H85" s="70"/>
      <c r="I85" s="81"/>
      <c r="J85" s="70">
        <v>1900</v>
      </c>
      <c r="K85" s="81">
        <f t="shared" ref="K85:K148" si="18">J85/J73*100</f>
        <v>96.44670050761421</v>
      </c>
      <c r="L85" s="73">
        <v>7</v>
      </c>
      <c r="M85" s="81">
        <f t="shared" si="15"/>
        <v>87.5</v>
      </c>
      <c r="N85" s="70">
        <f t="shared" si="16"/>
        <v>1339</v>
      </c>
      <c r="O85" s="81">
        <f t="shared" si="15"/>
        <v>90.595399188092017</v>
      </c>
      <c r="P85" s="76">
        <v>561</v>
      </c>
      <c r="Q85" s="81">
        <f t="shared" si="13"/>
        <v>114.02439024390243</v>
      </c>
      <c r="R85" s="70">
        <v>39221</v>
      </c>
      <c r="S85" s="81">
        <f t="shared" ref="S85:S148" si="19">R85/R73*100</f>
        <v>97.59623758927016</v>
      </c>
      <c r="T85" s="106">
        <v>6074</v>
      </c>
      <c r="U85" s="105">
        <f t="shared" ref="U85:U148" si="20">T85/T73*100</f>
        <v>83.941404090657826</v>
      </c>
      <c r="V85" s="106">
        <v>8040</v>
      </c>
      <c r="W85" s="105">
        <f t="shared" ref="W85:W148" si="21">V85/V73*100</f>
        <v>95.645967166309774</v>
      </c>
      <c r="X85" s="106">
        <f t="shared" si="10"/>
        <v>1966</v>
      </c>
      <c r="Y85" s="105">
        <f t="shared" ref="Y85:Y148" si="22">X85/X73*100</f>
        <v>168.03418803418805</v>
      </c>
      <c r="Z85" s="106">
        <f t="shared" si="11"/>
        <v>41187</v>
      </c>
      <c r="AA85" s="107">
        <f t="shared" ref="AA85:AA148" si="23">Z85/Z73*100</f>
        <v>99.588945039533812</v>
      </c>
      <c r="AB85" s="35"/>
    </row>
    <row r="86" spans="1:45" ht="12" hidden="1" customHeight="1">
      <c r="B86" s="27" t="s">
        <v>77</v>
      </c>
      <c r="C86" s="43" t="s">
        <v>9</v>
      </c>
      <c r="D86" s="67">
        <v>36363</v>
      </c>
      <c r="E86" s="81">
        <f t="shared" si="17"/>
        <v>96.702390766694151</v>
      </c>
      <c r="F86" s="70">
        <v>2609</v>
      </c>
      <c r="G86" s="81">
        <f t="shared" si="14"/>
        <v>147.81869688385271</v>
      </c>
      <c r="H86" s="70"/>
      <c r="I86" s="81"/>
      <c r="J86" s="70">
        <v>1811</v>
      </c>
      <c r="K86" s="81">
        <f t="shared" si="18"/>
        <v>95.21556256572029</v>
      </c>
      <c r="L86" s="73">
        <v>7</v>
      </c>
      <c r="M86" s="81">
        <f t="shared" si="15"/>
        <v>87.5</v>
      </c>
      <c r="N86" s="70">
        <f t="shared" si="16"/>
        <v>1116</v>
      </c>
      <c r="O86" s="81">
        <f t="shared" si="15"/>
        <v>77.770034843205565</v>
      </c>
      <c r="P86" s="76">
        <v>695</v>
      </c>
      <c r="Q86" s="81">
        <f t="shared" si="13"/>
        <v>148.82226980728049</v>
      </c>
      <c r="R86" s="70">
        <v>38174</v>
      </c>
      <c r="S86" s="81">
        <f t="shared" si="19"/>
        <v>96.630806227059864</v>
      </c>
      <c r="T86" s="106">
        <v>5977</v>
      </c>
      <c r="U86" s="105">
        <f t="shared" si="20"/>
        <v>86.248196248196251</v>
      </c>
      <c r="V86" s="106">
        <v>7452</v>
      </c>
      <c r="W86" s="105">
        <f t="shared" si="21"/>
        <v>97.107114933541823</v>
      </c>
      <c r="X86" s="106">
        <f t="shared" si="10"/>
        <v>1475</v>
      </c>
      <c r="Y86" s="105">
        <f t="shared" si="22"/>
        <v>198.25268817204301</v>
      </c>
      <c r="Z86" s="106">
        <f t="shared" si="11"/>
        <v>39649</v>
      </c>
      <c r="AA86" s="107">
        <f t="shared" si="23"/>
        <v>98.509279733657991</v>
      </c>
      <c r="AB86" s="35"/>
    </row>
    <row r="87" spans="1:45" ht="12" hidden="1" customHeight="1">
      <c r="B87" s="27" t="s">
        <v>81</v>
      </c>
      <c r="C87" s="43" t="s">
        <v>10</v>
      </c>
      <c r="D87" s="67">
        <v>34523</v>
      </c>
      <c r="E87" s="81">
        <f t="shared" si="17"/>
        <v>100.35755813953489</v>
      </c>
      <c r="F87" s="70">
        <v>2651</v>
      </c>
      <c r="G87" s="81">
        <f t="shared" si="14"/>
        <v>148.68199663488502</v>
      </c>
      <c r="H87" s="70"/>
      <c r="I87" s="81"/>
      <c r="J87" s="70">
        <v>1645</v>
      </c>
      <c r="K87" s="81">
        <f t="shared" si="18"/>
        <v>89.743589743589752</v>
      </c>
      <c r="L87" s="73">
        <v>7</v>
      </c>
      <c r="M87" s="81">
        <f t="shared" si="15"/>
        <v>87.5</v>
      </c>
      <c r="N87" s="70">
        <f t="shared" si="16"/>
        <v>1172</v>
      </c>
      <c r="O87" s="81">
        <f t="shared" si="15"/>
        <v>82.187938288920066</v>
      </c>
      <c r="P87" s="76">
        <v>473</v>
      </c>
      <c r="Q87" s="81">
        <f t="shared" si="13"/>
        <v>116.21621621621621</v>
      </c>
      <c r="R87" s="70">
        <v>36168</v>
      </c>
      <c r="S87" s="81">
        <f t="shared" si="19"/>
        <v>99.820605525349819</v>
      </c>
      <c r="T87" s="106">
        <v>6222</v>
      </c>
      <c r="U87" s="105">
        <f t="shared" si="20"/>
        <v>97.645951035781536</v>
      </c>
      <c r="V87" s="106">
        <v>7101</v>
      </c>
      <c r="W87" s="105">
        <f t="shared" si="21"/>
        <v>99.537426408746839</v>
      </c>
      <c r="X87" s="106">
        <f t="shared" si="10"/>
        <v>879</v>
      </c>
      <c r="Y87" s="105">
        <f t="shared" si="22"/>
        <v>115.35433070866141</v>
      </c>
      <c r="Z87" s="106">
        <f t="shared" si="11"/>
        <v>37047</v>
      </c>
      <c r="AA87" s="107">
        <f t="shared" si="23"/>
        <v>100.1405595350723</v>
      </c>
      <c r="AB87" s="35"/>
    </row>
    <row r="88" spans="1:45" ht="12" hidden="1" customHeight="1">
      <c r="B88" s="27" t="s">
        <v>83</v>
      </c>
      <c r="C88" s="43" t="s">
        <v>11</v>
      </c>
      <c r="D88" s="67">
        <v>32789</v>
      </c>
      <c r="E88" s="81">
        <f t="shared" si="17"/>
        <v>97.906837862048363</v>
      </c>
      <c r="F88" s="70">
        <v>2590</v>
      </c>
      <c r="G88" s="81">
        <f t="shared" si="14"/>
        <v>161.37071651090343</v>
      </c>
      <c r="H88" s="70"/>
      <c r="I88" s="81"/>
      <c r="J88" s="70">
        <v>1705</v>
      </c>
      <c r="K88" s="81">
        <f t="shared" si="18"/>
        <v>97.317351598173516</v>
      </c>
      <c r="L88" s="73">
        <v>7</v>
      </c>
      <c r="M88" s="81">
        <f t="shared" si="15"/>
        <v>87.5</v>
      </c>
      <c r="N88" s="70">
        <f t="shared" si="16"/>
        <v>1231</v>
      </c>
      <c r="O88" s="81">
        <f t="shared" si="15"/>
        <v>92.071802543006726</v>
      </c>
      <c r="P88" s="76">
        <v>474</v>
      </c>
      <c r="Q88" s="81">
        <f t="shared" si="13"/>
        <v>114.21686746987952</v>
      </c>
      <c r="R88" s="70">
        <v>34494</v>
      </c>
      <c r="S88" s="81">
        <f t="shared" si="19"/>
        <v>97.877532489643045</v>
      </c>
      <c r="T88" s="106">
        <v>5927</v>
      </c>
      <c r="U88" s="105">
        <f t="shared" si="20"/>
        <v>88.409904534606213</v>
      </c>
      <c r="V88" s="106">
        <v>7108</v>
      </c>
      <c r="W88" s="105">
        <f t="shared" si="21"/>
        <v>97.21006564551422</v>
      </c>
      <c r="X88" s="106">
        <f t="shared" si="10"/>
        <v>1181</v>
      </c>
      <c r="Y88" s="105">
        <f t="shared" si="22"/>
        <v>194.24342105263156</v>
      </c>
      <c r="Z88" s="106">
        <f t="shared" si="11"/>
        <v>35675</v>
      </c>
      <c r="AA88" s="107">
        <f t="shared" si="23"/>
        <v>99.511854951185498</v>
      </c>
      <c r="AB88" s="35"/>
    </row>
    <row r="89" spans="1:45" ht="12" hidden="1" customHeight="1">
      <c r="B89" s="27" t="s">
        <v>116</v>
      </c>
      <c r="C89" s="43" t="s">
        <v>117</v>
      </c>
      <c r="D89" s="67">
        <v>32104</v>
      </c>
      <c r="E89" s="81">
        <f t="shared" si="17"/>
        <v>89.358977927464025</v>
      </c>
      <c r="F89" s="70">
        <v>2222</v>
      </c>
      <c r="G89" s="81">
        <f t="shared" si="14"/>
        <v>163.50257542310521</v>
      </c>
      <c r="H89" s="70"/>
      <c r="I89" s="81"/>
      <c r="J89" s="70">
        <v>1621</v>
      </c>
      <c r="K89" s="81">
        <f t="shared" si="18"/>
        <v>96.891811117752539</v>
      </c>
      <c r="L89" s="70">
        <v>7</v>
      </c>
      <c r="M89" s="81">
        <f t="shared" si="15"/>
        <v>77.777777777777786</v>
      </c>
      <c r="N89" s="70">
        <f t="shared" si="16"/>
        <v>1160</v>
      </c>
      <c r="O89" s="81">
        <f t="shared" si="15"/>
        <v>117.52786220871327</v>
      </c>
      <c r="P89" s="70">
        <v>461</v>
      </c>
      <c r="Q89" s="81">
        <f t="shared" si="13"/>
        <v>67.201166180758023</v>
      </c>
      <c r="R89" s="70">
        <v>33725</v>
      </c>
      <c r="S89" s="81">
        <f t="shared" si="19"/>
        <v>89.694148936170208</v>
      </c>
      <c r="T89" s="106">
        <v>5362</v>
      </c>
      <c r="U89" s="105">
        <f t="shared" si="20"/>
        <v>82.644882860665845</v>
      </c>
      <c r="V89" s="106">
        <v>7041</v>
      </c>
      <c r="W89" s="105">
        <f t="shared" si="21"/>
        <v>129.69239270583901</v>
      </c>
      <c r="X89" s="106">
        <f t="shared" si="10"/>
        <v>1679</v>
      </c>
      <c r="Y89" s="105" t="s">
        <v>225</v>
      </c>
      <c r="Z89" s="106">
        <f t="shared" si="11"/>
        <v>35404</v>
      </c>
      <c r="AA89" s="107">
        <f t="shared" si="23"/>
        <v>96.888426698776726</v>
      </c>
      <c r="AB89" s="35"/>
    </row>
    <row r="90" spans="1:45" ht="12" hidden="1" customHeight="1">
      <c r="B90" s="27" t="s">
        <v>70</v>
      </c>
      <c r="C90" s="43" t="s">
        <v>14</v>
      </c>
      <c r="D90" s="67">
        <v>31546</v>
      </c>
      <c r="E90" s="81">
        <f t="shared" si="17"/>
        <v>94.71851073412401</v>
      </c>
      <c r="F90" s="76">
        <v>2571</v>
      </c>
      <c r="G90" s="81">
        <f t="shared" si="14"/>
        <v>191.29464285714286</v>
      </c>
      <c r="H90" s="70"/>
      <c r="I90" s="81"/>
      <c r="J90" s="70">
        <v>1531</v>
      </c>
      <c r="K90" s="81">
        <f t="shared" si="18"/>
        <v>95.211442786069654</v>
      </c>
      <c r="L90" s="70">
        <v>6</v>
      </c>
      <c r="M90" s="81">
        <f t="shared" si="15"/>
        <v>75</v>
      </c>
      <c r="N90" s="70">
        <f>J90-P90</f>
        <v>1101</v>
      </c>
      <c r="O90" s="81">
        <f t="shared" si="15"/>
        <v>112.80737704918033</v>
      </c>
      <c r="P90" s="70">
        <v>430</v>
      </c>
      <c r="Q90" s="81">
        <f t="shared" si="13"/>
        <v>68.037974683544306</v>
      </c>
      <c r="R90" s="70">
        <v>33077</v>
      </c>
      <c r="S90" s="81">
        <f t="shared" si="19"/>
        <v>94.741213874488011</v>
      </c>
      <c r="T90" s="106">
        <v>5200</v>
      </c>
      <c r="U90" s="105">
        <f t="shared" si="20"/>
        <v>86.55126498002663</v>
      </c>
      <c r="V90" s="106">
        <v>6617</v>
      </c>
      <c r="W90" s="105">
        <f t="shared" si="21"/>
        <v>99.042059571920376</v>
      </c>
      <c r="X90" s="106">
        <f t="shared" si="10"/>
        <v>1417</v>
      </c>
      <c r="Y90" s="105">
        <f>X90/X78*100</f>
        <v>210.54977711738485</v>
      </c>
      <c r="Z90" s="106">
        <f t="shared" si="11"/>
        <v>34494</v>
      </c>
      <c r="AA90" s="107">
        <f t="shared" si="23"/>
        <v>96.931377508008765</v>
      </c>
      <c r="AB90" s="35"/>
    </row>
    <row r="91" spans="1:45" ht="12" hidden="1" customHeight="1">
      <c r="B91" s="28" t="s">
        <v>80</v>
      </c>
      <c r="C91" s="43" t="s">
        <v>15</v>
      </c>
      <c r="D91" s="68">
        <v>32387</v>
      </c>
      <c r="E91" s="82">
        <f t="shared" si="17"/>
        <v>94.483342085302525</v>
      </c>
      <c r="F91" s="70">
        <v>2682</v>
      </c>
      <c r="G91" s="82">
        <f t="shared" si="14"/>
        <v>178.20598006644519</v>
      </c>
      <c r="H91" s="99"/>
      <c r="I91" s="82"/>
      <c r="J91" s="80">
        <v>1694</v>
      </c>
      <c r="K91" s="82">
        <f t="shared" si="18"/>
        <v>97.021764032073307</v>
      </c>
      <c r="L91" s="77">
        <v>7</v>
      </c>
      <c r="M91" s="82">
        <f t="shared" si="15"/>
        <v>87.5</v>
      </c>
      <c r="N91" s="70">
        <f t="shared" si="16"/>
        <v>1107</v>
      </c>
      <c r="O91" s="82">
        <f t="shared" si="15"/>
        <v>103.74882849109652</v>
      </c>
      <c r="P91" s="79">
        <v>587</v>
      </c>
      <c r="Q91" s="82">
        <f t="shared" si="13"/>
        <v>86.450662739322539</v>
      </c>
      <c r="R91" s="79">
        <v>34081</v>
      </c>
      <c r="S91" s="82">
        <f t="shared" si="19"/>
        <v>94.60637352875861</v>
      </c>
      <c r="T91" s="129">
        <v>5802</v>
      </c>
      <c r="U91" s="133">
        <f t="shared" si="20"/>
        <v>81.972308561740604</v>
      </c>
      <c r="V91" s="129">
        <v>7371</v>
      </c>
      <c r="W91" s="133">
        <f t="shared" si="21"/>
        <v>101.34744947064485</v>
      </c>
      <c r="X91" s="129">
        <f t="shared" si="10"/>
        <v>1569</v>
      </c>
      <c r="Y91" s="133">
        <f t="shared" si="22"/>
        <v>804.61538461538464</v>
      </c>
      <c r="Z91" s="129">
        <f t="shared" si="11"/>
        <v>35650</v>
      </c>
      <c r="AA91" s="134">
        <f t="shared" si="23"/>
        <v>98.429001352881087</v>
      </c>
      <c r="AB91" s="35"/>
      <c r="AC91" s="35"/>
      <c r="AD91" s="35"/>
      <c r="AE91" s="35"/>
      <c r="AF91" s="35"/>
      <c r="AG91" s="35"/>
      <c r="AH91" s="35"/>
      <c r="AI91" s="35"/>
      <c r="AJ91" s="35"/>
      <c r="AK91" s="35"/>
      <c r="AL91" s="35"/>
      <c r="AM91" s="35"/>
      <c r="AN91" s="35"/>
      <c r="AO91" s="35"/>
      <c r="AP91" s="35"/>
      <c r="AQ91" s="35"/>
      <c r="AR91" s="35"/>
      <c r="AS91" s="35"/>
    </row>
    <row r="92" spans="1:45" ht="12" hidden="1" customHeight="1">
      <c r="B92" s="26" t="s">
        <v>118</v>
      </c>
      <c r="C92" s="44" t="s">
        <v>119</v>
      </c>
      <c r="D92" s="69">
        <v>33214</v>
      </c>
      <c r="E92" s="83">
        <f t="shared" si="17"/>
        <v>95.659687220990179</v>
      </c>
      <c r="F92" s="72">
        <v>2368</v>
      </c>
      <c r="G92" s="83">
        <f>F92/F80*100</f>
        <v>105.43187889581478</v>
      </c>
      <c r="H92" s="72"/>
      <c r="I92" s="83"/>
      <c r="J92" s="72">
        <v>1706</v>
      </c>
      <c r="K92" s="83">
        <f t="shared" si="18"/>
        <v>94.51523545706371</v>
      </c>
      <c r="L92" s="72">
        <v>7</v>
      </c>
      <c r="M92" s="83">
        <f>L92/L80*100</f>
        <v>87.5</v>
      </c>
      <c r="N92" s="72">
        <f t="shared" si="16"/>
        <v>1213</v>
      </c>
      <c r="O92" s="83">
        <f t="shared" ref="O92:O155" si="24">N92/N80*100</f>
        <v>106.21716287215412</v>
      </c>
      <c r="P92" s="72">
        <v>493</v>
      </c>
      <c r="Q92" s="83">
        <f t="shared" ref="M92:Q107" si="25">P92/P80*100</f>
        <v>74.358974358974365</v>
      </c>
      <c r="R92" s="72">
        <v>34920</v>
      </c>
      <c r="S92" s="83">
        <f t="shared" si="19"/>
        <v>95.603132015550557</v>
      </c>
      <c r="T92" s="130">
        <v>6173</v>
      </c>
      <c r="U92" s="131">
        <f t="shared" si="20"/>
        <v>86.88247712878254</v>
      </c>
      <c r="V92" s="130">
        <v>7457</v>
      </c>
      <c r="W92" s="131">
        <f t="shared" si="21"/>
        <v>98.572372769332446</v>
      </c>
      <c r="X92" s="130">
        <f t="shared" si="10"/>
        <v>1284</v>
      </c>
      <c r="Y92" s="131">
        <f t="shared" si="22"/>
        <v>279.13043478260869</v>
      </c>
      <c r="Z92" s="130">
        <f t="shared" si="11"/>
        <v>36204</v>
      </c>
      <c r="AA92" s="132">
        <f t="shared" si="23"/>
        <v>97.88568647596388</v>
      </c>
      <c r="AB92" s="35"/>
      <c r="AC92" s="36"/>
    </row>
    <row r="93" spans="1:45" ht="12" hidden="1" customHeight="1">
      <c r="B93" s="27" t="s">
        <v>73</v>
      </c>
      <c r="C93" s="43" t="s">
        <v>13</v>
      </c>
      <c r="D93" s="67">
        <v>34121</v>
      </c>
      <c r="E93" s="81">
        <f t="shared" si="17"/>
        <v>93.927381837200983</v>
      </c>
      <c r="F93" s="70">
        <v>2043</v>
      </c>
      <c r="G93" s="81">
        <f t="shared" ref="G93" si="26">F93/F81*100</f>
        <v>97.751196172248797</v>
      </c>
      <c r="H93" s="70"/>
      <c r="I93" s="81"/>
      <c r="J93" s="70">
        <v>1778</v>
      </c>
      <c r="K93" s="81">
        <f t="shared" si="18"/>
        <v>96.160086533261222</v>
      </c>
      <c r="L93" s="70">
        <v>7</v>
      </c>
      <c r="M93" s="81">
        <f t="shared" si="25"/>
        <v>87.5</v>
      </c>
      <c r="N93" s="70">
        <f t="shared" si="16"/>
        <v>1275</v>
      </c>
      <c r="O93" s="81">
        <f t="shared" si="24"/>
        <v>113.23268206039077</v>
      </c>
      <c r="P93" s="70">
        <v>503</v>
      </c>
      <c r="Q93" s="81">
        <f t="shared" si="25"/>
        <v>69.571230982019358</v>
      </c>
      <c r="R93" s="70">
        <v>35899</v>
      </c>
      <c r="S93" s="81">
        <f t="shared" si="19"/>
        <v>94.035519698239739</v>
      </c>
      <c r="T93" s="106">
        <v>5863</v>
      </c>
      <c r="U93" s="105">
        <f t="shared" si="20"/>
        <v>96.542071463856416</v>
      </c>
      <c r="V93" s="106">
        <v>7574</v>
      </c>
      <c r="W93" s="105">
        <f t="shared" si="21"/>
        <v>101.24314931158935</v>
      </c>
      <c r="X93" s="106">
        <f t="shared" si="10"/>
        <v>1711</v>
      </c>
      <c r="Y93" s="105">
        <f t="shared" si="22"/>
        <v>121.51988636363636</v>
      </c>
      <c r="Z93" s="106">
        <f t="shared" si="11"/>
        <v>37610</v>
      </c>
      <c r="AA93" s="107">
        <f t="shared" si="23"/>
        <v>95.013136620856912</v>
      </c>
      <c r="AB93" s="35"/>
      <c r="AC93" s="36"/>
    </row>
    <row r="94" spans="1:45" ht="12" hidden="1" customHeight="1">
      <c r="B94" s="27" t="s">
        <v>64</v>
      </c>
      <c r="C94" s="43" t="s">
        <v>5</v>
      </c>
      <c r="D94" s="67">
        <v>35517</v>
      </c>
      <c r="E94" s="81">
        <f t="shared" si="17"/>
        <v>94.452570273648391</v>
      </c>
      <c r="F94" s="70">
        <v>1844</v>
      </c>
      <c r="G94" s="81">
        <f t="shared" ref="G94" si="27">F94/F82*100</f>
        <v>92.338507761642461</v>
      </c>
      <c r="H94" s="70"/>
      <c r="I94" s="81"/>
      <c r="J94" s="70">
        <v>1799</v>
      </c>
      <c r="K94" s="81">
        <f t="shared" si="18"/>
        <v>98.95489548954896</v>
      </c>
      <c r="L94" s="70">
        <v>7</v>
      </c>
      <c r="M94" s="81">
        <f t="shared" si="25"/>
        <v>100</v>
      </c>
      <c r="N94" s="70">
        <f t="shared" si="16"/>
        <v>1143</v>
      </c>
      <c r="O94" s="81">
        <f t="shared" si="24"/>
        <v>98.449612403100772</v>
      </c>
      <c r="P94" s="70">
        <v>656</v>
      </c>
      <c r="Q94" s="81">
        <f t="shared" si="25"/>
        <v>99.847792998477928</v>
      </c>
      <c r="R94" s="70">
        <v>37316</v>
      </c>
      <c r="S94" s="81">
        <f t="shared" si="19"/>
        <v>94.66020648892723</v>
      </c>
      <c r="T94" s="106">
        <v>6425</v>
      </c>
      <c r="U94" s="105">
        <f t="shared" si="20"/>
        <v>100.17149984409106</v>
      </c>
      <c r="V94" s="106">
        <v>7769</v>
      </c>
      <c r="W94" s="105">
        <f t="shared" si="21"/>
        <v>99.653668547973311</v>
      </c>
      <c r="X94" s="106">
        <f t="shared" si="10"/>
        <v>1344</v>
      </c>
      <c r="Y94" s="105">
        <f t="shared" si="22"/>
        <v>97.250361794500733</v>
      </c>
      <c r="Z94" s="106">
        <f t="shared" si="11"/>
        <v>38660</v>
      </c>
      <c r="AA94" s="107">
        <f t="shared" si="23"/>
        <v>94.747935200843074</v>
      </c>
      <c r="AB94" s="35"/>
      <c r="AC94" s="36"/>
    </row>
    <row r="95" spans="1:45" ht="12" hidden="1" customHeight="1">
      <c r="B95" s="27" t="s">
        <v>66</v>
      </c>
      <c r="C95" s="43" t="s">
        <v>6</v>
      </c>
      <c r="D95" s="67">
        <v>34772</v>
      </c>
      <c r="E95" s="81">
        <f t="shared" si="17"/>
        <v>92.609263056968601</v>
      </c>
      <c r="F95" s="70">
        <v>1885</v>
      </c>
      <c r="G95" s="81">
        <f t="shared" ref="G95" si="28">F95/F83*100</f>
        <v>94.533600802407221</v>
      </c>
      <c r="H95" s="70"/>
      <c r="I95" s="81"/>
      <c r="J95" s="70">
        <v>1838</v>
      </c>
      <c r="K95" s="81">
        <f t="shared" si="18"/>
        <v>93.299492385786792</v>
      </c>
      <c r="L95" s="70">
        <v>7</v>
      </c>
      <c r="M95" s="81">
        <f t="shared" si="25"/>
        <v>87.5</v>
      </c>
      <c r="N95" s="70">
        <f t="shared" si="16"/>
        <v>1152</v>
      </c>
      <c r="O95" s="81">
        <f t="shared" si="24"/>
        <v>85.207100591715985</v>
      </c>
      <c r="P95" s="70">
        <v>686</v>
      </c>
      <c r="Q95" s="81">
        <f t="shared" si="25"/>
        <v>111.0032362459547</v>
      </c>
      <c r="R95" s="70">
        <v>36610</v>
      </c>
      <c r="S95" s="81">
        <f t="shared" si="19"/>
        <v>92.643672343548346</v>
      </c>
      <c r="T95" s="106">
        <v>6932</v>
      </c>
      <c r="U95" s="105">
        <f t="shared" si="20"/>
        <v>100.4346566212692</v>
      </c>
      <c r="V95" s="106">
        <v>8157</v>
      </c>
      <c r="W95" s="105">
        <f t="shared" si="21"/>
        <v>96.922528517110266</v>
      </c>
      <c r="X95" s="106">
        <f t="shared" si="10"/>
        <v>1225</v>
      </c>
      <c r="Y95" s="105">
        <f t="shared" si="22"/>
        <v>80.911492734478202</v>
      </c>
      <c r="Z95" s="106">
        <f t="shared" si="11"/>
        <v>37835</v>
      </c>
      <c r="AA95" s="107">
        <f t="shared" si="23"/>
        <v>92.210767468499427</v>
      </c>
      <c r="AB95" s="35"/>
      <c r="AC95" s="36"/>
    </row>
    <row r="96" spans="1:45" s="11" customFormat="1" ht="12" hidden="1" customHeight="1">
      <c r="A96" s="3"/>
      <c r="B96" s="27" t="s">
        <v>68</v>
      </c>
      <c r="C96" s="43" t="s">
        <v>7</v>
      </c>
      <c r="D96" s="67">
        <v>32028</v>
      </c>
      <c r="E96" s="81">
        <f t="shared" si="17"/>
        <v>96.597900832428522</v>
      </c>
      <c r="F96" s="70">
        <v>2132</v>
      </c>
      <c r="G96" s="81">
        <f t="shared" ref="G96" si="29">F96/F84*100</f>
        <v>100</v>
      </c>
      <c r="H96" s="70"/>
      <c r="I96" s="81"/>
      <c r="J96" s="70">
        <v>2018</v>
      </c>
      <c r="K96" s="81">
        <f t="shared" si="18"/>
        <v>104.66804979253112</v>
      </c>
      <c r="L96" s="70">
        <v>6</v>
      </c>
      <c r="M96" s="81">
        <f t="shared" si="25"/>
        <v>85.714285714285708</v>
      </c>
      <c r="N96" s="70">
        <f t="shared" si="16"/>
        <v>1258</v>
      </c>
      <c r="O96" s="81">
        <f t="shared" si="24"/>
        <v>78.428927680797997</v>
      </c>
      <c r="P96" s="70">
        <v>760</v>
      </c>
      <c r="Q96" s="81">
        <f t="shared" si="25"/>
        <v>234.56790123456793</v>
      </c>
      <c r="R96" s="70">
        <v>34046</v>
      </c>
      <c r="S96" s="81">
        <f t="shared" si="19"/>
        <v>97.041386386957015</v>
      </c>
      <c r="T96" s="106">
        <v>7369</v>
      </c>
      <c r="U96" s="105">
        <f t="shared" si="20"/>
        <v>110.71213942307692</v>
      </c>
      <c r="V96" s="106">
        <v>8706</v>
      </c>
      <c r="W96" s="105">
        <f t="shared" si="21"/>
        <v>105.62970152875515</v>
      </c>
      <c r="X96" s="106">
        <f t="shared" si="10"/>
        <v>1337</v>
      </c>
      <c r="Y96" s="105">
        <f t="shared" si="22"/>
        <v>84.300126103404793</v>
      </c>
      <c r="Z96" s="106">
        <f t="shared" si="11"/>
        <v>35383</v>
      </c>
      <c r="AA96" s="107">
        <f t="shared" si="23"/>
        <v>96.490319061903463</v>
      </c>
      <c r="AB96" s="35"/>
      <c r="AC96" s="36"/>
    </row>
    <row r="97" spans="1:45" s="11" customFormat="1" ht="12" hidden="1" customHeight="1">
      <c r="A97" s="3"/>
      <c r="B97" s="27" t="s">
        <v>69</v>
      </c>
      <c r="C97" s="43" t="s">
        <v>8</v>
      </c>
      <c r="D97" s="67">
        <v>36084</v>
      </c>
      <c r="E97" s="81">
        <f t="shared" si="17"/>
        <v>96.685512178130267</v>
      </c>
      <c r="F97" s="70">
        <v>2966</v>
      </c>
      <c r="G97" s="81">
        <f t="shared" ref="G97" si="30">F97/F85*100</f>
        <v>119.02086677367576</v>
      </c>
      <c r="H97" s="70"/>
      <c r="I97" s="81"/>
      <c r="J97" s="70">
        <v>1959</v>
      </c>
      <c r="K97" s="81">
        <f t="shared" si="18"/>
        <v>103.10526315789474</v>
      </c>
      <c r="L97" s="70">
        <v>7</v>
      </c>
      <c r="M97" s="81">
        <f t="shared" si="25"/>
        <v>100</v>
      </c>
      <c r="N97" s="70">
        <f t="shared" si="16"/>
        <v>1239</v>
      </c>
      <c r="O97" s="81">
        <f t="shared" si="24"/>
        <v>92.531740104555638</v>
      </c>
      <c r="P97" s="70">
        <v>720</v>
      </c>
      <c r="Q97" s="81">
        <f t="shared" si="25"/>
        <v>128.34224598930481</v>
      </c>
      <c r="R97" s="70">
        <v>38043</v>
      </c>
      <c r="S97" s="81">
        <f t="shared" si="19"/>
        <v>96.996506973305117</v>
      </c>
      <c r="T97" s="106">
        <v>6500</v>
      </c>
      <c r="U97" s="105">
        <f t="shared" si="20"/>
        <v>107.01350016463616</v>
      </c>
      <c r="V97" s="106">
        <v>8145</v>
      </c>
      <c r="W97" s="105">
        <f t="shared" si="21"/>
        <v>101.30597014925374</v>
      </c>
      <c r="X97" s="106">
        <f t="shared" si="10"/>
        <v>1645</v>
      </c>
      <c r="Y97" s="105">
        <f t="shared" si="22"/>
        <v>83.672431332655137</v>
      </c>
      <c r="Z97" s="106">
        <f t="shared" si="11"/>
        <v>39688</v>
      </c>
      <c r="AA97" s="107">
        <f t="shared" si="23"/>
        <v>96.360502100177243</v>
      </c>
      <c r="AB97" s="35"/>
    </row>
    <row r="98" spans="1:45" s="11" customFormat="1" ht="12" hidden="1" customHeight="1">
      <c r="A98" s="3"/>
      <c r="B98" s="27" t="s">
        <v>77</v>
      </c>
      <c r="C98" s="43" t="s">
        <v>9</v>
      </c>
      <c r="D98" s="67">
        <v>34300</v>
      </c>
      <c r="E98" s="81">
        <f t="shared" si="17"/>
        <v>94.326650716387533</v>
      </c>
      <c r="F98" s="70">
        <v>2541</v>
      </c>
      <c r="G98" s="81">
        <f t="shared" ref="G98" si="31">F98/F86*100</f>
        <v>97.393637408968956</v>
      </c>
      <c r="H98" s="70"/>
      <c r="I98" s="81"/>
      <c r="J98" s="70">
        <v>1922</v>
      </c>
      <c r="K98" s="81">
        <f t="shared" si="18"/>
        <v>106.12921038100498</v>
      </c>
      <c r="L98" s="70" t="s">
        <v>201</v>
      </c>
      <c r="M98" s="70" t="s">
        <v>34</v>
      </c>
      <c r="N98" s="70">
        <f t="shared" si="16"/>
        <v>1261</v>
      </c>
      <c r="O98" s="81">
        <f t="shared" si="24"/>
        <v>112.99283154121864</v>
      </c>
      <c r="P98" s="70">
        <v>661</v>
      </c>
      <c r="Q98" s="81">
        <f t="shared" si="25"/>
        <v>95.107913669064743</v>
      </c>
      <c r="R98" s="70">
        <v>36222</v>
      </c>
      <c r="S98" s="81">
        <f t="shared" si="19"/>
        <v>94.886572012364439</v>
      </c>
      <c r="T98" s="106">
        <v>6194</v>
      </c>
      <c r="U98" s="105">
        <f t="shared" si="20"/>
        <v>103.63058390496904</v>
      </c>
      <c r="V98" s="106">
        <v>7769</v>
      </c>
      <c r="W98" s="105">
        <f t="shared" si="21"/>
        <v>104.25389157273214</v>
      </c>
      <c r="X98" s="106">
        <f t="shared" si="10"/>
        <v>1575</v>
      </c>
      <c r="Y98" s="105">
        <f t="shared" si="22"/>
        <v>106.77966101694916</v>
      </c>
      <c r="Z98" s="106">
        <f t="shared" si="11"/>
        <v>37797</v>
      </c>
      <c r="AA98" s="107">
        <f t="shared" si="23"/>
        <v>95.329012081010873</v>
      </c>
      <c r="AB98" s="35"/>
    </row>
    <row r="99" spans="1:45" s="11" customFormat="1" ht="12" hidden="1" customHeight="1">
      <c r="A99" s="3"/>
      <c r="B99" s="27" t="s">
        <v>81</v>
      </c>
      <c r="C99" s="43" t="s">
        <v>10</v>
      </c>
      <c r="D99" s="67">
        <v>32933</v>
      </c>
      <c r="E99" s="81">
        <f t="shared" si="17"/>
        <v>95.394374764649655</v>
      </c>
      <c r="F99" s="70">
        <v>3005</v>
      </c>
      <c r="G99" s="81">
        <f t="shared" ref="G99" si="32">F99/F87*100</f>
        <v>113.35345152772538</v>
      </c>
      <c r="H99" s="70"/>
      <c r="I99" s="81"/>
      <c r="J99" s="70">
        <v>1721</v>
      </c>
      <c r="K99" s="81">
        <f t="shared" si="18"/>
        <v>104.62006079027356</v>
      </c>
      <c r="L99" s="70">
        <v>6</v>
      </c>
      <c r="M99" s="81">
        <f t="shared" si="25"/>
        <v>85.714285714285708</v>
      </c>
      <c r="N99" s="70">
        <f t="shared" si="16"/>
        <v>1124</v>
      </c>
      <c r="O99" s="81">
        <f t="shared" si="24"/>
        <v>95.904436860068259</v>
      </c>
      <c r="P99" s="70">
        <v>597</v>
      </c>
      <c r="Q99" s="81">
        <f t="shared" si="25"/>
        <v>126.21564482029599</v>
      </c>
      <c r="R99" s="70">
        <v>34654</v>
      </c>
      <c r="S99" s="81">
        <f t="shared" si="19"/>
        <v>95.813979208139784</v>
      </c>
      <c r="T99" s="106">
        <v>5910</v>
      </c>
      <c r="U99" s="105">
        <f t="shared" si="20"/>
        <v>94.985535197685635</v>
      </c>
      <c r="V99" s="106">
        <v>7262</v>
      </c>
      <c r="W99" s="105">
        <f t="shared" si="21"/>
        <v>102.26728629770454</v>
      </c>
      <c r="X99" s="106">
        <f t="shared" si="10"/>
        <v>1352</v>
      </c>
      <c r="Y99" s="105">
        <f t="shared" si="22"/>
        <v>153.81114903299203</v>
      </c>
      <c r="Z99" s="106">
        <f t="shared" si="11"/>
        <v>36006</v>
      </c>
      <c r="AA99" s="107">
        <f t="shared" si="23"/>
        <v>97.190055874969644</v>
      </c>
      <c r="AB99" s="35"/>
    </row>
    <row r="100" spans="1:45" s="11" customFormat="1" ht="12" hidden="1" customHeight="1">
      <c r="A100" s="3"/>
      <c r="B100" s="27" t="s">
        <v>83</v>
      </c>
      <c r="C100" s="43" t="s">
        <v>11</v>
      </c>
      <c r="D100" s="67">
        <v>31514</v>
      </c>
      <c r="E100" s="81">
        <f t="shared" si="17"/>
        <v>96.111500808197874</v>
      </c>
      <c r="F100" s="70">
        <v>2454</v>
      </c>
      <c r="G100" s="81">
        <f t="shared" ref="G100" si="33">F100/F88*100</f>
        <v>94.749034749034749</v>
      </c>
      <c r="H100" s="70"/>
      <c r="I100" s="81"/>
      <c r="J100" s="70">
        <v>1788</v>
      </c>
      <c r="K100" s="81">
        <f t="shared" si="18"/>
        <v>104.86803519061583</v>
      </c>
      <c r="L100" s="70">
        <v>6</v>
      </c>
      <c r="M100" s="81">
        <f t="shared" si="25"/>
        <v>85.714285714285708</v>
      </c>
      <c r="N100" s="70">
        <f t="shared" si="16"/>
        <v>1157</v>
      </c>
      <c r="O100" s="81">
        <f t="shared" si="24"/>
        <v>93.988627132412674</v>
      </c>
      <c r="P100" s="70">
        <v>631</v>
      </c>
      <c r="Q100" s="81">
        <f t="shared" si="25"/>
        <v>133.12236286919833</v>
      </c>
      <c r="R100" s="70">
        <v>33302</v>
      </c>
      <c r="S100" s="81">
        <f t="shared" si="19"/>
        <v>96.544326549544849</v>
      </c>
      <c r="T100" s="106">
        <v>6044</v>
      </c>
      <c r="U100" s="105">
        <f t="shared" si="20"/>
        <v>101.97401720938079</v>
      </c>
      <c r="V100" s="106">
        <v>7674</v>
      </c>
      <c r="W100" s="105">
        <f t="shared" si="21"/>
        <v>107.96285875070343</v>
      </c>
      <c r="X100" s="106">
        <f t="shared" si="10"/>
        <v>1630</v>
      </c>
      <c r="Y100" s="105">
        <f t="shared" si="22"/>
        <v>138.01862828111771</v>
      </c>
      <c r="Z100" s="106">
        <f t="shared" si="11"/>
        <v>34932</v>
      </c>
      <c r="AA100" s="107">
        <f t="shared" si="23"/>
        <v>97.91730903994393</v>
      </c>
      <c r="AB100" s="35"/>
    </row>
    <row r="101" spans="1:45" s="11" customFormat="1" ht="12" hidden="1" customHeight="1">
      <c r="A101" s="3"/>
      <c r="B101" s="27" t="s">
        <v>120</v>
      </c>
      <c r="C101" s="43" t="s">
        <v>121</v>
      </c>
      <c r="D101" s="67">
        <v>30975</v>
      </c>
      <c r="E101" s="81">
        <f t="shared" ref="E101:E116" si="34">D101/D89*100</f>
        <v>96.483304261151261</v>
      </c>
      <c r="F101" s="70">
        <v>2339</v>
      </c>
      <c r="G101" s="81">
        <f t="shared" ref="G101" si="35">F101/F89*100</f>
        <v>105.26552655265526</v>
      </c>
      <c r="H101" s="70"/>
      <c r="I101" s="81"/>
      <c r="J101" s="70">
        <v>1639</v>
      </c>
      <c r="K101" s="81">
        <f t="shared" si="18"/>
        <v>101.11042566317087</v>
      </c>
      <c r="L101" s="70">
        <v>6</v>
      </c>
      <c r="M101" s="81">
        <f t="shared" si="25"/>
        <v>85.714285714285708</v>
      </c>
      <c r="N101" s="70">
        <f t="shared" si="16"/>
        <v>1030</v>
      </c>
      <c r="O101" s="81">
        <f t="shared" si="24"/>
        <v>88.793103448275872</v>
      </c>
      <c r="P101" s="70">
        <v>609</v>
      </c>
      <c r="Q101" s="81">
        <f t="shared" si="25"/>
        <v>132.10412147505423</v>
      </c>
      <c r="R101" s="70">
        <v>32614</v>
      </c>
      <c r="S101" s="81">
        <f t="shared" si="19"/>
        <v>96.705707931801328</v>
      </c>
      <c r="T101" s="106">
        <v>5512</v>
      </c>
      <c r="U101" s="105">
        <f t="shared" si="20"/>
        <v>102.79746363297278</v>
      </c>
      <c r="V101" s="106">
        <v>7259</v>
      </c>
      <c r="W101" s="105">
        <f t="shared" si="21"/>
        <v>103.09615111489845</v>
      </c>
      <c r="X101" s="106">
        <f t="shared" si="10"/>
        <v>1747</v>
      </c>
      <c r="Y101" s="105">
        <f t="shared" si="22"/>
        <v>104.05002977963073</v>
      </c>
      <c r="Z101" s="106">
        <f t="shared" si="11"/>
        <v>34361</v>
      </c>
      <c r="AA101" s="107">
        <f t="shared" si="23"/>
        <v>97.054005197152861</v>
      </c>
      <c r="AB101" s="35"/>
    </row>
    <row r="102" spans="1:45" s="11" customFormat="1" ht="12" hidden="1" customHeight="1">
      <c r="A102" s="3"/>
      <c r="B102" s="27" t="s">
        <v>70</v>
      </c>
      <c r="C102" s="43" t="s">
        <v>79</v>
      </c>
      <c r="D102" s="67">
        <v>29990</v>
      </c>
      <c r="E102" s="81">
        <f t="shared" si="34"/>
        <v>95.067520446332338</v>
      </c>
      <c r="F102" s="76">
        <v>2101</v>
      </c>
      <c r="G102" s="81">
        <f t="shared" ref="G102" si="36">F102/F90*100</f>
        <v>81.719175418125246</v>
      </c>
      <c r="H102" s="70"/>
      <c r="I102" s="81"/>
      <c r="J102" s="70">
        <v>1668</v>
      </c>
      <c r="K102" s="81">
        <f t="shared" si="18"/>
        <v>108.94839973873285</v>
      </c>
      <c r="L102" s="70">
        <v>6</v>
      </c>
      <c r="M102" s="81">
        <f t="shared" si="25"/>
        <v>100</v>
      </c>
      <c r="N102" s="70">
        <f t="shared" si="16"/>
        <v>1118</v>
      </c>
      <c r="O102" s="81">
        <f t="shared" si="24"/>
        <v>101.54405086285195</v>
      </c>
      <c r="P102" s="70">
        <v>550</v>
      </c>
      <c r="Q102" s="81">
        <f t="shared" si="25"/>
        <v>127.90697674418605</v>
      </c>
      <c r="R102" s="70">
        <v>31658</v>
      </c>
      <c r="S102" s="81">
        <f t="shared" si="19"/>
        <v>95.710009976720983</v>
      </c>
      <c r="T102" s="106">
        <v>5414</v>
      </c>
      <c r="U102" s="105">
        <f t="shared" si="20"/>
        <v>104.11538461538461</v>
      </c>
      <c r="V102" s="106">
        <v>6613</v>
      </c>
      <c r="W102" s="105">
        <f t="shared" si="21"/>
        <v>99.939549644854168</v>
      </c>
      <c r="X102" s="106">
        <f t="shared" si="10"/>
        <v>1199</v>
      </c>
      <c r="Y102" s="105">
        <f t="shared" si="22"/>
        <v>84.615384615384613</v>
      </c>
      <c r="Z102" s="106">
        <f t="shared" si="11"/>
        <v>32857</v>
      </c>
      <c r="AA102" s="107">
        <f t="shared" si="23"/>
        <v>95.254247115440364</v>
      </c>
      <c r="AB102" s="35"/>
    </row>
    <row r="103" spans="1:45" s="11" customFormat="1" ht="12" hidden="1" customHeight="1">
      <c r="A103" s="3"/>
      <c r="B103" s="28" t="s">
        <v>80</v>
      </c>
      <c r="C103" s="45" t="s">
        <v>15</v>
      </c>
      <c r="D103" s="68">
        <v>30851</v>
      </c>
      <c r="E103" s="82">
        <f t="shared" si="34"/>
        <v>95.257356346682315</v>
      </c>
      <c r="F103" s="80">
        <v>2865</v>
      </c>
      <c r="G103" s="82">
        <f t="shared" ref="G103" si="37">F103/F91*100</f>
        <v>106.82326621923937</v>
      </c>
      <c r="H103" s="99"/>
      <c r="I103" s="82"/>
      <c r="J103" s="80">
        <v>1899</v>
      </c>
      <c r="K103" s="82">
        <f t="shared" si="18"/>
        <v>112.10153482880756</v>
      </c>
      <c r="L103" s="77">
        <v>7</v>
      </c>
      <c r="M103" s="82">
        <f t="shared" si="25"/>
        <v>100</v>
      </c>
      <c r="N103" s="71">
        <f t="shared" si="16"/>
        <v>1278</v>
      </c>
      <c r="O103" s="82">
        <f t="shared" si="24"/>
        <v>115.44715447154472</v>
      </c>
      <c r="P103" s="79">
        <v>621</v>
      </c>
      <c r="Q103" s="82">
        <f t="shared" si="25"/>
        <v>105.79216354344123</v>
      </c>
      <c r="R103" s="79">
        <v>32750</v>
      </c>
      <c r="S103" s="82">
        <f t="shared" si="19"/>
        <v>96.094598163199436</v>
      </c>
      <c r="T103" s="129">
        <v>5523</v>
      </c>
      <c r="U103" s="133">
        <f t="shared" si="20"/>
        <v>95.191313340227509</v>
      </c>
      <c r="V103" s="129">
        <v>7469</v>
      </c>
      <c r="W103" s="133">
        <f t="shared" si="21"/>
        <v>101.329534662868</v>
      </c>
      <c r="X103" s="129">
        <f t="shared" si="10"/>
        <v>1946</v>
      </c>
      <c r="Y103" s="133">
        <f t="shared" si="22"/>
        <v>124.02804333970683</v>
      </c>
      <c r="Z103" s="129">
        <f t="shared" si="11"/>
        <v>34696</v>
      </c>
      <c r="AA103" s="134">
        <f t="shared" si="23"/>
        <v>97.323983169705471</v>
      </c>
      <c r="AB103" s="35"/>
      <c r="AC103" s="35"/>
      <c r="AD103" s="35"/>
      <c r="AE103" s="35"/>
      <c r="AF103" s="35"/>
      <c r="AG103" s="35"/>
      <c r="AH103" s="35"/>
      <c r="AI103" s="35"/>
      <c r="AJ103" s="35"/>
      <c r="AK103" s="35"/>
      <c r="AL103" s="35"/>
      <c r="AM103" s="35"/>
      <c r="AN103" s="35"/>
      <c r="AO103" s="35"/>
      <c r="AP103" s="35"/>
      <c r="AQ103" s="35"/>
      <c r="AR103" s="35"/>
      <c r="AS103" s="35"/>
    </row>
    <row r="104" spans="1:45" s="11" customFormat="1" ht="12" hidden="1" customHeight="1">
      <c r="A104" s="3"/>
      <c r="B104" s="26" t="s">
        <v>122</v>
      </c>
      <c r="C104" s="43" t="s">
        <v>123</v>
      </c>
      <c r="D104" s="69">
        <v>31159</v>
      </c>
      <c r="E104" s="83">
        <f t="shared" si="34"/>
        <v>93.81285000301078</v>
      </c>
      <c r="F104" s="72">
        <v>2686</v>
      </c>
      <c r="G104" s="83">
        <f t="shared" ref="G104" si="38">F104/F92*100</f>
        <v>113.42905405405406</v>
      </c>
      <c r="H104" s="72"/>
      <c r="I104" s="83"/>
      <c r="J104" s="72">
        <v>1902</v>
      </c>
      <c r="K104" s="83">
        <f t="shared" si="18"/>
        <v>111.48886283704572</v>
      </c>
      <c r="L104" s="72">
        <v>6</v>
      </c>
      <c r="M104" s="83">
        <f t="shared" si="25"/>
        <v>85.714285714285708</v>
      </c>
      <c r="N104" s="70">
        <f t="shared" si="16"/>
        <v>1282</v>
      </c>
      <c r="O104" s="83">
        <f t="shared" si="24"/>
        <v>105.6883759274526</v>
      </c>
      <c r="P104" s="72">
        <v>620</v>
      </c>
      <c r="Q104" s="83">
        <f t="shared" si="25"/>
        <v>125.76064908722108</v>
      </c>
      <c r="R104" s="72">
        <v>33061</v>
      </c>
      <c r="S104" s="83">
        <f t="shared" si="19"/>
        <v>94.676403207331035</v>
      </c>
      <c r="T104" s="130">
        <v>5432</v>
      </c>
      <c r="U104" s="131">
        <f t="shared" si="20"/>
        <v>87.996112101085373</v>
      </c>
      <c r="V104" s="130">
        <v>7491</v>
      </c>
      <c r="W104" s="131">
        <f t="shared" si="21"/>
        <v>100.45594743194314</v>
      </c>
      <c r="X104" s="130">
        <f t="shared" si="10"/>
        <v>2059</v>
      </c>
      <c r="Y104" s="131">
        <f t="shared" si="22"/>
        <v>160.3582554517134</v>
      </c>
      <c r="Z104" s="130">
        <f t="shared" si="11"/>
        <v>35120</v>
      </c>
      <c r="AA104" s="132">
        <f t="shared" si="23"/>
        <v>97.005855706551756</v>
      </c>
      <c r="AB104" s="35"/>
    </row>
    <row r="105" spans="1:45" s="11" customFormat="1" ht="12" hidden="1" customHeight="1">
      <c r="A105" s="3"/>
      <c r="B105" s="27" t="s">
        <v>73</v>
      </c>
      <c r="C105" s="43" t="s">
        <v>13</v>
      </c>
      <c r="D105" s="67">
        <v>32471</v>
      </c>
      <c r="E105" s="81">
        <f t="shared" si="34"/>
        <v>95.164268339145991</v>
      </c>
      <c r="F105" s="70">
        <v>2042</v>
      </c>
      <c r="G105" s="81">
        <f t="shared" ref="G105" si="39">F105/F93*100</f>
        <v>99.951052373959854</v>
      </c>
      <c r="H105" s="70"/>
      <c r="I105" s="81"/>
      <c r="J105" s="70">
        <v>2002</v>
      </c>
      <c r="K105" s="81">
        <f t="shared" si="18"/>
        <v>112.5984251968504</v>
      </c>
      <c r="L105" s="70">
        <v>6</v>
      </c>
      <c r="M105" s="81">
        <f t="shared" si="25"/>
        <v>85.714285714285708</v>
      </c>
      <c r="N105" s="70">
        <f t="shared" si="16"/>
        <v>1354</v>
      </c>
      <c r="O105" s="81">
        <f t="shared" si="24"/>
        <v>106.19607843137256</v>
      </c>
      <c r="P105" s="70">
        <v>648</v>
      </c>
      <c r="Q105" s="81">
        <f t="shared" si="25"/>
        <v>128.82703777335985</v>
      </c>
      <c r="R105" s="70">
        <v>34473</v>
      </c>
      <c r="S105" s="81">
        <f t="shared" si="19"/>
        <v>96.027744505417985</v>
      </c>
      <c r="T105" s="106">
        <v>5723</v>
      </c>
      <c r="U105" s="105">
        <f t="shared" si="20"/>
        <v>97.612143953607372</v>
      </c>
      <c r="V105" s="106">
        <v>7881</v>
      </c>
      <c r="W105" s="105">
        <f t="shared" si="21"/>
        <v>104.05334037496698</v>
      </c>
      <c r="X105" s="106">
        <f t="shared" si="10"/>
        <v>2158</v>
      </c>
      <c r="Y105" s="105">
        <f t="shared" si="22"/>
        <v>126.12507305669199</v>
      </c>
      <c r="Z105" s="106">
        <f t="shared" si="11"/>
        <v>36631</v>
      </c>
      <c r="AA105" s="107">
        <f t="shared" si="23"/>
        <v>97.396968891252328</v>
      </c>
      <c r="AB105" s="35"/>
    </row>
    <row r="106" spans="1:45" s="11" customFormat="1" ht="12" hidden="1" customHeight="1">
      <c r="A106" s="3"/>
      <c r="B106" s="27" t="s">
        <v>64</v>
      </c>
      <c r="C106" s="43" t="s">
        <v>5</v>
      </c>
      <c r="D106" s="67">
        <v>33943</v>
      </c>
      <c r="E106" s="81">
        <f t="shared" si="34"/>
        <v>95.568319396345416</v>
      </c>
      <c r="F106" s="70">
        <v>2437</v>
      </c>
      <c r="G106" s="81">
        <f t="shared" ref="G106" si="40">F106/F94*100</f>
        <v>132.15835140997831</v>
      </c>
      <c r="H106" s="70"/>
      <c r="I106" s="81"/>
      <c r="J106" s="70">
        <v>1951</v>
      </c>
      <c r="K106" s="81">
        <f t="shared" si="18"/>
        <v>108.4491384102279</v>
      </c>
      <c r="L106" s="70">
        <v>6</v>
      </c>
      <c r="M106" s="81">
        <f t="shared" si="25"/>
        <v>85.714285714285708</v>
      </c>
      <c r="N106" s="70">
        <f t="shared" si="16"/>
        <v>1231</v>
      </c>
      <c r="O106" s="81">
        <f t="shared" si="24"/>
        <v>107.69903762029746</v>
      </c>
      <c r="P106" s="70">
        <v>720</v>
      </c>
      <c r="Q106" s="81">
        <f t="shared" si="25"/>
        <v>109.75609756097562</v>
      </c>
      <c r="R106" s="70">
        <v>35894</v>
      </c>
      <c r="S106" s="81">
        <f t="shared" si="19"/>
        <v>96.189302176010301</v>
      </c>
      <c r="T106" s="106">
        <v>5915</v>
      </c>
      <c r="U106" s="105">
        <f t="shared" si="20"/>
        <v>92.062256809338521</v>
      </c>
      <c r="V106" s="106">
        <v>8204</v>
      </c>
      <c r="W106" s="105">
        <f t="shared" si="21"/>
        <v>105.59917621315485</v>
      </c>
      <c r="X106" s="106">
        <f t="shared" si="10"/>
        <v>2289</v>
      </c>
      <c r="Y106" s="105">
        <f t="shared" si="22"/>
        <v>170.3125</v>
      </c>
      <c r="Z106" s="106">
        <f t="shared" si="11"/>
        <v>38183</v>
      </c>
      <c r="AA106" s="107">
        <f t="shared" si="23"/>
        <v>98.766166580444903</v>
      </c>
      <c r="AB106" s="35"/>
    </row>
    <row r="107" spans="1:45" s="11" customFormat="1" ht="12" hidden="1" customHeight="1">
      <c r="A107" s="3"/>
      <c r="B107" s="27" t="s">
        <v>66</v>
      </c>
      <c r="C107" s="43" t="s">
        <v>65</v>
      </c>
      <c r="D107" s="67">
        <v>32479</v>
      </c>
      <c r="E107" s="81">
        <f t="shared" si="34"/>
        <v>93.405613712182216</v>
      </c>
      <c r="F107" s="70">
        <v>2019</v>
      </c>
      <c r="G107" s="81">
        <f t="shared" ref="G107" si="41">F107/F95*100</f>
        <v>107.10875331564986</v>
      </c>
      <c r="H107" s="73"/>
      <c r="I107" s="81"/>
      <c r="J107" s="70">
        <v>2114</v>
      </c>
      <c r="K107" s="81">
        <f t="shared" si="18"/>
        <v>115.01632208922743</v>
      </c>
      <c r="L107" s="70">
        <v>5</v>
      </c>
      <c r="M107" s="81">
        <f t="shared" si="25"/>
        <v>71.428571428571431</v>
      </c>
      <c r="N107" s="70">
        <f t="shared" si="16"/>
        <v>1427</v>
      </c>
      <c r="O107" s="81">
        <f t="shared" si="24"/>
        <v>123.87152777777777</v>
      </c>
      <c r="P107" s="70">
        <v>687</v>
      </c>
      <c r="Q107" s="81">
        <f t="shared" si="25"/>
        <v>100.14577259475219</v>
      </c>
      <c r="R107" s="70">
        <v>34593</v>
      </c>
      <c r="S107" s="81">
        <f t="shared" si="19"/>
        <v>94.490576345260862</v>
      </c>
      <c r="T107" s="106">
        <v>6228</v>
      </c>
      <c r="U107" s="105">
        <f t="shared" si="20"/>
        <v>89.844200807847656</v>
      </c>
      <c r="V107" s="106">
        <v>8394</v>
      </c>
      <c r="W107" s="105">
        <f t="shared" si="21"/>
        <v>102.90547995586611</v>
      </c>
      <c r="X107" s="106">
        <f t="shared" si="10"/>
        <v>2166</v>
      </c>
      <c r="Y107" s="105">
        <f t="shared" si="22"/>
        <v>176.81632653061226</v>
      </c>
      <c r="Z107" s="106">
        <f t="shared" si="11"/>
        <v>36759</v>
      </c>
      <c r="AA107" s="107">
        <f t="shared" si="23"/>
        <v>97.156072419717191</v>
      </c>
      <c r="AB107" s="35"/>
    </row>
    <row r="108" spans="1:45" s="11" customFormat="1" ht="12" hidden="1" customHeight="1">
      <c r="A108" s="3"/>
      <c r="B108" s="27" t="s">
        <v>68</v>
      </c>
      <c r="C108" s="43" t="s">
        <v>67</v>
      </c>
      <c r="D108" s="67">
        <v>29588</v>
      </c>
      <c r="E108" s="81">
        <f t="shared" si="34"/>
        <v>92.381666042213055</v>
      </c>
      <c r="F108" s="70">
        <v>2108</v>
      </c>
      <c r="G108" s="81">
        <f t="shared" ref="G108" si="42">F108/F96*100</f>
        <v>98.874296435272043</v>
      </c>
      <c r="H108" s="73"/>
      <c r="I108" s="81"/>
      <c r="J108" s="70">
        <v>1979</v>
      </c>
      <c r="K108" s="81">
        <f t="shared" si="18"/>
        <v>98.067393458870171</v>
      </c>
      <c r="L108" s="70">
        <v>5</v>
      </c>
      <c r="M108" s="81">
        <f t="shared" ref="M108:Q123" si="43">L108/L96*100</f>
        <v>83.333333333333343</v>
      </c>
      <c r="N108" s="70">
        <f t="shared" si="16"/>
        <v>1322</v>
      </c>
      <c r="O108" s="81">
        <f t="shared" si="24"/>
        <v>105.08744038155804</v>
      </c>
      <c r="P108" s="70">
        <v>657</v>
      </c>
      <c r="Q108" s="81">
        <f t="shared" si="43"/>
        <v>86.44736842105263</v>
      </c>
      <c r="R108" s="70">
        <v>31567</v>
      </c>
      <c r="S108" s="81">
        <f t="shared" si="19"/>
        <v>92.718674734183153</v>
      </c>
      <c r="T108" s="106">
        <v>6366</v>
      </c>
      <c r="U108" s="105">
        <f t="shared" si="20"/>
        <v>86.388926584339799</v>
      </c>
      <c r="V108" s="106">
        <v>9098</v>
      </c>
      <c r="W108" s="105">
        <f t="shared" si="21"/>
        <v>104.50264185619113</v>
      </c>
      <c r="X108" s="106">
        <f t="shared" si="10"/>
        <v>2732</v>
      </c>
      <c r="Y108" s="105">
        <f t="shared" si="22"/>
        <v>204.3380703066567</v>
      </c>
      <c r="Z108" s="106">
        <f t="shared" si="11"/>
        <v>34299</v>
      </c>
      <c r="AA108" s="107">
        <f t="shared" si="23"/>
        <v>96.936381878303138</v>
      </c>
      <c r="AB108" s="35"/>
    </row>
    <row r="109" spans="1:45" s="11" customFormat="1" ht="12" hidden="1" customHeight="1">
      <c r="A109" s="3"/>
      <c r="B109" s="27" t="s">
        <v>69</v>
      </c>
      <c r="C109" s="43" t="s">
        <v>8</v>
      </c>
      <c r="D109" s="67">
        <v>34369</v>
      </c>
      <c r="E109" s="81">
        <f t="shared" si="34"/>
        <v>95.247200975501613</v>
      </c>
      <c r="F109" s="70">
        <v>2675</v>
      </c>
      <c r="G109" s="81">
        <f t="shared" ref="G109" si="44">F109/F97*100</f>
        <v>90.188806473364806</v>
      </c>
      <c r="H109" s="73"/>
      <c r="I109" s="81"/>
      <c r="J109" s="70">
        <v>1946</v>
      </c>
      <c r="K109" s="81">
        <f t="shared" si="18"/>
        <v>99.33639612046963</v>
      </c>
      <c r="L109" s="70">
        <v>4</v>
      </c>
      <c r="M109" s="81">
        <f t="shared" si="43"/>
        <v>57.142857142857139</v>
      </c>
      <c r="N109" s="70">
        <f t="shared" si="16"/>
        <v>1379</v>
      </c>
      <c r="O109" s="81">
        <f t="shared" si="24"/>
        <v>111.2994350282486</v>
      </c>
      <c r="P109" s="70">
        <v>567</v>
      </c>
      <c r="Q109" s="81">
        <f t="shared" si="43"/>
        <v>78.75</v>
      </c>
      <c r="R109" s="70">
        <v>36315</v>
      </c>
      <c r="S109" s="81">
        <f t="shared" si="19"/>
        <v>95.457771469127039</v>
      </c>
      <c r="T109" s="106">
        <v>6110</v>
      </c>
      <c r="U109" s="105">
        <f t="shared" si="20"/>
        <v>94</v>
      </c>
      <c r="V109" s="106">
        <v>8506</v>
      </c>
      <c r="W109" s="105">
        <f t="shared" si="21"/>
        <v>104.43216697360344</v>
      </c>
      <c r="X109" s="106">
        <f t="shared" si="10"/>
        <v>2396</v>
      </c>
      <c r="Y109" s="105">
        <f t="shared" si="22"/>
        <v>145.65349544072947</v>
      </c>
      <c r="Z109" s="106">
        <f t="shared" si="11"/>
        <v>38711</v>
      </c>
      <c r="AA109" s="107">
        <f t="shared" si="23"/>
        <v>97.538298730094738</v>
      </c>
      <c r="AB109" s="35"/>
    </row>
    <row r="110" spans="1:45" s="11" customFormat="1" ht="12" hidden="1" customHeight="1">
      <c r="A110" s="3"/>
      <c r="B110" s="27" t="s">
        <v>77</v>
      </c>
      <c r="C110" s="43" t="s">
        <v>9</v>
      </c>
      <c r="D110" s="67">
        <v>33902</v>
      </c>
      <c r="E110" s="81">
        <f t="shared" si="34"/>
        <v>98.839650145772595</v>
      </c>
      <c r="F110" s="70">
        <v>2897</v>
      </c>
      <c r="G110" s="81">
        <f t="shared" ref="G110" si="45">F110/F98*100</f>
        <v>114.01023219205038</v>
      </c>
      <c r="H110" s="73"/>
      <c r="I110" s="81"/>
      <c r="J110" s="70">
        <v>1773</v>
      </c>
      <c r="K110" s="81">
        <f t="shared" si="18"/>
        <v>92.247658688865769</v>
      </c>
      <c r="L110" s="70">
        <v>5</v>
      </c>
      <c r="M110" s="70" t="s">
        <v>34</v>
      </c>
      <c r="N110" s="70">
        <f t="shared" si="16"/>
        <v>1396</v>
      </c>
      <c r="O110" s="81">
        <f t="shared" si="24"/>
        <v>110.70578905630452</v>
      </c>
      <c r="P110" s="70">
        <v>377</v>
      </c>
      <c r="Q110" s="81">
        <f t="shared" si="43"/>
        <v>57.034795763993948</v>
      </c>
      <c r="R110" s="70">
        <v>35675</v>
      </c>
      <c r="S110" s="81">
        <f t="shared" si="19"/>
        <v>98.489868036000217</v>
      </c>
      <c r="T110" s="106">
        <v>5923</v>
      </c>
      <c r="U110" s="105">
        <f t="shared" si="20"/>
        <v>95.624798191798504</v>
      </c>
      <c r="V110" s="106">
        <v>8255</v>
      </c>
      <c r="W110" s="105">
        <f t="shared" si="21"/>
        <v>106.25563135538681</v>
      </c>
      <c r="X110" s="106">
        <f t="shared" si="10"/>
        <v>2332</v>
      </c>
      <c r="Y110" s="105">
        <f t="shared" si="22"/>
        <v>148.06349206349205</v>
      </c>
      <c r="Z110" s="106">
        <f t="shared" si="11"/>
        <v>38007</v>
      </c>
      <c r="AA110" s="107">
        <f t="shared" si="23"/>
        <v>100.55559965076593</v>
      </c>
      <c r="AB110" s="35"/>
    </row>
    <row r="111" spans="1:45" s="11" customFormat="1" ht="12" hidden="1" customHeight="1">
      <c r="A111" s="3"/>
      <c r="B111" s="27" t="s">
        <v>81</v>
      </c>
      <c r="C111" s="43" t="s">
        <v>10</v>
      </c>
      <c r="D111" s="67">
        <v>31193</v>
      </c>
      <c r="E111" s="81">
        <f t="shared" si="34"/>
        <v>94.716545714025443</v>
      </c>
      <c r="F111" s="70">
        <v>2714</v>
      </c>
      <c r="G111" s="81">
        <f t="shared" ref="G111" si="46">F111/F99*100</f>
        <v>90.316139767054906</v>
      </c>
      <c r="H111" s="73"/>
      <c r="I111" s="81"/>
      <c r="J111" s="70">
        <v>1625</v>
      </c>
      <c r="K111" s="81">
        <f t="shared" si="18"/>
        <v>94.421847762928536</v>
      </c>
      <c r="L111" s="70">
        <v>5</v>
      </c>
      <c r="M111" s="81">
        <f t="shared" si="43"/>
        <v>83.333333333333343</v>
      </c>
      <c r="N111" s="70">
        <f t="shared" si="16"/>
        <v>1266</v>
      </c>
      <c r="O111" s="81">
        <f t="shared" si="24"/>
        <v>112.63345195729538</v>
      </c>
      <c r="P111" s="70">
        <v>359</v>
      </c>
      <c r="Q111" s="81">
        <f t="shared" si="43"/>
        <v>60.134003350083752</v>
      </c>
      <c r="R111" s="70">
        <v>32818</v>
      </c>
      <c r="S111" s="81">
        <f t="shared" si="19"/>
        <v>94.701910313383735</v>
      </c>
      <c r="T111" s="106">
        <v>5379</v>
      </c>
      <c r="U111" s="105">
        <f t="shared" si="20"/>
        <v>91.01522842639595</v>
      </c>
      <c r="V111" s="106">
        <v>7606</v>
      </c>
      <c r="W111" s="105">
        <f t="shared" si="21"/>
        <v>104.73698705590746</v>
      </c>
      <c r="X111" s="106">
        <f t="shared" si="10"/>
        <v>2227</v>
      </c>
      <c r="Y111" s="105">
        <f t="shared" si="22"/>
        <v>164.7189349112426</v>
      </c>
      <c r="Z111" s="106">
        <f t="shared" si="11"/>
        <v>35045</v>
      </c>
      <c r="AA111" s="107">
        <f t="shared" si="23"/>
        <v>97.33100038882408</v>
      </c>
      <c r="AB111" s="35"/>
    </row>
    <row r="112" spans="1:45" s="2" customFormat="1" ht="12" hidden="1" customHeight="1">
      <c r="A112" s="3"/>
      <c r="B112" s="27" t="s">
        <v>83</v>
      </c>
      <c r="C112" s="43" t="s">
        <v>11</v>
      </c>
      <c r="D112" s="67">
        <v>30176</v>
      </c>
      <c r="E112" s="81">
        <f t="shared" si="34"/>
        <v>95.754267944405655</v>
      </c>
      <c r="F112" s="70">
        <v>2725</v>
      </c>
      <c r="G112" s="81">
        <f t="shared" ref="G112" si="47">F112/F100*100</f>
        <v>111.04319478402608</v>
      </c>
      <c r="H112" s="73"/>
      <c r="I112" s="81"/>
      <c r="J112" s="70">
        <v>1526</v>
      </c>
      <c r="K112" s="81">
        <f t="shared" si="18"/>
        <v>85.34675615212528</v>
      </c>
      <c r="L112" s="70">
        <v>5</v>
      </c>
      <c r="M112" s="81">
        <f t="shared" si="43"/>
        <v>83.333333333333343</v>
      </c>
      <c r="N112" s="70">
        <f t="shared" si="16"/>
        <v>1183</v>
      </c>
      <c r="O112" s="81">
        <f t="shared" si="24"/>
        <v>102.24719101123596</v>
      </c>
      <c r="P112" s="70">
        <v>343</v>
      </c>
      <c r="Q112" s="81">
        <f t="shared" si="43"/>
        <v>54.358161648177493</v>
      </c>
      <c r="R112" s="70">
        <v>31702</v>
      </c>
      <c r="S112" s="81">
        <f t="shared" si="19"/>
        <v>95.195483754729452</v>
      </c>
      <c r="T112" s="106">
        <v>5592</v>
      </c>
      <c r="U112" s="105">
        <f t="shared" si="20"/>
        <v>92.52150893448048</v>
      </c>
      <c r="V112" s="106">
        <v>7679</v>
      </c>
      <c r="W112" s="105">
        <f t="shared" si="21"/>
        <v>100.06515506906437</v>
      </c>
      <c r="X112" s="106">
        <f t="shared" si="10"/>
        <v>2087</v>
      </c>
      <c r="Y112" s="105">
        <f t="shared" si="22"/>
        <v>128.0368098159509</v>
      </c>
      <c r="Z112" s="106">
        <f t="shared" si="11"/>
        <v>33789</v>
      </c>
      <c r="AA112" s="107">
        <f t="shared" si="23"/>
        <v>96.727928546891107</v>
      </c>
      <c r="AB112" s="35"/>
    </row>
    <row r="113" spans="1:45" s="2" customFormat="1" ht="12" hidden="1" customHeight="1">
      <c r="A113" s="3"/>
      <c r="B113" s="27" t="s">
        <v>124</v>
      </c>
      <c r="C113" s="43" t="s">
        <v>125</v>
      </c>
      <c r="D113" s="67">
        <v>29291</v>
      </c>
      <c r="E113" s="81">
        <f t="shared" si="34"/>
        <v>94.563357546408383</v>
      </c>
      <c r="F113" s="70">
        <v>2247</v>
      </c>
      <c r="G113" s="81">
        <f t="shared" ref="G113" si="48">F113/F101*100</f>
        <v>96.066695168875597</v>
      </c>
      <c r="H113" s="73">
        <v>4417</v>
      </c>
      <c r="I113" s="70" t="s">
        <v>34</v>
      </c>
      <c r="J113" s="70">
        <v>2063</v>
      </c>
      <c r="K113" s="81">
        <f t="shared" si="18"/>
        <v>125.86943258084197</v>
      </c>
      <c r="L113" s="70" t="s">
        <v>202</v>
      </c>
      <c r="M113" s="70" t="s">
        <v>34</v>
      </c>
      <c r="N113" s="70">
        <f t="shared" si="16"/>
        <v>1289</v>
      </c>
      <c r="O113" s="81">
        <f t="shared" si="24"/>
        <v>125.14563106796118</v>
      </c>
      <c r="P113" s="70">
        <v>774</v>
      </c>
      <c r="Q113" s="81">
        <f t="shared" si="43"/>
        <v>127.0935960591133</v>
      </c>
      <c r="R113" s="70">
        <v>31354</v>
      </c>
      <c r="S113" s="81">
        <f t="shared" si="19"/>
        <v>96.136628441773482</v>
      </c>
      <c r="T113" s="106">
        <v>6990</v>
      </c>
      <c r="U113" s="105">
        <f t="shared" si="20"/>
        <v>126.81422351233671</v>
      </c>
      <c r="V113" s="106">
        <v>8524</v>
      </c>
      <c r="W113" s="105">
        <f t="shared" si="21"/>
        <v>117.42664278826285</v>
      </c>
      <c r="X113" s="106">
        <f t="shared" si="10"/>
        <v>1534</v>
      </c>
      <c r="Y113" s="105">
        <f t="shared" si="22"/>
        <v>87.807670291929014</v>
      </c>
      <c r="Z113" s="106">
        <f t="shared" si="11"/>
        <v>32888</v>
      </c>
      <c r="AA113" s="107">
        <f t="shared" si="23"/>
        <v>95.713163179185699</v>
      </c>
      <c r="AB113" s="35"/>
    </row>
    <row r="114" spans="1:45" s="2" customFormat="1" ht="12" hidden="1" customHeight="1">
      <c r="A114" s="3"/>
      <c r="B114" s="27" t="s">
        <v>70</v>
      </c>
      <c r="C114" s="43" t="s">
        <v>79</v>
      </c>
      <c r="D114" s="67">
        <v>28438</v>
      </c>
      <c r="E114" s="81">
        <f t="shared" si="34"/>
        <v>94.824941647215738</v>
      </c>
      <c r="F114" s="70">
        <v>2097</v>
      </c>
      <c r="G114" s="81">
        <f t="shared" ref="G114" si="49">F114/F102*100</f>
        <v>99.809614469300328</v>
      </c>
      <c r="H114" s="73">
        <v>4968</v>
      </c>
      <c r="I114" s="70" t="s">
        <v>34</v>
      </c>
      <c r="J114" s="70">
        <v>1942</v>
      </c>
      <c r="K114" s="81">
        <f t="shared" si="18"/>
        <v>116.42685851318946</v>
      </c>
      <c r="L114" s="70" t="s">
        <v>202</v>
      </c>
      <c r="M114" s="70" t="s">
        <v>34</v>
      </c>
      <c r="N114" s="70">
        <f t="shared" si="16"/>
        <v>1229</v>
      </c>
      <c r="O114" s="81">
        <f t="shared" si="24"/>
        <v>109.92844364937389</v>
      </c>
      <c r="P114" s="70">
        <v>713</v>
      </c>
      <c r="Q114" s="81">
        <f t="shared" si="43"/>
        <v>129.63636363636363</v>
      </c>
      <c r="R114" s="70">
        <v>30380</v>
      </c>
      <c r="S114" s="81">
        <f t="shared" si="19"/>
        <v>95.963105692084156</v>
      </c>
      <c r="T114" s="106">
        <v>6815</v>
      </c>
      <c r="U114" s="105">
        <f t="shared" si="20"/>
        <v>125.87735500554118</v>
      </c>
      <c r="V114" s="106">
        <v>8047</v>
      </c>
      <c r="W114" s="105">
        <f t="shared" si="21"/>
        <v>121.68456071374565</v>
      </c>
      <c r="X114" s="106">
        <f t="shared" si="10"/>
        <v>1232</v>
      </c>
      <c r="Y114" s="105">
        <f t="shared" si="22"/>
        <v>102.75229357798166</v>
      </c>
      <c r="Z114" s="106">
        <f t="shared" si="11"/>
        <v>31612</v>
      </c>
      <c r="AA114" s="107">
        <f t="shared" si="23"/>
        <v>96.210853090665609</v>
      </c>
      <c r="AB114" s="35"/>
    </row>
    <row r="115" spans="1:45" s="2" customFormat="1" ht="12" hidden="1" customHeight="1">
      <c r="A115" s="3"/>
      <c r="B115" s="28" t="s">
        <v>80</v>
      </c>
      <c r="C115" s="43" t="s">
        <v>15</v>
      </c>
      <c r="D115" s="68">
        <v>29065</v>
      </c>
      <c r="E115" s="82">
        <f t="shared" si="34"/>
        <v>94.210884574243948</v>
      </c>
      <c r="F115" s="80">
        <v>2560</v>
      </c>
      <c r="G115" s="82">
        <f t="shared" ref="G115" si="50">F115/F103*100</f>
        <v>89.354275741710296</v>
      </c>
      <c r="H115" s="80">
        <v>3155</v>
      </c>
      <c r="I115" s="71" t="s">
        <v>34</v>
      </c>
      <c r="J115" s="79">
        <v>2173</v>
      </c>
      <c r="K115" s="82">
        <f t="shared" si="18"/>
        <v>114.42864665613482</v>
      </c>
      <c r="L115" s="147" t="s">
        <v>202</v>
      </c>
      <c r="M115" s="71" t="s">
        <v>34</v>
      </c>
      <c r="N115" s="70">
        <f t="shared" si="16"/>
        <v>1405</v>
      </c>
      <c r="O115" s="82">
        <f t="shared" si="24"/>
        <v>109.93740219092332</v>
      </c>
      <c r="P115" s="77">
        <v>768</v>
      </c>
      <c r="Q115" s="82">
        <f t="shared" si="43"/>
        <v>123.67149758454106</v>
      </c>
      <c r="R115" s="79">
        <v>31238</v>
      </c>
      <c r="S115" s="82">
        <f t="shared" si="19"/>
        <v>95.383206106870233</v>
      </c>
      <c r="T115" s="129">
        <v>7353</v>
      </c>
      <c r="U115" s="133">
        <f t="shared" si="20"/>
        <v>133.13416621401413</v>
      </c>
      <c r="V115" s="129">
        <v>8828</v>
      </c>
      <c r="W115" s="133">
        <f t="shared" si="21"/>
        <v>118.19520685500066</v>
      </c>
      <c r="X115" s="129">
        <f t="shared" si="10"/>
        <v>1475</v>
      </c>
      <c r="Y115" s="133">
        <f t="shared" si="22"/>
        <v>75.796505652620766</v>
      </c>
      <c r="Z115" s="129">
        <f t="shared" si="11"/>
        <v>32713</v>
      </c>
      <c r="AA115" s="134">
        <f t="shared" si="23"/>
        <v>94.284643762969793</v>
      </c>
      <c r="AB115" s="35"/>
      <c r="AC115" s="35"/>
      <c r="AD115" s="35"/>
      <c r="AE115" s="35"/>
      <c r="AF115" s="35"/>
      <c r="AG115" s="35"/>
      <c r="AH115" s="35"/>
      <c r="AI115" s="35"/>
      <c r="AJ115" s="35"/>
      <c r="AK115" s="35"/>
      <c r="AL115" s="35"/>
      <c r="AM115" s="35"/>
      <c r="AN115" s="35"/>
      <c r="AO115" s="35"/>
      <c r="AP115" s="35"/>
      <c r="AQ115" s="35"/>
      <c r="AR115" s="35"/>
      <c r="AS115" s="35"/>
    </row>
    <row r="116" spans="1:45" s="2" customFormat="1" ht="12" hidden="1" customHeight="1">
      <c r="A116" s="3"/>
      <c r="B116" s="26" t="s">
        <v>126</v>
      </c>
      <c r="C116" s="44" t="s">
        <v>127</v>
      </c>
      <c r="D116" s="69">
        <v>28763</v>
      </c>
      <c r="E116" s="83">
        <f t="shared" si="34"/>
        <v>92.310407907827596</v>
      </c>
      <c r="F116" s="72">
        <v>2327</v>
      </c>
      <c r="G116" s="83">
        <f t="shared" ref="G116" si="51">F116/F104*100</f>
        <v>86.634400595681313</v>
      </c>
      <c r="H116" s="75">
        <v>3765</v>
      </c>
      <c r="I116" s="70" t="s">
        <v>34</v>
      </c>
      <c r="J116" s="72">
        <v>2208</v>
      </c>
      <c r="K116" s="83">
        <f t="shared" si="18"/>
        <v>116.0883280757098</v>
      </c>
      <c r="L116" s="72" t="s">
        <v>202</v>
      </c>
      <c r="M116" s="70" t="s">
        <v>34</v>
      </c>
      <c r="N116" s="72">
        <f t="shared" si="16"/>
        <v>1392</v>
      </c>
      <c r="O116" s="83">
        <f t="shared" si="24"/>
        <v>108.58034321372855</v>
      </c>
      <c r="P116" s="72">
        <v>816</v>
      </c>
      <c r="Q116" s="83">
        <f t="shared" si="43"/>
        <v>131.61290322580646</v>
      </c>
      <c r="R116" s="72">
        <v>30971</v>
      </c>
      <c r="S116" s="83">
        <f t="shared" si="19"/>
        <v>93.678352136958949</v>
      </c>
      <c r="T116" s="130">
        <v>7175</v>
      </c>
      <c r="U116" s="131">
        <f t="shared" si="20"/>
        <v>132.08762886597938</v>
      </c>
      <c r="V116" s="130">
        <v>9005</v>
      </c>
      <c r="W116" s="131">
        <f t="shared" si="21"/>
        <v>120.21091977039113</v>
      </c>
      <c r="X116" s="130">
        <f t="shared" si="10"/>
        <v>1830</v>
      </c>
      <c r="Y116" s="131">
        <f t="shared" si="22"/>
        <v>88.878096163186015</v>
      </c>
      <c r="Z116" s="130">
        <f t="shared" si="11"/>
        <v>32801</v>
      </c>
      <c r="AA116" s="132">
        <f t="shared" si="23"/>
        <v>93.396924829157186</v>
      </c>
      <c r="AB116" s="35"/>
    </row>
    <row r="117" spans="1:45" s="2" customFormat="1" ht="12" hidden="1" customHeight="1">
      <c r="A117" s="3"/>
      <c r="B117" s="27" t="s">
        <v>73</v>
      </c>
      <c r="C117" s="43" t="s">
        <v>13</v>
      </c>
      <c r="D117" s="67">
        <v>31383</v>
      </c>
      <c r="E117" s="81">
        <f t="shared" ref="E117:E132" si="52">D117/D105*100</f>
        <v>96.649317852853315</v>
      </c>
      <c r="F117" s="70">
        <v>2236</v>
      </c>
      <c r="G117" s="81">
        <f t="shared" ref="G117" si="53">F117/F105*100</f>
        <v>109.50048971596473</v>
      </c>
      <c r="H117" s="73">
        <v>5381</v>
      </c>
      <c r="I117" s="70" t="s">
        <v>34</v>
      </c>
      <c r="J117" s="70">
        <v>2173</v>
      </c>
      <c r="K117" s="81">
        <f t="shared" si="18"/>
        <v>108.54145854145854</v>
      </c>
      <c r="L117" s="70" t="s">
        <v>202</v>
      </c>
      <c r="M117" s="70" t="s">
        <v>34</v>
      </c>
      <c r="N117" s="70">
        <f t="shared" si="16"/>
        <v>1364</v>
      </c>
      <c r="O117" s="81">
        <f t="shared" si="24"/>
        <v>100.73855243722305</v>
      </c>
      <c r="P117" s="70">
        <v>809</v>
      </c>
      <c r="Q117" s="81">
        <f t="shared" si="43"/>
        <v>124.84567901234568</v>
      </c>
      <c r="R117" s="70">
        <v>33556</v>
      </c>
      <c r="S117" s="81">
        <f t="shared" si="19"/>
        <v>97.339947205059033</v>
      </c>
      <c r="T117" s="106">
        <v>7475</v>
      </c>
      <c r="U117" s="105">
        <f t="shared" si="20"/>
        <v>130.61331469509</v>
      </c>
      <c r="V117" s="106">
        <v>9309</v>
      </c>
      <c r="W117" s="105">
        <f t="shared" si="21"/>
        <v>118.1195279786829</v>
      </c>
      <c r="X117" s="106">
        <f t="shared" si="10"/>
        <v>1834</v>
      </c>
      <c r="Y117" s="105">
        <f t="shared" si="22"/>
        <v>84.986098239110291</v>
      </c>
      <c r="Z117" s="106">
        <f t="shared" si="11"/>
        <v>35390</v>
      </c>
      <c r="AA117" s="107">
        <f t="shared" si="23"/>
        <v>96.612159100215663</v>
      </c>
      <c r="AB117" s="35"/>
    </row>
    <row r="118" spans="1:45" s="2" customFormat="1" ht="12" hidden="1" customHeight="1">
      <c r="A118" s="3"/>
      <c r="B118" s="27" t="s">
        <v>64</v>
      </c>
      <c r="C118" s="43" t="s">
        <v>5</v>
      </c>
      <c r="D118" s="67">
        <v>31546</v>
      </c>
      <c r="E118" s="81">
        <f t="shared" si="52"/>
        <v>92.938161034675787</v>
      </c>
      <c r="F118" s="70">
        <v>1870</v>
      </c>
      <c r="G118" s="81">
        <f t="shared" ref="G118" si="54">F118/F106*100</f>
        <v>76.733688961838325</v>
      </c>
      <c r="H118" s="73">
        <v>5567</v>
      </c>
      <c r="I118" s="70" t="s">
        <v>34</v>
      </c>
      <c r="J118" s="70">
        <v>2181</v>
      </c>
      <c r="K118" s="81">
        <f t="shared" si="18"/>
        <v>111.78882624295233</v>
      </c>
      <c r="L118" s="70" t="s">
        <v>202</v>
      </c>
      <c r="M118" s="70" t="s">
        <v>34</v>
      </c>
      <c r="N118" s="70">
        <f t="shared" si="16"/>
        <v>1376</v>
      </c>
      <c r="O118" s="81">
        <f t="shared" si="24"/>
        <v>111.77904142973192</v>
      </c>
      <c r="P118" s="70">
        <v>805</v>
      </c>
      <c r="Q118" s="81">
        <f t="shared" si="43"/>
        <v>111.80555555555556</v>
      </c>
      <c r="R118" s="70">
        <v>33727</v>
      </c>
      <c r="S118" s="81">
        <f t="shared" si="19"/>
        <v>93.962779294589623</v>
      </c>
      <c r="T118" s="106">
        <v>7177</v>
      </c>
      <c r="U118" s="105">
        <f t="shared" si="20"/>
        <v>121.33558748943365</v>
      </c>
      <c r="V118" s="106">
        <v>9445</v>
      </c>
      <c r="W118" s="105">
        <f t="shared" si="21"/>
        <v>115.12676743052171</v>
      </c>
      <c r="X118" s="106">
        <f t="shared" si="10"/>
        <v>2268</v>
      </c>
      <c r="Y118" s="105">
        <f t="shared" si="22"/>
        <v>99.082568807339456</v>
      </c>
      <c r="Z118" s="106">
        <f t="shared" si="11"/>
        <v>35995</v>
      </c>
      <c r="AA118" s="107">
        <f t="shared" si="23"/>
        <v>94.269701175915984</v>
      </c>
      <c r="AB118" s="35"/>
    </row>
    <row r="119" spans="1:45" s="2" customFormat="1" ht="12" hidden="1" customHeight="1">
      <c r="A119" s="3"/>
      <c r="B119" s="27" t="s">
        <v>66</v>
      </c>
      <c r="C119" s="43" t="s">
        <v>65</v>
      </c>
      <c r="D119" s="67">
        <v>30283</v>
      </c>
      <c r="E119" s="81">
        <f t="shared" si="52"/>
        <v>93.238708088303213</v>
      </c>
      <c r="F119" s="70">
        <v>1858</v>
      </c>
      <c r="G119" s="81">
        <f t="shared" ref="G119" si="55">F119/F107*100</f>
        <v>92.025755324418029</v>
      </c>
      <c r="H119" s="73">
        <v>3536</v>
      </c>
      <c r="I119" s="70" t="s">
        <v>34</v>
      </c>
      <c r="J119" s="70">
        <v>2254</v>
      </c>
      <c r="K119" s="81">
        <f t="shared" si="18"/>
        <v>106.62251655629137</v>
      </c>
      <c r="L119" s="70" t="s">
        <v>202</v>
      </c>
      <c r="M119" s="70" t="s">
        <v>34</v>
      </c>
      <c r="N119" s="70">
        <f t="shared" si="16"/>
        <v>1403</v>
      </c>
      <c r="O119" s="81">
        <f t="shared" si="24"/>
        <v>98.318149964961449</v>
      </c>
      <c r="P119" s="70">
        <v>851</v>
      </c>
      <c r="Q119" s="81">
        <f t="shared" si="43"/>
        <v>123.87190684133915</v>
      </c>
      <c r="R119" s="70">
        <v>32537</v>
      </c>
      <c r="S119" s="81">
        <f t="shared" si="19"/>
        <v>94.056601046454475</v>
      </c>
      <c r="T119" s="106">
        <v>7373</v>
      </c>
      <c r="U119" s="105">
        <f t="shared" si="20"/>
        <v>118.38471419396275</v>
      </c>
      <c r="V119" s="106">
        <v>9748</v>
      </c>
      <c r="W119" s="105">
        <f t="shared" si="21"/>
        <v>116.13056945437216</v>
      </c>
      <c r="X119" s="106">
        <f t="shared" si="10"/>
        <v>2375</v>
      </c>
      <c r="Y119" s="105">
        <f t="shared" si="22"/>
        <v>109.64912280701755</v>
      </c>
      <c r="Z119" s="106">
        <f t="shared" si="11"/>
        <v>34912</v>
      </c>
      <c r="AA119" s="107">
        <f t="shared" si="23"/>
        <v>94.975380179003778</v>
      </c>
      <c r="AB119" s="35"/>
    </row>
    <row r="120" spans="1:45" s="2" customFormat="1" ht="12" hidden="1" customHeight="1">
      <c r="A120" s="3"/>
      <c r="B120" s="27" t="s">
        <v>68</v>
      </c>
      <c r="C120" s="43" t="s">
        <v>67</v>
      </c>
      <c r="D120" s="67">
        <v>28340</v>
      </c>
      <c r="E120" s="81">
        <f t="shared" si="52"/>
        <v>95.782073813708251</v>
      </c>
      <c r="F120" s="70">
        <v>2208</v>
      </c>
      <c r="G120" s="81">
        <f>F120/F108*100</f>
        <v>104.74383301707779</v>
      </c>
      <c r="H120" s="73">
        <v>75</v>
      </c>
      <c r="I120" s="70" t="s">
        <v>34</v>
      </c>
      <c r="J120" s="70">
        <v>2247</v>
      </c>
      <c r="K120" s="81">
        <f t="shared" si="18"/>
        <v>113.54219302678121</v>
      </c>
      <c r="L120" s="70">
        <v>9</v>
      </c>
      <c r="M120" s="81">
        <f t="shared" si="43"/>
        <v>180</v>
      </c>
      <c r="N120" s="70">
        <f t="shared" si="16"/>
        <v>1390</v>
      </c>
      <c r="O120" s="81">
        <f t="shared" si="24"/>
        <v>105.14372163388805</v>
      </c>
      <c r="P120" s="70">
        <v>857</v>
      </c>
      <c r="Q120" s="81">
        <f t="shared" si="43"/>
        <v>130.441400304414</v>
      </c>
      <c r="R120" s="70">
        <v>30587</v>
      </c>
      <c r="S120" s="81">
        <f t="shared" si="19"/>
        <v>96.89549212785505</v>
      </c>
      <c r="T120" s="106">
        <v>7739</v>
      </c>
      <c r="U120" s="105">
        <f t="shared" si="20"/>
        <v>121.56770342444234</v>
      </c>
      <c r="V120" s="106">
        <v>10670</v>
      </c>
      <c r="W120" s="105">
        <f t="shared" si="21"/>
        <v>117.27852275225324</v>
      </c>
      <c r="X120" s="106">
        <f t="shared" si="10"/>
        <v>2931</v>
      </c>
      <c r="Y120" s="105">
        <f t="shared" si="22"/>
        <v>107.28404099560763</v>
      </c>
      <c r="Z120" s="106">
        <f t="shared" si="11"/>
        <v>33518</v>
      </c>
      <c r="AA120" s="107">
        <f t="shared" si="23"/>
        <v>97.722965684130742</v>
      </c>
      <c r="AB120" s="35"/>
    </row>
    <row r="121" spans="1:45" s="2" customFormat="1" ht="12" hidden="1" customHeight="1">
      <c r="A121" s="3"/>
      <c r="B121" s="27" t="s">
        <v>69</v>
      </c>
      <c r="C121" s="43" t="s">
        <v>8</v>
      </c>
      <c r="D121" s="67">
        <v>31892</v>
      </c>
      <c r="E121" s="81">
        <f t="shared" si="52"/>
        <v>92.792923855800282</v>
      </c>
      <c r="F121" s="70">
        <v>2291</v>
      </c>
      <c r="G121" s="81">
        <f t="shared" ref="G121" si="56">F121/F109*100</f>
        <v>85.644859813084111</v>
      </c>
      <c r="H121" s="73">
        <v>4685</v>
      </c>
      <c r="I121" s="70" t="s">
        <v>34</v>
      </c>
      <c r="J121" s="70">
        <v>2281</v>
      </c>
      <c r="K121" s="81">
        <f t="shared" si="18"/>
        <v>117.21479958890031</v>
      </c>
      <c r="L121" s="70">
        <v>7</v>
      </c>
      <c r="M121" s="81">
        <f t="shared" si="43"/>
        <v>175</v>
      </c>
      <c r="N121" s="70">
        <f t="shared" si="16"/>
        <v>1393</v>
      </c>
      <c r="O121" s="81">
        <f t="shared" si="24"/>
        <v>101.01522842639594</v>
      </c>
      <c r="P121" s="70">
        <v>888</v>
      </c>
      <c r="Q121" s="81">
        <f t="shared" si="43"/>
        <v>156.61375661375661</v>
      </c>
      <c r="R121" s="70">
        <v>34173</v>
      </c>
      <c r="S121" s="81">
        <f t="shared" si="19"/>
        <v>94.101610904584888</v>
      </c>
      <c r="T121" s="106">
        <v>7720</v>
      </c>
      <c r="U121" s="105">
        <f t="shared" si="20"/>
        <v>126.35024549918168</v>
      </c>
      <c r="V121" s="106">
        <v>9866</v>
      </c>
      <c r="W121" s="105">
        <f t="shared" si="21"/>
        <v>115.98871384904774</v>
      </c>
      <c r="X121" s="106">
        <f t="shared" si="10"/>
        <v>2146</v>
      </c>
      <c r="Y121" s="105">
        <f t="shared" si="22"/>
        <v>89.565943238731222</v>
      </c>
      <c r="Z121" s="106">
        <f t="shared" si="11"/>
        <v>36319</v>
      </c>
      <c r="AA121" s="107">
        <f t="shared" si="23"/>
        <v>93.820877786675624</v>
      </c>
      <c r="AB121" s="35"/>
    </row>
    <row r="122" spans="1:45" s="2" customFormat="1" ht="12" hidden="1" customHeight="1">
      <c r="A122" s="3"/>
      <c r="B122" s="27" t="s">
        <v>77</v>
      </c>
      <c r="C122" s="43" t="s">
        <v>9</v>
      </c>
      <c r="D122" s="67">
        <v>32136</v>
      </c>
      <c r="E122" s="81">
        <f t="shared" si="52"/>
        <v>94.790867795410307</v>
      </c>
      <c r="F122" s="70">
        <v>2571</v>
      </c>
      <c r="G122" s="81">
        <f t="shared" ref="G122" si="57">F122/F110*100</f>
        <v>88.74697963410425</v>
      </c>
      <c r="H122" s="73">
        <v>5788</v>
      </c>
      <c r="I122" s="70" t="s">
        <v>34</v>
      </c>
      <c r="J122" s="70">
        <v>2235</v>
      </c>
      <c r="K122" s="81">
        <f t="shared" si="18"/>
        <v>126.05752961082911</v>
      </c>
      <c r="L122" s="70">
        <v>7</v>
      </c>
      <c r="M122" s="81">
        <f t="shared" si="43"/>
        <v>140</v>
      </c>
      <c r="N122" s="70">
        <f t="shared" si="16"/>
        <v>1357</v>
      </c>
      <c r="O122" s="81">
        <f t="shared" si="24"/>
        <v>97.206303724928361</v>
      </c>
      <c r="P122" s="70">
        <v>878</v>
      </c>
      <c r="Q122" s="81">
        <f t="shared" si="43"/>
        <v>232.89124668435016</v>
      </c>
      <c r="R122" s="70">
        <v>34371</v>
      </c>
      <c r="S122" s="81">
        <f t="shared" si="19"/>
        <v>96.344779257182893</v>
      </c>
      <c r="T122" s="106">
        <v>7545</v>
      </c>
      <c r="U122" s="105">
        <f t="shared" si="20"/>
        <v>127.38477123079521</v>
      </c>
      <c r="V122" s="106">
        <v>9689</v>
      </c>
      <c r="W122" s="105">
        <f t="shared" si="21"/>
        <v>117.37129012719565</v>
      </c>
      <c r="X122" s="106">
        <f t="shared" si="10"/>
        <v>2144</v>
      </c>
      <c r="Y122" s="105">
        <f t="shared" si="22"/>
        <v>91.938250428816474</v>
      </c>
      <c r="Z122" s="106">
        <f t="shared" si="11"/>
        <v>36515</v>
      </c>
      <c r="AA122" s="107">
        <f t="shared" si="23"/>
        <v>96.074407346015207</v>
      </c>
      <c r="AB122" s="35"/>
    </row>
    <row r="123" spans="1:45" s="2" customFormat="1" ht="12" hidden="1" customHeight="1">
      <c r="A123" s="3"/>
      <c r="B123" s="27" t="s">
        <v>81</v>
      </c>
      <c r="C123" s="43" t="s">
        <v>10</v>
      </c>
      <c r="D123" s="67">
        <v>30410</v>
      </c>
      <c r="E123" s="81">
        <f t="shared" si="52"/>
        <v>97.489821434296147</v>
      </c>
      <c r="F123" s="70">
        <v>2809</v>
      </c>
      <c r="G123" s="81">
        <f t="shared" ref="G123" si="58">F123/F111*100</f>
        <v>103.50036845983787</v>
      </c>
      <c r="H123" s="73">
        <v>5321</v>
      </c>
      <c r="I123" s="70" t="s">
        <v>34</v>
      </c>
      <c r="J123" s="70">
        <v>2059</v>
      </c>
      <c r="K123" s="81">
        <f t="shared" si="18"/>
        <v>126.7076923076923</v>
      </c>
      <c r="L123" s="70" t="s">
        <v>202</v>
      </c>
      <c r="M123" s="70" t="s">
        <v>34</v>
      </c>
      <c r="N123" s="70">
        <f t="shared" si="16"/>
        <v>1236</v>
      </c>
      <c r="O123" s="81">
        <f t="shared" si="24"/>
        <v>97.630331753554501</v>
      </c>
      <c r="P123" s="70">
        <v>823</v>
      </c>
      <c r="Q123" s="81">
        <f t="shared" si="43"/>
        <v>229.24791086350976</v>
      </c>
      <c r="R123" s="70">
        <v>32469</v>
      </c>
      <c r="S123" s="81">
        <f t="shared" si="19"/>
        <v>98.936559205314154</v>
      </c>
      <c r="T123" s="106">
        <v>7088</v>
      </c>
      <c r="U123" s="105">
        <f t="shared" si="20"/>
        <v>131.77170477783974</v>
      </c>
      <c r="V123" s="106">
        <v>8779</v>
      </c>
      <c r="W123" s="105">
        <f t="shared" si="21"/>
        <v>115.42203523534052</v>
      </c>
      <c r="X123" s="106">
        <f t="shared" si="10"/>
        <v>1691</v>
      </c>
      <c r="Y123" s="105">
        <f t="shared" si="22"/>
        <v>75.931746744499335</v>
      </c>
      <c r="Z123" s="106">
        <f t="shared" si="11"/>
        <v>34160</v>
      </c>
      <c r="AA123" s="107">
        <f t="shared" si="23"/>
        <v>97.474675417320583</v>
      </c>
      <c r="AB123" s="35"/>
    </row>
    <row r="124" spans="1:45" s="2" customFormat="1" ht="12" hidden="1" customHeight="1">
      <c r="A124" s="3"/>
      <c r="B124" s="27" t="s">
        <v>83</v>
      </c>
      <c r="C124" s="43" t="s">
        <v>11</v>
      </c>
      <c r="D124" s="67">
        <v>29647</v>
      </c>
      <c r="E124" s="81">
        <f t="shared" si="52"/>
        <v>98.246951219512198</v>
      </c>
      <c r="F124" s="70">
        <v>3142</v>
      </c>
      <c r="G124" s="81">
        <f t="shared" ref="G124" si="59">F124/F112*100</f>
        <v>115.30275229357798</v>
      </c>
      <c r="H124" s="73">
        <v>3845</v>
      </c>
      <c r="I124" s="70" t="s">
        <v>34</v>
      </c>
      <c r="J124" s="70">
        <v>2011</v>
      </c>
      <c r="K124" s="81">
        <f t="shared" si="18"/>
        <v>131.78243774574051</v>
      </c>
      <c r="L124" s="70" t="s">
        <v>202</v>
      </c>
      <c r="M124" s="70" t="s">
        <v>34</v>
      </c>
      <c r="N124" s="70">
        <f t="shared" si="16"/>
        <v>1210</v>
      </c>
      <c r="O124" s="81">
        <f t="shared" si="24"/>
        <v>102.28233305156382</v>
      </c>
      <c r="P124" s="70">
        <v>801</v>
      </c>
      <c r="Q124" s="81">
        <f t="shared" ref="Q124:Q139" si="60">P124/P112*100</f>
        <v>233.52769679300295</v>
      </c>
      <c r="R124" s="70">
        <v>31658</v>
      </c>
      <c r="S124" s="81">
        <f t="shared" si="19"/>
        <v>99.861207494795281</v>
      </c>
      <c r="T124" s="106">
        <v>7555</v>
      </c>
      <c r="U124" s="105">
        <f t="shared" si="20"/>
        <v>135.10371959942776</v>
      </c>
      <c r="V124" s="106">
        <v>9095</v>
      </c>
      <c r="W124" s="105">
        <f t="shared" si="21"/>
        <v>118.43990102877979</v>
      </c>
      <c r="X124" s="106">
        <f t="shared" si="10"/>
        <v>1540</v>
      </c>
      <c r="Y124" s="105">
        <f t="shared" si="22"/>
        <v>73.790129372304747</v>
      </c>
      <c r="Z124" s="106">
        <f t="shared" si="11"/>
        <v>33198</v>
      </c>
      <c r="AA124" s="107">
        <f t="shared" si="23"/>
        <v>98.250910059486813</v>
      </c>
      <c r="AB124" s="35"/>
    </row>
    <row r="125" spans="1:45" s="2" customFormat="1" ht="12" hidden="1" customHeight="1">
      <c r="A125" s="3"/>
      <c r="B125" s="27" t="s">
        <v>128</v>
      </c>
      <c r="C125" s="43" t="s">
        <v>129</v>
      </c>
      <c r="D125" s="67">
        <v>28670</v>
      </c>
      <c r="E125" s="81">
        <f t="shared" si="52"/>
        <v>97.879894848246906</v>
      </c>
      <c r="F125" s="87">
        <v>2237</v>
      </c>
      <c r="G125" s="81">
        <f t="shared" ref="G125" si="61">F125/F113*100</f>
        <v>99.554962171784595</v>
      </c>
      <c r="H125" s="73">
        <v>4622</v>
      </c>
      <c r="I125" s="81">
        <f t="shared" ref="I125:I188" si="62">H125/H113*100</f>
        <v>104.64115915779941</v>
      </c>
      <c r="J125" s="70">
        <v>1906</v>
      </c>
      <c r="K125" s="81">
        <f t="shared" si="18"/>
        <v>92.389723703344643</v>
      </c>
      <c r="L125" s="70" t="s">
        <v>202</v>
      </c>
      <c r="M125" s="70" t="s">
        <v>34</v>
      </c>
      <c r="N125" s="70">
        <f t="shared" si="16"/>
        <v>1175</v>
      </c>
      <c r="O125" s="81">
        <f t="shared" si="24"/>
        <v>91.155934833204029</v>
      </c>
      <c r="P125" s="70">
        <v>731</v>
      </c>
      <c r="Q125" s="81">
        <f t="shared" si="60"/>
        <v>94.444444444444443</v>
      </c>
      <c r="R125" s="70">
        <v>30576</v>
      </c>
      <c r="S125" s="81">
        <f t="shared" si="19"/>
        <v>97.518657906487221</v>
      </c>
      <c r="T125" s="106">
        <v>7129</v>
      </c>
      <c r="U125" s="105">
        <f t="shared" si="20"/>
        <v>101.98855507868383</v>
      </c>
      <c r="V125" s="106">
        <v>8603</v>
      </c>
      <c r="W125" s="105">
        <f t="shared" si="21"/>
        <v>100.92679493195682</v>
      </c>
      <c r="X125" s="106">
        <f t="shared" si="10"/>
        <v>1474</v>
      </c>
      <c r="Y125" s="105">
        <f t="shared" si="22"/>
        <v>96.088657105606259</v>
      </c>
      <c r="Z125" s="106">
        <f t="shared" si="11"/>
        <v>32050</v>
      </c>
      <c r="AA125" s="107">
        <f t="shared" si="23"/>
        <v>97.451958161031385</v>
      </c>
      <c r="AB125" s="35"/>
    </row>
    <row r="126" spans="1:45" s="2" customFormat="1" ht="12" hidden="1" customHeight="1">
      <c r="A126" s="3"/>
      <c r="B126" s="27" t="s">
        <v>70</v>
      </c>
      <c r="C126" s="43" t="s">
        <v>79</v>
      </c>
      <c r="D126" s="67">
        <v>29311</v>
      </c>
      <c r="E126" s="81">
        <f t="shared" si="52"/>
        <v>103.06983613474927</v>
      </c>
      <c r="F126" s="87">
        <v>2690</v>
      </c>
      <c r="G126" s="81">
        <f t="shared" ref="G126" si="63">F126/F114*100</f>
        <v>128.27849308536003</v>
      </c>
      <c r="H126" s="73">
        <v>5156</v>
      </c>
      <c r="I126" s="81">
        <f t="shared" si="62"/>
        <v>103.7842190016103</v>
      </c>
      <c r="J126" s="70">
        <v>1966</v>
      </c>
      <c r="K126" s="81">
        <f t="shared" si="18"/>
        <v>101.23583934088569</v>
      </c>
      <c r="L126" s="70" t="s">
        <v>202</v>
      </c>
      <c r="M126" s="70" t="s">
        <v>34</v>
      </c>
      <c r="N126" s="70">
        <f t="shared" si="16"/>
        <v>1196</v>
      </c>
      <c r="O126" s="81">
        <f t="shared" si="24"/>
        <v>97.314890154597236</v>
      </c>
      <c r="P126" s="70">
        <v>770</v>
      </c>
      <c r="Q126" s="81">
        <f t="shared" si="60"/>
        <v>107.99438990182328</v>
      </c>
      <c r="R126" s="70">
        <v>31277</v>
      </c>
      <c r="S126" s="81">
        <f t="shared" si="19"/>
        <v>102.95260039499672</v>
      </c>
      <c r="T126" s="106">
        <v>7241</v>
      </c>
      <c r="U126" s="105">
        <f t="shared" si="20"/>
        <v>106.25091709464417</v>
      </c>
      <c r="V126" s="106">
        <v>8620</v>
      </c>
      <c r="W126" s="105">
        <f t="shared" si="21"/>
        <v>107.1206660867404</v>
      </c>
      <c r="X126" s="106">
        <f t="shared" si="10"/>
        <v>1379</v>
      </c>
      <c r="Y126" s="105">
        <f t="shared" si="22"/>
        <v>111.93181818181819</v>
      </c>
      <c r="Z126" s="106">
        <f t="shared" si="11"/>
        <v>32656</v>
      </c>
      <c r="AA126" s="107">
        <f t="shared" si="23"/>
        <v>103.30254333797293</v>
      </c>
      <c r="AB126" s="35"/>
    </row>
    <row r="127" spans="1:45" s="2" customFormat="1" ht="12" hidden="1" customHeight="1">
      <c r="A127" s="3"/>
      <c r="B127" s="28" t="s">
        <v>80</v>
      </c>
      <c r="C127" s="45" t="s">
        <v>15</v>
      </c>
      <c r="D127" s="68">
        <v>29012</v>
      </c>
      <c r="E127" s="82">
        <f t="shared" si="52"/>
        <v>99.817650094615516</v>
      </c>
      <c r="F127" s="80">
        <v>2342</v>
      </c>
      <c r="G127" s="82">
        <f t="shared" ref="G127" si="64">F127/F115*100</f>
        <v>91.484375</v>
      </c>
      <c r="H127" s="80">
        <v>3121</v>
      </c>
      <c r="I127" s="82">
        <f t="shared" si="62"/>
        <v>98.922345483359749</v>
      </c>
      <c r="J127" s="79">
        <v>2125</v>
      </c>
      <c r="K127" s="82">
        <f t="shared" si="18"/>
        <v>97.791072250345152</v>
      </c>
      <c r="L127" s="147" t="s">
        <v>202</v>
      </c>
      <c r="M127" s="70" t="s">
        <v>34</v>
      </c>
      <c r="N127" s="71">
        <f t="shared" si="16"/>
        <v>1281</v>
      </c>
      <c r="O127" s="82">
        <f t="shared" si="24"/>
        <v>91.17437722419929</v>
      </c>
      <c r="P127" s="77">
        <v>844</v>
      </c>
      <c r="Q127" s="82">
        <f t="shared" si="60"/>
        <v>109.89583333333333</v>
      </c>
      <c r="R127" s="79">
        <v>31137</v>
      </c>
      <c r="S127" s="82">
        <f t="shared" si="19"/>
        <v>99.67667584352391</v>
      </c>
      <c r="T127" s="129">
        <v>7638</v>
      </c>
      <c r="U127" s="133">
        <f t="shared" si="20"/>
        <v>103.87596899224806</v>
      </c>
      <c r="V127" s="129">
        <v>8889</v>
      </c>
      <c r="W127" s="133">
        <f t="shared" si="21"/>
        <v>100.69098323516086</v>
      </c>
      <c r="X127" s="129">
        <f t="shared" si="10"/>
        <v>1251</v>
      </c>
      <c r="Y127" s="133">
        <f t="shared" si="22"/>
        <v>84.813559322033896</v>
      </c>
      <c r="Z127" s="129">
        <f t="shared" si="11"/>
        <v>32388</v>
      </c>
      <c r="AA127" s="134">
        <f t="shared" si="23"/>
        <v>99.006511172928185</v>
      </c>
      <c r="AB127" s="35"/>
      <c r="AC127" s="35"/>
      <c r="AD127" s="35"/>
      <c r="AE127" s="35"/>
      <c r="AF127" s="35"/>
      <c r="AG127" s="35"/>
      <c r="AH127" s="35"/>
      <c r="AI127" s="35"/>
      <c r="AJ127" s="35"/>
      <c r="AK127" s="35"/>
      <c r="AL127" s="35"/>
      <c r="AM127" s="35"/>
      <c r="AN127" s="35"/>
      <c r="AO127" s="35"/>
      <c r="AP127" s="35"/>
      <c r="AQ127" s="35"/>
      <c r="AR127" s="35"/>
      <c r="AS127" s="35"/>
    </row>
    <row r="128" spans="1:45" s="2" customFormat="1" ht="12" hidden="1" customHeight="1">
      <c r="A128" s="3"/>
      <c r="B128" s="26" t="s">
        <v>130</v>
      </c>
      <c r="C128" s="43" t="s">
        <v>131</v>
      </c>
      <c r="D128" s="69">
        <v>29505</v>
      </c>
      <c r="E128" s="83">
        <f t="shared" si="52"/>
        <v>102.57970309077635</v>
      </c>
      <c r="F128" s="94">
        <v>2391</v>
      </c>
      <c r="G128" s="83">
        <f t="shared" ref="G128" si="65">F128/F116*100</f>
        <v>102.75032230339494</v>
      </c>
      <c r="H128" s="75">
        <v>3968</v>
      </c>
      <c r="I128" s="83">
        <f t="shared" si="62"/>
        <v>105.3917662682603</v>
      </c>
      <c r="J128" s="72">
        <v>2338</v>
      </c>
      <c r="K128" s="83">
        <f t="shared" si="18"/>
        <v>105.88768115942028</v>
      </c>
      <c r="L128" s="72" t="s">
        <v>202</v>
      </c>
      <c r="M128" s="72" t="s">
        <v>34</v>
      </c>
      <c r="N128" s="70">
        <f t="shared" si="16"/>
        <v>1195</v>
      </c>
      <c r="O128" s="83">
        <f t="shared" si="24"/>
        <v>85.847701149425291</v>
      </c>
      <c r="P128" s="72">
        <v>1143</v>
      </c>
      <c r="Q128" s="83">
        <f t="shared" si="60"/>
        <v>140.0735294117647</v>
      </c>
      <c r="R128" s="72">
        <v>31843</v>
      </c>
      <c r="S128" s="83">
        <f t="shared" si="19"/>
        <v>102.815537115366</v>
      </c>
      <c r="T128" s="130">
        <v>7500</v>
      </c>
      <c r="U128" s="131">
        <f t="shared" si="20"/>
        <v>104.52961672473869</v>
      </c>
      <c r="V128" s="130">
        <v>8909</v>
      </c>
      <c r="W128" s="131">
        <f t="shared" si="21"/>
        <v>98.933925596890617</v>
      </c>
      <c r="X128" s="130">
        <f t="shared" si="10"/>
        <v>1409</v>
      </c>
      <c r="Y128" s="131">
        <f t="shared" si="22"/>
        <v>76.994535519125691</v>
      </c>
      <c r="Z128" s="130">
        <f t="shared" si="11"/>
        <v>33252</v>
      </c>
      <c r="AA128" s="132">
        <f t="shared" si="23"/>
        <v>101.37495808054634</v>
      </c>
      <c r="AB128" s="35"/>
    </row>
    <row r="129" spans="1:45" s="2" customFormat="1" ht="12" hidden="1" customHeight="1">
      <c r="A129" s="3"/>
      <c r="B129" s="27" t="s">
        <v>73</v>
      </c>
      <c r="C129" s="43" t="s">
        <v>13</v>
      </c>
      <c r="D129" s="67">
        <v>31728</v>
      </c>
      <c r="E129" s="81">
        <f t="shared" si="52"/>
        <v>101.09932128859573</v>
      </c>
      <c r="F129" s="87">
        <v>2321</v>
      </c>
      <c r="G129" s="81">
        <f t="shared" ref="G129" si="66">F129/F117*100</f>
        <v>103.80143112701252</v>
      </c>
      <c r="H129" s="73">
        <v>5164</v>
      </c>
      <c r="I129" s="81">
        <f t="shared" si="62"/>
        <v>95.967292324846682</v>
      </c>
      <c r="J129" s="70">
        <v>2783</v>
      </c>
      <c r="K129" s="81">
        <f t="shared" si="18"/>
        <v>128.07179015186378</v>
      </c>
      <c r="L129" s="70" t="s">
        <v>202</v>
      </c>
      <c r="M129" s="70" t="s">
        <v>34</v>
      </c>
      <c r="N129" s="70">
        <f t="shared" si="16"/>
        <v>1381</v>
      </c>
      <c r="O129" s="81">
        <f t="shared" si="24"/>
        <v>101.24633431085044</v>
      </c>
      <c r="P129" s="70">
        <v>1402</v>
      </c>
      <c r="Q129" s="81">
        <f t="shared" si="60"/>
        <v>173.30037082818293</v>
      </c>
      <c r="R129" s="70">
        <v>34511</v>
      </c>
      <c r="S129" s="81">
        <f t="shared" si="19"/>
        <v>102.84598879485041</v>
      </c>
      <c r="T129" s="106">
        <v>8172</v>
      </c>
      <c r="U129" s="105">
        <f t="shared" si="20"/>
        <v>109.32441471571906</v>
      </c>
      <c r="V129" s="106">
        <v>9217</v>
      </c>
      <c r="W129" s="105">
        <f t="shared" si="21"/>
        <v>99.011709098721667</v>
      </c>
      <c r="X129" s="106">
        <f t="shared" si="10"/>
        <v>1045</v>
      </c>
      <c r="Y129" s="105">
        <f t="shared" si="22"/>
        <v>56.979280261723005</v>
      </c>
      <c r="Z129" s="106">
        <f t="shared" si="11"/>
        <v>35556</v>
      </c>
      <c r="AA129" s="107">
        <f t="shared" si="23"/>
        <v>100.46905905623058</v>
      </c>
      <c r="AB129" s="35"/>
    </row>
    <row r="130" spans="1:45" s="2" customFormat="1" ht="12" hidden="1" customHeight="1">
      <c r="A130" s="3"/>
      <c r="B130" s="27" t="s">
        <v>64</v>
      </c>
      <c r="C130" s="43" t="s">
        <v>5</v>
      </c>
      <c r="D130" s="67">
        <v>31403</v>
      </c>
      <c r="E130" s="81">
        <f t="shared" si="52"/>
        <v>99.546693717111523</v>
      </c>
      <c r="F130" s="87">
        <v>2174</v>
      </c>
      <c r="G130" s="81">
        <f t="shared" ref="G130" si="67">F130/F118*100</f>
        <v>116.25668449197862</v>
      </c>
      <c r="H130" s="73">
        <v>5651</v>
      </c>
      <c r="I130" s="81">
        <f t="shared" si="62"/>
        <v>101.50889168313275</v>
      </c>
      <c r="J130" s="70">
        <v>2779</v>
      </c>
      <c r="K130" s="81">
        <f t="shared" si="18"/>
        <v>127.41861531407612</v>
      </c>
      <c r="L130" s="70" t="s">
        <v>202</v>
      </c>
      <c r="M130" s="70" t="s">
        <v>34</v>
      </c>
      <c r="N130" s="70">
        <f t="shared" si="16"/>
        <v>1299</v>
      </c>
      <c r="O130" s="81">
        <f t="shared" si="24"/>
        <v>94.404069767441854</v>
      </c>
      <c r="P130" s="70">
        <v>1480</v>
      </c>
      <c r="Q130" s="81">
        <f t="shared" si="60"/>
        <v>183.85093167701862</v>
      </c>
      <c r="R130" s="70">
        <v>34182</v>
      </c>
      <c r="S130" s="81">
        <f t="shared" si="19"/>
        <v>101.34906751267529</v>
      </c>
      <c r="T130" s="106">
        <v>7798</v>
      </c>
      <c r="U130" s="105">
        <f t="shared" si="20"/>
        <v>108.65264037898842</v>
      </c>
      <c r="V130" s="106">
        <v>8936</v>
      </c>
      <c r="W130" s="105">
        <f t="shared" si="21"/>
        <v>94.610905240868178</v>
      </c>
      <c r="X130" s="106">
        <f t="shared" si="10"/>
        <v>1138</v>
      </c>
      <c r="Y130" s="105">
        <f t="shared" si="22"/>
        <v>50.176366843033513</v>
      </c>
      <c r="Z130" s="106">
        <f t="shared" si="11"/>
        <v>35320</v>
      </c>
      <c r="AA130" s="107">
        <f t="shared" si="23"/>
        <v>98.124739547159322</v>
      </c>
      <c r="AB130" s="35"/>
    </row>
    <row r="131" spans="1:45" s="2" customFormat="1" ht="12" hidden="1" customHeight="1">
      <c r="A131" s="3"/>
      <c r="B131" s="27" t="s">
        <v>66</v>
      </c>
      <c r="C131" s="43" t="s">
        <v>65</v>
      </c>
      <c r="D131" s="67">
        <v>32456</v>
      </c>
      <c r="E131" s="81">
        <f t="shared" si="52"/>
        <v>107.17564310008916</v>
      </c>
      <c r="F131" s="87">
        <v>2040</v>
      </c>
      <c r="G131" s="81">
        <f t="shared" ref="G131" si="68">F131/F119*100</f>
        <v>109.79547900968785</v>
      </c>
      <c r="H131" s="73">
        <v>3584</v>
      </c>
      <c r="I131" s="81">
        <f t="shared" si="62"/>
        <v>101.35746606334841</v>
      </c>
      <c r="J131" s="70">
        <v>3035</v>
      </c>
      <c r="K131" s="81">
        <f t="shared" si="18"/>
        <v>134.64951197870451</v>
      </c>
      <c r="L131" s="70" t="s">
        <v>202</v>
      </c>
      <c r="M131" s="70" t="s">
        <v>34</v>
      </c>
      <c r="N131" s="70">
        <f t="shared" si="16"/>
        <v>1414</v>
      </c>
      <c r="O131" s="81">
        <f t="shared" si="24"/>
        <v>100.78403421240199</v>
      </c>
      <c r="P131" s="70">
        <v>1621</v>
      </c>
      <c r="Q131" s="81">
        <f t="shared" si="60"/>
        <v>190.48178613396004</v>
      </c>
      <c r="R131" s="70">
        <v>35491</v>
      </c>
      <c r="S131" s="81">
        <f t="shared" si="19"/>
        <v>109.07889479669299</v>
      </c>
      <c r="T131" s="106">
        <v>8519</v>
      </c>
      <c r="U131" s="105">
        <f t="shared" si="20"/>
        <v>115.54319815543199</v>
      </c>
      <c r="V131" s="106">
        <v>8641</v>
      </c>
      <c r="W131" s="105">
        <f t="shared" si="21"/>
        <v>88.643824374230604</v>
      </c>
      <c r="X131" s="106">
        <f t="shared" si="10"/>
        <v>122</v>
      </c>
      <c r="Y131" s="105">
        <f t="shared" si="22"/>
        <v>5.1368421052631579</v>
      </c>
      <c r="Z131" s="106">
        <f t="shared" si="11"/>
        <v>35613</v>
      </c>
      <c r="AA131" s="107">
        <f t="shared" si="23"/>
        <v>102.00790559120074</v>
      </c>
      <c r="AB131" s="35"/>
    </row>
    <row r="132" spans="1:45" s="2" customFormat="1" ht="12" hidden="1" customHeight="1">
      <c r="A132" s="3"/>
      <c r="B132" s="27" t="s">
        <v>68</v>
      </c>
      <c r="C132" s="43" t="s">
        <v>67</v>
      </c>
      <c r="D132" s="67">
        <v>29354</v>
      </c>
      <c r="E132" s="81">
        <f t="shared" si="52"/>
        <v>103.57798165137615</v>
      </c>
      <c r="F132" s="87">
        <v>2274</v>
      </c>
      <c r="G132" s="81">
        <f t="shared" ref="G132" si="69">F132/F120*100</f>
        <v>102.98913043478262</v>
      </c>
      <c r="H132" s="73">
        <v>97</v>
      </c>
      <c r="I132" s="81">
        <f t="shared" si="62"/>
        <v>129.33333333333331</v>
      </c>
      <c r="J132" s="70">
        <v>3015</v>
      </c>
      <c r="K132" s="81">
        <f t="shared" si="18"/>
        <v>134.1789052069426</v>
      </c>
      <c r="L132" s="70" t="s">
        <v>202</v>
      </c>
      <c r="M132" s="70" t="s">
        <v>34</v>
      </c>
      <c r="N132" s="70">
        <f t="shared" si="16"/>
        <v>1422</v>
      </c>
      <c r="O132" s="81">
        <f t="shared" si="24"/>
        <v>102.30215827338129</v>
      </c>
      <c r="P132" s="70">
        <v>1593</v>
      </c>
      <c r="Q132" s="81">
        <f t="shared" si="60"/>
        <v>185.88098016336056</v>
      </c>
      <c r="R132" s="70">
        <v>32369</v>
      </c>
      <c r="S132" s="81">
        <f t="shared" si="19"/>
        <v>105.82600451172067</v>
      </c>
      <c r="T132" s="106">
        <v>8346</v>
      </c>
      <c r="U132" s="105">
        <f t="shared" si="20"/>
        <v>107.84339061894302</v>
      </c>
      <c r="V132" s="106">
        <v>8912</v>
      </c>
      <c r="W132" s="105">
        <f t="shared" si="21"/>
        <v>83.523898781630749</v>
      </c>
      <c r="X132" s="106">
        <f t="shared" si="10"/>
        <v>566</v>
      </c>
      <c r="Y132" s="105">
        <f t="shared" si="22"/>
        <v>19.310815421357898</v>
      </c>
      <c r="Z132" s="106">
        <f t="shared" si="11"/>
        <v>32935</v>
      </c>
      <c r="AA132" s="107">
        <f t="shared" si="23"/>
        <v>98.260636076138198</v>
      </c>
      <c r="AB132" s="35"/>
    </row>
    <row r="133" spans="1:45" s="2" customFormat="1" ht="12" hidden="1" customHeight="1">
      <c r="A133" s="3"/>
      <c r="B133" s="27" t="s">
        <v>69</v>
      </c>
      <c r="C133" s="43" t="s">
        <v>8</v>
      </c>
      <c r="D133" s="67">
        <v>33736</v>
      </c>
      <c r="E133" s="81">
        <f t="shared" ref="E133:E148" si="70">D133/D121*100</f>
        <v>105.78201429825663</v>
      </c>
      <c r="F133" s="87">
        <v>2772</v>
      </c>
      <c r="G133" s="81">
        <f t="shared" ref="G133" si="71">F133/F121*100</f>
        <v>120.99519860323002</v>
      </c>
      <c r="H133" s="73">
        <v>4996</v>
      </c>
      <c r="I133" s="81">
        <f t="shared" si="62"/>
        <v>106.63820704375667</v>
      </c>
      <c r="J133" s="70">
        <v>3084</v>
      </c>
      <c r="K133" s="81">
        <f t="shared" si="18"/>
        <v>135.20385795703638</v>
      </c>
      <c r="L133" s="70" t="s">
        <v>202</v>
      </c>
      <c r="M133" s="70" t="s">
        <v>34</v>
      </c>
      <c r="N133" s="70">
        <f t="shared" si="16"/>
        <v>1405</v>
      </c>
      <c r="O133" s="81">
        <f t="shared" si="24"/>
        <v>100.86145010768126</v>
      </c>
      <c r="P133" s="70">
        <v>1679</v>
      </c>
      <c r="Q133" s="81">
        <f t="shared" si="60"/>
        <v>189.07657657657657</v>
      </c>
      <c r="R133" s="70">
        <v>36820</v>
      </c>
      <c r="S133" s="81">
        <f t="shared" si="19"/>
        <v>107.74588125128024</v>
      </c>
      <c r="T133" s="106">
        <v>8336</v>
      </c>
      <c r="U133" s="105">
        <f t="shared" si="20"/>
        <v>107.97927461139895</v>
      </c>
      <c r="V133" s="106">
        <v>8755</v>
      </c>
      <c r="W133" s="105">
        <f t="shared" si="21"/>
        <v>88.739103993513083</v>
      </c>
      <c r="X133" s="106">
        <f t="shared" si="10"/>
        <v>419</v>
      </c>
      <c r="Y133" s="105">
        <f t="shared" si="22"/>
        <v>19.524697110904008</v>
      </c>
      <c r="Z133" s="106">
        <f t="shared" si="11"/>
        <v>37239</v>
      </c>
      <c r="AA133" s="107">
        <f t="shared" si="23"/>
        <v>102.5331093917784</v>
      </c>
      <c r="AB133" s="35"/>
    </row>
    <row r="134" spans="1:45" s="2" customFormat="1" ht="12" hidden="1" customHeight="1">
      <c r="A134" s="3"/>
      <c r="B134" s="27" t="s">
        <v>77</v>
      </c>
      <c r="C134" s="43" t="s">
        <v>9</v>
      </c>
      <c r="D134" s="67">
        <v>33216</v>
      </c>
      <c r="E134" s="81">
        <f t="shared" si="70"/>
        <v>103.36071695294997</v>
      </c>
      <c r="F134" s="87">
        <v>2802</v>
      </c>
      <c r="G134" s="81">
        <f t="shared" ref="G134" si="72">F134/F122*100</f>
        <v>108.98483080513419</v>
      </c>
      <c r="H134" s="73">
        <v>5495</v>
      </c>
      <c r="I134" s="81">
        <f t="shared" si="62"/>
        <v>94.937802349689022</v>
      </c>
      <c r="J134" s="70">
        <v>2930</v>
      </c>
      <c r="K134" s="81">
        <f t="shared" si="18"/>
        <v>131.09619686800895</v>
      </c>
      <c r="L134" s="70" t="s">
        <v>202</v>
      </c>
      <c r="M134" s="70" t="s">
        <v>34</v>
      </c>
      <c r="N134" s="70">
        <f t="shared" si="16"/>
        <v>1344</v>
      </c>
      <c r="O134" s="81">
        <f t="shared" si="24"/>
        <v>99.042004421518058</v>
      </c>
      <c r="P134" s="70">
        <v>1586</v>
      </c>
      <c r="Q134" s="81">
        <f t="shared" si="60"/>
        <v>180.6378132118451</v>
      </c>
      <c r="R134" s="70">
        <v>36146</v>
      </c>
      <c r="S134" s="81">
        <f t="shared" si="19"/>
        <v>105.16423729306683</v>
      </c>
      <c r="T134" s="106">
        <v>8319</v>
      </c>
      <c r="U134" s="105">
        <f t="shared" si="20"/>
        <v>110.25844930417495</v>
      </c>
      <c r="V134" s="106">
        <v>8623</v>
      </c>
      <c r="W134" s="105">
        <f t="shared" si="21"/>
        <v>88.99783259366292</v>
      </c>
      <c r="X134" s="106">
        <f t="shared" si="10"/>
        <v>304</v>
      </c>
      <c r="Y134" s="105">
        <f t="shared" si="22"/>
        <v>14.17910447761194</v>
      </c>
      <c r="Z134" s="106">
        <f t="shared" si="11"/>
        <v>36450</v>
      </c>
      <c r="AA134" s="107">
        <f t="shared" si="23"/>
        <v>99.821990962618102</v>
      </c>
      <c r="AB134" s="35"/>
    </row>
    <row r="135" spans="1:45" s="2" customFormat="1" ht="12" hidden="1" customHeight="1">
      <c r="A135" s="3"/>
      <c r="B135" s="27" t="s">
        <v>132</v>
      </c>
      <c r="C135" s="43" t="s">
        <v>10</v>
      </c>
      <c r="D135" s="67">
        <v>31344</v>
      </c>
      <c r="E135" s="81">
        <f t="shared" si="70"/>
        <v>103.07135810588622</v>
      </c>
      <c r="F135" s="87">
        <v>3018</v>
      </c>
      <c r="G135" s="81">
        <f t="shared" ref="G135" si="73">F135/F123*100</f>
        <v>107.44037023851905</v>
      </c>
      <c r="H135" s="73">
        <v>4747</v>
      </c>
      <c r="I135" s="81">
        <f t="shared" si="62"/>
        <v>89.212554031197143</v>
      </c>
      <c r="J135" s="70">
        <v>2781</v>
      </c>
      <c r="K135" s="81">
        <f t="shared" si="18"/>
        <v>135.06556580864498</v>
      </c>
      <c r="L135" s="70" t="s">
        <v>202</v>
      </c>
      <c r="M135" s="70" t="s">
        <v>34</v>
      </c>
      <c r="N135" s="70">
        <f t="shared" si="16"/>
        <v>1217</v>
      </c>
      <c r="O135" s="81">
        <f t="shared" si="24"/>
        <v>98.462783171521039</v>
      </c>
      <c r="P135" s="70">
        <v>1564</v>
      </c>
      <c r="Q135" s="81">
        <f t="shared" si="60"/>
        <v>190.03645200486025</v>
      </c>
      <c r="R135" s="70">
        <v>34125</v>
      </c>
      <c r="S135" s="81">
        <f t="shared" si="19"/>
        <v>105.100249468724</v>
      </c>
      <c r="T135" s="106">
        <v>7749</v>
      </c>
      <c r="U135" s="105">
        <f t="shared" si="20"/>
        <v>109.32562076749434</v>
      </c>
      <c r="V135" s="106">
        <v>8397</v>
      </c>
      <c r="W135" s="105">
        <f t="shared" si="21"/>
        <v>95.648707142043506</v>
      </c>
      <c r="X135" s="106">
        <f t="shared" si="10"/>
        <v>648</v>
      </c>
      <c r="Y135" s="105">
        <f t="shared" si="22"/>
        <v>38.320520402128913</v>
      </c>
      <c r="Z135" s="106">
        <f t="shared" si="11"/>
        <v>34773</v>
      </c>
      <c r="AA135" s="107">
        <f t="shared" si="23"/>
        <v>101.79449648711945</v>
      </c>
      <c r="AB135" s="35"/>
    </row>
    <row r="136" spans="1:45" s="2" customFormat="1" ht="12" hidden="1" customHeight="1">
      <c r="A136" s="3"/>
      <c r="B136" s="27" t="s">
        <v>133</v>
      </c>
      <c r="C136" s="43" t="s">
        <v>11</v>
      </c>
      <c r="D136" s="67">
        <v>29970</v>
      </c>
      <c r="E136" s="81">
        <f t="shared" si="70"/>
        <v>101.08948628866328</v>
      </c>
      <c r="F136" s="87">
        <v>2761</v>
      </c>
      <c r="G136" s="81">
        <f t="shared" ref="G136" si="74">F136/F124*100</f>
        <v>87.873965626989175</v>
      </c>
      <c r="H136" s="73">
        <v>3945</v>
      </c>
      <c r="I136" s="81">
        <f t="shared" si="62"/>
        <v>102.60078023407021</v>
      </c>
      <c r="J136" s="70">
        <v>2667</v>
      </c>
      <c r="K136" s="81">
        <f t="shared" si="18"/>
        <v>132.62058677274987</v>
      </c>
      <c r="L136" s="70" t="s">
        <v>202</v>
      </c>
      <c r="M136" s="70" t="s">
        <v>34</v>
      </c>
      <c r="N136" s="70">
        <f t="shared" si="16"/>
        <v>1214</v>
      </c>
      <c r="O136" s="81">
        <f t="shared" si="24"/>
        <v>100.33057851239668</v>
      </c>
      <c r="P136" s="70">
        <v>1453</v>
      </c>
      <c r="Q136" s="81">
        <f t="shared" si="60"/>
        <v>181.39825218476904</v>
      </c>
      <c r="R136" s="70">
        <v>32637</v>
      </c>
      <c r="S136" s="81">
        <f t="shared" si="19"/>
        <v>103.09242529534399</v>
      </c>
      <c r="T136" s="106">
        <v>7988</v>
      </c>
      <c r="U136" s="105">
        <f t="shared" si="20"/>
        <v>105.73130377233619</v>
      </c>
      <c r="V136" s="106">
        <v>8176</v>
      </c>
      <c r="W136" s="105">
        <f t="shared" si="21"/>
        <v>89.895547003848264</v>
      </c>
      <c r="X136" s="106">
        <f t="shared" si="10"/>
        <v>188</v>
      </c>
      <c r="Y136" s="105">
        <f t="shared" si="22"/>
        <v>12.207792207792208</v>
      </c>
      <c r="Z136" s="106">
        <f t="shared" si="11"/>
        <v>32825</v>
      </c>
      <c r="AA136" s="107">
        <f t="shared" si="23"/>
        <v>98.876438339659018</v>
      </c>
      <c r="AB136" s="35"/>
    </row>
    <row r="137" spans="1:45" s="2" customFormat="1" ht="12" hidden="1" customHeight="1">
      <c r="A137" s="3"/>
      <c r="B137" s="27" t="s">
        <v>134</v>
      </c>
      <c r="C137" s="43" t="s">
        <v>135</v>
      </c>
      <c r="D137" s="67">
        <v>29289</v>
      </c>
      <c r="E137" s="81">
        <f t="shared" si="70"/>
        <v>102.15905127310778</v>
      </c>
      <c r="F137" s="70">
        <v>2331</v>
      </c>
      <c r="G137" s="81">
        <f t="shared" ref="G137" si="75">F137/F125*100</f>
        <v>104.20205632543585</v>
      </c>
      <c r="H137" s="73">
        <v>4314</v>
      </c>
      <c r="I137" s="81">
        <f t="shared" si="62"/>
        <v>93.336218087408056</v>
      </c>
      <c r="J137" s="70">
        <v>2744</v>
      </c>
      <c r="K137" s="81">
        <f t="shared" si="18"/>
        <v>143.96642182581323</v>
      </c>
      <c r="L137" s="70" t="s">
        <v>202</v>
      </c>
      <c r="M137" s="70" t="s">
        <v>34</v>
      </c>
      <c r="N137" s="70">
        <f t="shared" si="16"/>
        <v>1175</v>
      </c>
      <c r="O137" s="81">
        <f t="shared" si="24"/>
        <v>100</v>
      </c>
      <c r="P137" s="70">
        <v>1569</v>
      </c>
      <c r="Q137" s="81">
        <f t="shared" si="60"/>
        <v>214.63748290013677</v>
      </c>
      <c r="R137" s="70">
        <v>32033</v>
      </c>
      <c r="S137" s="81">
        <f t="shared" si="19"/>
        <v>104.76517530088958</v>
      </c>
      <c r="T137" s="106">
        <v>7822</v>
      </c>
      <c r="U137" s="105">
        <f t="shared" si="20"/>
        <v>109.72085846542292</v>
      </c>
      <c r="V137" s="106">
        <v>8345</v>
      </c>
      <c r="W137" s="105">
        <f t="shared" si="21"/>
        <v>97.001046146693014</v>
      </c>
      <c r="X137" s="106">
        <f t="shared" ref="X137:X196" si="76">V137-T137</f>
        <v>523</v>
      </c>
      <c r="Y137" s="105">
        <f t="shared" si="22"/>
        <v>35.481682496607867</v>
      </c>
      <c r="Z137" s="106">
        <f t="shared" ref="Z137:Z196" si="77">R137+X137</f>
        <v>32556</v>
      </c>
      <c r="AA137" s="107">
        <f t="shared" si="23"/>
        <v>101.57878315132605</v>
      </c>
      <c r="AB137" s="35"/>
    </row>
    <row r="138" spans="1:45" s="2" customFormat="1" ht="12" hidden="1" customHeight="1">
      <c r="A138" s="3"/>
      <c r="B138" s="27" t="s">
        <v>136</v>
      </c>
      <c r="C138" s="43" t="s">
        <v>137</v>
      </c>
      <c r="D138" s="67">
        <v>29130</v>
      </c>
      <c r="E138" s="81">
        <f t="shared" si="70"/>
        <v>99.382484391525367</v>
      </c>
      <c r="F138" s="70">
        <v>3020</v>
      </c>
      <c r="G138" s="81">
        <f t="shared" ref="G138" si="78">F138/F126*100</f>
        <v>112.26765799256506</v>
      </c>
      <c r="H138" s="73">
        <v>4957</v>
      </c>
      <c r="I138" s="81">
        <f t="shared" si="62"/>
        <v>96.140418929402642</v>
      </c>
      <c r="J138" s="70">
        <v>2528</v>
      </c>
      <c r="K138" s="81">
        <f t="shared" si="18"/>
        <v>128.58596134282806</v>
      </c>
      <c r="L138" s="70" t="s">
        <v>202</v>
      </c>
      <c r="M138" s="70" t="s">
        <v>34</v>
      </c>
      <c r="N138" s="70">
        <f t="shared" si="16"/>
        <v>1094</v>
      </c>
      <c r="O138" s="81">
        <f t="shared" si="24"/>
        <v>91.471571906354512</v>
      </c>
      <c r="P138" s="70">
        <v>1434</v>
      </c>
      <c r="Q138" s="81">
        <f t="shared" si="60"/>
        <v>186.23376623376623</v>
      </c>
      <c r="R138" s="70">
        <v>31658</v>
      </c>
      <c r="S138" s="81">
        <f t="shared" si="19"/>
        <v>101.21814752054226</v>
      </c>
      <c r="T138" s="106">
        <v>7956</v>
      </c>
      <c r="U138" s="105">
        <f t="shared" si="20"/>
        <v>109.87432675044883</v>
      </c>
      <c r="V138" s="106">
        <v>8183</v>
      </c>
      <c r="W138" s="105">
        <f t="shared" si="21"/>
        <v>94.930394431554518</v>
      </c>
      <c r="X138" s="106">
        <f t="shared" si="76"/>
        <v>227</v>
      </c>
      <c r="Y138" s="105">
        <f t="shared" si="22"/>
        <v>16.461203770848439</v>
      </c>
      <c r="Z138" s="106">
        <f t="shared" si="77"/>
        <v>31885</v>
      </c>
      <c r="AA138" s="107">
        <f t="shared" si="23"/>
        <v>97.6390249877511</v>
      </c>
      <c r="AB138" s="35"/>
    </row>
    <row r="139" spans="1:45" s="2" customFormat="1" ht="12" hidden="1" customHeight="1">
      <c r="A139" s="3"/>
      <c r="B139" s="28" t="s">
        <v>138</v>
      </c>
      <c r="C139" s="43" t="s">
        <v>15</v>
      </c>
      <c r="D139" s="68">
        <v>28072</v>
      </c>
      <c r="E139" s="82">
        <f t="shared" si="70"/>
        <v>96.759961395284705</v>
      </c>
      <c r="F139" s="80">
        <v>1985</v>
      </c>
      <c r="G139" s="82">
        <f t="shared" ref="G139" si="79">F139/F127*100</f>
        <v>84.756618274978649</v>
      </c>
      <c r="H139" s="80">
        <v>3194</v>
      </c>
      <c r="I139" s="82">
        <f t="shared" si="62"/>
        <v>102.33899391220763</v>
      </c>
      <c r="J139" s="79">
        <v>3397</v>
      </c>
      <c r="K139" s="82">
        <f t="shared" si="18"/>
        <v>159.85882352941175</v>
      </c>
      <c r="L139" s="147" t="s">
        <v>202</v>
      </c>
      <c r="M139" s="70" t="s">
        <v>34</v>
      </c>
      <c r="N139" s="70">
        <f t="shared" si="16"/>
        <v>1207</v>
      </c>
      <c r="O139" s="82">
        <f t="shared" si="24"/>
        <v>94.223263075722102</v>
      </c>
      <c r="P139" s="77">
        <v>2190</v>
      </c>
      <c r="Q139" s="82">
        <f t="shared" si="60"/>
        <v>259.478672985782</v>
      </c>
      <c r="R139" s="79">
        <v>31469</v>
      </c>
      <c r="S139" s="82">
        <f t="shared" si="19"/>
        <v>101.06625558017792</v>
      </c>
      <c r="T139" s="129">
        <v>8029</v>
      </c>
      <c r="U139" s="133">
        <f t="shared" si="20"/>
        <v>105.11914113642315</v>
      </c>
      <c r="V139" s="129">
        <v>8130</v>
      </c>
      <c r="W139" s="133">
        <f t="shared" si="21"/>
        <v>91.46135673304083</v>
      </c>
      <c r="X139" s="129">
        <f t="shared" si="76"/>
        <v>101</v>
      </c>
      <c r="Y139" s="133">
        <f t="shared" si="22"/>
        <v>8.0735411670663471</v>
      </c>
      <c r="Z139" s="129">
        <f t="shared" si="77"/>
        <v>31570</v>
      </c>
      <c r="AA139" s="134">
        <f t="shared" si="23"/>
        <v>97.474373224651103</v>
      </c>
      <c r="AB139" s="35"/>
      <c r="AC139" s="35"/>
      <c r="AD139" s="35"/>
      <c r="AE139" s="35"/>
      <c r="AF139" s="35"/>
      <c r="AG139" s="35"/>
      <c r="AH139" s="35"/>
      <c r="AI139" s="35"/>
      <c r="AJ139" s="35"/>
      <c r="AK139" s="35"/>
      <c r="AL139" s="35"/>
      <c r="AM139" s="35"/>
      <c r="AN139" s="35"/>
      <c r="AO139" s="35"/>
      <c r="AP139" s="35"/>
      <c r="AQ139" s="35"/>
      <c r="AR139" s="35"/>
      <c r="AS139" s="35"/>
    </row>
    <row r="140" spans="1:45" s="2" customFormat="1" ht="12" hidden="1" customHeight="1">
      <c r="A140" s="3"/>
      <c r="B140" s="26" t="s">
        <v>139</v>
      </c>
      <c r="C140" s="44" t="s">
        <v>140</v>
      </c>
      <c r="D140" s="69">
        <v>29309</v>
      </c>
      <c r="E140" s="83">
        <f t="shared" si="70"/>
        <v>99.335705812574133</v>
      </c>
      <c r="F140" s="72">
        <v>2018</v>
      </c>
      <c r="G140" s="83">
        <f t="shared" ref="G140" si="80">F140/F128*100</f>
        <v>84.399832705980756</v>
      </c>
      <c r="H140" s="75">
        <v>3942</v>
      </c>
      <c r="I140" s="83">
        <f t="shared" si="62"/>
        <v>99.344758064516128</v>
      </c>
      <c r="J140" s="72">
        <v>3653</v>
      </c>
      <c r="K140" s="83">
        <f t="shared" si="18"/>
        <v>156.24465355004278</v>
      </c>
      <c r="L140" s="72" t="s">
        <v>202</v>
      </c>
      <c r="M140" s="72" t="s">
        <v>34</v>
      </c>
      <c r="N140" s="72">
        <f t="shared" si="16"/>
        <v>1289</v>
      </c>
      <c r="O140" s="83">
        <f t="shared" si="24"/>
        <v>107.86610878661087</v>
      </c>
      <c r="P140" s="72">
        <v>2364</v>
      </c>
      <c r="Q140" s="83">
        <f t="shared" ref="Q140:Q155" si="81">P140/P128*100</f>
        <v>206.82414698162731</v>
      </c>
      <c r="R140" s="72">
        <v>32962</v>
      </c>
      <c r="S140" s="83">
        <f t="shared" si="19"/>
        <v>103.51411613227397</v>
      </c>
      <c r="T140" s="130">
        <v>8482</v>
      </c>
      <c r="U140" s="131">
        <f t="shared" si="20"/>
        <v>113.09333333333333</v>
      </c>
      <c r="V140" s="130">
        <v>8956</v>
      </c>
      <c r="W140" s="131">
        <f t="shared" si="21"/>
        <v>100.52755640363678</v>
      </c>
      <c r="X140" s="130">
        <f t="shared" si="76"/>
        <v>474</v>
      </c>
      <c r="Y140" s="131">
        <f t="shared" si="22"/>
        <v>33.640880056777853</v>
      </c>
      <c r="Z140" s="130">
        <f t="shared" si="77"/>
        <v>33436</v>
      </c>
      <c r="AA140" s="132">
        <f t="shared" si="23"/>
        <v>100.55335017442559</v>
      </c>
      <c r="AB140" s="35"/>
    </row>
    <row r="141" spans="1:45" s="2" customFormat="1" ht="12" hidden="1" customHeight="1">
      <c r="A141" s="3"/>
      <c r="B141" s="27" t="s">
        <v>141</v>
      </c>
      <c r="C141" s="43" t="s">
        <v>13</v>
      </c>
      <c r="D141" s="67">
        <v>30410</v>
      </c>
      <c r="E141" s="81">
        <f t="shared" si="70"/>
        <v>95.845940494200704</v>
      </c>
      <c r="F141" s="70">
        <v>1943</v>
      </c>
      <c r="G141" s="81">
        <f t="shared" ref="G141" si="82">F141/F129*100</f>
        <v>83.713916415338218</v>
      </c>
      <c r="H141" s="73">
        <v>4485</v>
      </c>
      <c r="I141" s="81">
        <f t="shared" si="62"/>
        <v>86.851278079008523</v>
      </c>
      <c r="J141" s="70">
        <v>4215</v>
      </c>
      <c r="K141" s="81">
        <f t="shared" si="18"/>
        <v>151.45526410348543</v>
      </c>
      <c r="L141" s="70" t="s">
        <v>202</v>
      </c>
      <c r="M141" s="70" t="s">
        <v>34</v>
      </c>
      <c r="N141" s="70">
        <f t="shared" si="16"/>
        <v>1533</v>
      </c>
      <c r="O141" s="81">
        <f t="shared" si="24"/>
        <v>111.0065170166546</v>
      </c>
      <c r="P141" s="70">
        <v>2682</v>
      </c>
      <c r="Q141" s="81">
        <f t="shared" si="81"/>
        <v>191.29814550641939</v>
      </c>
      <c r="R141" s="70">
        <v>34625</v>
      </c>
      <c r="S141" s="81">
        <f t="shared" si="19"/>
        <v>100.33032946017212</v>
      </c>
      <c r="T141" s="106">
        <v>8849</v>
      </c>
      <c r="U141" s="105">
        <f t="shared" si="20"/>
        <v>108.2843857072932</v>
      </c>
      <c r="V141" s="106">
        <v>9391</v>
      </c>
      <c r="W141" s="105">
        <f t="shared" si="21"/>
        <v>101.88781599218835</v>
      </c>
      <c r="X141" s="106">
        <f t="shared" si="76"/>
        <v>542</v>
      </c>
      <c r="Y141" s="105">
        <f t="shared" si="22"/>
        <v>51.866028708133967</v>
      </c>
      <c r="Z141" s="106">
        <f t="shared" si="77"/>
        <v>35167</v>
      </c>
      <c r="AA141" s="107">
        <f t="shared" si="23"/>
        <v>98.905951175610312</v>
      </c>
      <c r="AB141" s="35"/>
    </row>
    <row r="142" spans="1:45" s="2" customFormat="1" ht="12" hidden="1" customHeight="1">
      <c r="A142" s="3"/>
      <c r="B142" s="27" t="s">
        <v>142</v>
      </c>
      <c r="C142" s="43" t="s">
        <v>5</v>
      </c>
      <c r="D142" s="67">
        <v>30441</v>
      </c>
      <c r="E142" s="81">
        <f t="shared" si="70"/>
        <v>96.936598414164251</v>
      </c>
      <c r="F142" s="70">
        <v>1857</v>
      </c>
      <c r="G142" s="81">
        <f t="shared" ref="G142" si="83">F142/F130*100</f>
        <v>85.418583256669734</v>
      </c>
      <c r="H142" s="73">
        <v>5577</v>
      </c>
      <c r="I142" s="81">
        <f t="shared" si="62"/>
        <v>98.69049725712263</v>
      </c>
      <c r="J142" s="70">
        <v>4621</v>
      </c>
      <c r="K142" s="81">
        <f t="shared" si="18"/>
        <v>166.28283555235697</v>
      </c>
      <c r="L142" s="70" t="s">
        <v>202</v>
      </c>
      <c r="M142" s="70" t="s">
        <v>34</v>
      </c>
      <c r="N142" s="70">
        <f t="shared" si="16"/>
        <v>1849</v>
      </c>
      <c r="O142" s="81">
        <f t="shared" si="24"/>
        <v>142.34026173979984</v>
      </c>
      <c r="P142" s="70">
        <v>2772</v>
      </c>
      <c r="Q142" s="81">
        <f t="shared" si="81"/>
        <v>187.29729729729729</v>
      </c>
      <c r="R142" s="70">
        <v>35062</v>
      </c>
      <c r="S142" s="81">
        <f t="shared" si="19"/>
        <v>102.57445439120005</v>
      </c>
      <c r="T142" s="106">
        <v>8974</v>
      </c>
      <c r="U142" s="105">
        <f t="shared" si="20"/>
        <v>115.08078994614004</v>
      </c>
      <c r="V142" s="106">
        <v>9640</v>
      </c>
      <c r="W142" s="105">
        <f t="shared" si="21"/>
        <v>107.87824529991047</v>
      </c>
      <c r="X142" s="106">
        <f t="shared" si="76"/>
        <v>666</v>
      </c>
      <c r="Y142" s="105">
        <f t="shared" si="22"/>
        <v>58.523725834797894</v>
      </c>
      <c r="Z142" s="106">
        <f t="shared" si="77"/>
        <v>35728</v>
      </c>
      <c r="AA142" s="107">
        <f t="shared" si="23"/>
        <v>101.15515288788221</v>
      </c>
      <c r="AB142" s="35"/>
    </row>
    <row r="143" spans="1:45" s="2" customFormat="1" ht="12" hidden="1" customHeight="1">
      <c r="A143" s="3"/>
      <c r="B143" s="27" t="s">
        <v>143</v>
      </c>
      <c r="C143" s="43" t="s">
        <v>144</v>
      </c>
      <c r="D143" s="67">
        <v>28215</v>
      </c>
      <c r="E143" s="81">
        <f t="shared" si="70"/>
        <v>86.933078629529206</v>
      </c>
      <c r="F143" s="70">
        <v>1793</v>
      </c>
      <c r="G143" s="81">
        <f t="shared" ref="G143" si="84">F143/F131*100</f>
        <v>87.892156862745097</v>
      </c>
      <c r="H143" s="73">
        <v>3272</v>
      </c>
      <c r="I143" s="81">
        <f t="shared" si="62"/>
        <v>91.294642857142861</v>
      </c>
      <c r="J143" s="70">
        <v>4962</v>
      </c>
      <c r="K143" s="81">
        <f t="shared" si="18"/>
        <v>163.49258649093906</v>
      </c>
      <c r="L143" s="70" t="s">
        <v>202</v>
      </c>
      <c r="M143" s="70" t="s">
        <v>34</v>
      </c>
      <c r="N143" s="70">
        <f t="shared" si="16"/>
        <v>2003</v>
      </c>
      <c r="O143" s="81">
        <f t="shared" si="24"/>
        <v>141.65487977369165</v>
      </c>
      <c r="P143" s="70">
        <v>2959</v>
      </c>
      <c r="Q143" s="81">
        <f t="shared" si="81"/>
        <v>182.54164096236892</v>
      </c>
      <c r="R143" s="70">
        <v>33177</v>
      </c>
      <c r="S143" s="81">
        <f t="shared" si="19"/>
        <v>93.480037192527689</v>
      </c>
      <c r="T143" s="106">
        <v>8975</v>
      </c>
      <c r="U143" s="105">
        <f t="shared" si="20"/>
        <v>105.35274093203428</v>
      </c>
      <c r="V143" s="106">
        <v>10209</v>
      </c>
      <c r="W143" s="105">
        <f t="shared" si="21"/>
        <v>118.1460479111214</v>
      </c>
      <c r="X143" s="106">
        <f t="shared" si="76"/>
        <v>1234</v>
      </c>
      <c r="Y143" s="105">
        <f t="shared" si="22"/>
        <v>1011.4754098360656</v>
      </c>
      <c r="Z143" s="106">
        <f t="shared" si="77"/>
        <v>34411</v>
      </c>
      <c r="AA143" s="107">
        <f t="shared" si="23"/>
        <v>96.62482801224273</v>
      </c>
      <c r="AB143" s="35"/>
    </row>
    <row r="144" spans="1:45" s="2" customFormat="1" ht="12" hidden="1" customHeight="1">
      <c r="A144" s="3"/>
      <c r="B144" s="27" t="s">
        <v>145</v>
      </c>
      <c r="C144" s="43" t="s">
        <v>146</v>
      </c>
      <c r="D144" s="67">
        <v>25397</v>
      </c>
      <c r="E144" s="81">
        <f t="shared" si="70"/>
        <v>86.519724739388153</v>
      </c>
      <c r="F144" s="70">
        <v>2033</v>
      </c>
      <c r="G144" s="81">
        <f t="shared" ref="G144" si="85">F144/F132*100</f>
        <v>89.401934916446791</v>
      </c>
      <c r="H144" s="73">
        <v>105</v>
      </c>
      <c r="I144" s="81">
        <f t="shared" si="62"/>
        <v>108.24742268041237</v>
      </c>
      <c r="J144" s="70">
        <v>4798</v>
      </c>
      <c r="K144" s="81">
        <f t="shared" si="18"/>
        <v>159.13764510779436</v>
      </c>
      <c r="L144" s="70" t="s">
        <v>202</v>
      </c>
      <c r="M144" s="70" t="s">
        <v>34</v>
      </c>
      <c r="N144" s="70">
        <f t="shared" si="16"/>
        <v>2142</v>
      </c>
      <c r="O144" s="81">
        <f t="shared" si="24"/>
        <v>150.63291139240508</v>
      </c>
      <c r="P144" s="70">
        <v>2656</v>
      </c>
      <c r="Q144" s="81">
        <f t="shared" si="81"/>
        <v>166.7294413057125</v>
      </c>
      <c r="R144" s="70">
        <v>30195</v>
      </c>
      <c r="S144" s="81">
        <f t="shared" si="19"/>
        <v>93.283697364762588</v>
      </c>
      <c r="T144" s="106">
        <v>8364</v>
      </c>
      <c r="U144" s="105">
        <f t="shared" si="20"/>
        <v>100.215672178289</v>
      </c>
      <c r="V144" s="106">
        <v>9933</v>
      </c>
      <c r="W144" s="105">
        <f t="shared" si="21"/>
        <v>111.4564631956912</v>
      </c>
      <c r="X144" s="106">
        <f t="shared" si="76"/>
        <v>1569</v>
      </c>
      <c r="Y144" s="105">
        <f t="shared" si="22"/>
        <v>277.20848056537102</v>
      </c>
      <c r="Z144" s="106">
        <f t="shared" si="77"/>
        <v>31764</v>
      </c>
      <c r="AA144" s="107">
        <f t="shared" si="23"/>
        <v>96.444511917413095</v>
      </c>
      <c r="AB144" s="35"/>
    </row>
    <row r="145" spans="1:45" s="2" customFormat="1" ht="12" hidden="1" customHeight="1">
      <c r="A145" s="3"/>
      <c r="B145" s="27" t="s">
        <v>147</v>
      </c>
      <c r="C145" s="43" t="s">
        <v>8</v>
      </c>
      <c r="D145" s="67">
        <v>30302</v>
      </c>
      <c r="E145" s="81">
        <f t="shared" si="70"/>
        <v>89.820962769741513</v>
      </c>
      <c r="F145" s="70">
        <v>2699</v>
      </c>
      <c r="G145" s="81">
        <f t="shared" ref="G145" si="86">F145/F133*100</f>
        <v>97.366522366522361</v>
      </c>
      <c r="H145" s="73">
        <v>4510</v>
      </c>
      <c r="I145" s="81">
        <f t="shared" si="62"/>
        <v>90.272217774219371</v>
      </c>
      <c r="J145" s="70">
        <v>4790</v>
      </c>
      <c r="K145" s="81">
        <f t="shared" si="18"/>
        <v>155.3177691309987</v>
      </c>
      <c r="L145" s="70" t="s">
        <v>202</v>
      </c>
      <c r="M145" s="70" t="s">
        <v>34</v>
      </c>
      <c r="N145" s="70">
        <f t="shared" ref="N145:N196" si="87">J145-P145</f>
        <v>2024</v>
      </c>
      <c r="O145" s="81">
        <f t="shared" si="24"/>
        <v>144.05693950177937</v>
      </c>
      <c r="P145" s="70">
        <v>2766</v>
      </c>
      <c r="Q145" s="81">
        <f t="shared" si="81"/>
        <v>164.74091721262656</v>
      </c>
      <c r="R145" s="70">
        <v>35092</v>
      </c>
      <c r="S145" s="81">
        <f t="shared" si="19"/>
        <v>95.306898424769145</v>
      </c>
      <c r="T145" s="106">
        <v>8709</v>
      </c>
      <c r="U145" s="105">
        <f t="shared" si="20"/>
        <v>104.47456813819578</v>
      </c>
      <c r="V145" s="106">
        <v>10227</v>
      </c>
      <c r="W145" s="105">
        <f t="shared" si="21"/>
        <v>116.81324957167334</v>
      </c>
      <c r="X145" s="106">
        <f t="shared" si="76"/>
        <v>1518</v>
      </c>
      <c r="Y145" s="105">
        <f t="shared" si="22"/>
        <v>362.29116945107398</v>
      </c>
      <c r="Z145" s="106">
        <f t="shared" si="77"/>
        <v>36610</v>
      </c>
      <c r="AA145" s="107">
        <f t="shared" si="23"/>
        <v>98.310910604473804</v>
      </c>
      <c r="AB145" s="35"/>
    </row>
    <row r="146" spans="1:45" s="2" customFormat="1" ht="12" hidden="1" customHeight="1">
      <c r="A146" s="3"/>
      <c r="B146" s="27" t="s">
        <v>148</v>
      </c>
      <c r="C146" s="43" t="s">
        <v>9</v>
      </c>
      <c r="D146" s="67">
        <v>29945</v>
      </c>
      <c r="E146" s="81">
        <f t="shared" si="70"/>
        <v>90.152336223506751</v>
      </c>
      <c r="F146" s="70">
        <v>2974</v>
      </c>
      <c r="G146" s="81">
        <f t="shared" ref="G146" si="88">F146/F134*100</f>
        <v>106.13847251962885</v>
      </c>
      <c r="H146" s="73">
        <v>4650</v>
      </c>
      <c r="I146" s="81">
        <f t="shared" si="62"/>
        <v>84.622383985441303</v>
      </c>
      <c r="J146" s="70">
        <v>4627</v>
      </c>
      <c r="K146" s="81">
        <f t="shared" si="18"/>
        <v>157.91808873720137</v>
      </c>
      <c r="L146" s="70" t="s">
        <v>202</v>
      </c>
      <c r="M146" s="70" t="s">
        <v>34</v>
      </c>
      <c r="N146" s="70">
        <f t="shared" si="87"/>
        <v>1954</v>
      </c>
      <c r="O146" s="81">
        <f t="shared" si="24"/>
        <v>145.38690476190476</v>
      </c>
      <c r="P146" s="70">
        <v>2673</v>
      </c>
      <c r="Q146" s="81">
        <f t="shared" si="81"/>
        <v>168.53720050441362</v>
      </c>
      <c r="R146" s="70">
        <v>34572</v>
      </c>
      <c r="S146" s="81">
        <f t="shared" si="19"/>
        <v>95.64543794610745</v>
      </c>
      <c r="T146" s="106">
        <v>8025</v>
      </c>
      <c r="U146" s="105">
        <f t="shared" si="20"/>
        <v>96.465921384781822</v>
      </c>
      <c r="V146" s="106">
        <v>9245</v>
      </c>
      <c r="W146" s="105">
        <f t="shared" si="21"/>
        <v>107.21326684448569</v>
      </c>
      <c r="X146" s="106">
        <f t="shared" si="76"/>
        <v>1220</v>
      </c>
      <c r="Y146" s="105">
        <f t="shared" si="22"/>
        <v>401.31578947368428</v>
      </c>
      <c r="Z146" s="106">
        <f t="shared" si="77"/>
        <v>35792</v>
      </c>
      <c r="AA146" s="107">
        <f t="shared" si="23"/>
        <v>98.194787379972567</v>
      </c>
      <c r="AB146" s="35"/>
    </row>
    <row r="147" spans="1:45" s="2" customFormat="1" ht="12" hidden="1" customHeight="1">
      <c r="A147" s="3"/>
      <c r="B147" s="27" t="s">
        <v>132</v>
      </c>
      <c r="C147" s="43" t="s">
        <v>10</v>
      </c>
      <c r="D147" s="67">
        <v>27855</v>
      </c>
      <c r="E147" s="81">
        <f t="shared" si="70"/>
        <v>88.868683001531394</v>
      </c>
      <c r="F147" s="70">
        <v>3122</v>
      </c>
      <c r="G147" s="81">
        <f t="shared" ref="G147" si="89">F147/F135*100</f>
        <v>103.44599072233267</v>
      </c>
      <c r="H147" s="73">
        <v>4557</v>
      </c>
      <c r="I147" s="81">
        <f t="shared" si="62"/>
        <v>95.997472087634293</v>
      </c>
      <c r="J147" s="70">
        <v>4122</v>
      </c>
      <c r="K147" s="81">
        <f t="shared" si="18"/>
        <v>148.2200647249191</v>
      </c>
      <c r="L147" s="70" t="s">
        <v>202</v>
      </c>
      <c r="M147" s="70" t="s">
        <v>34</v>
      </c>
      <c r="N147" s="70">
        <f t="shared" si="87"/>
        <v>1734</v>
      </c>
      <c r="O147" s="81">
        <f t="shared" si="24"/>
        <v>142.48151191454397</v>
      </c>
      <c r="P147" s="70">
        <v>2388</v>
      </c>
      <c r="Q147" s="81">
        <f t="shared" si="81"/>
        <v>152.6854219948849</v>
      </c>
      <c r="R147" s="70">
        <v>31977</v>
      </c>
      <c r="S147" s="81">
        <f t="shared" si="19"/>
        <v>93.705494505494499</v>
      </c>
      <c r="T147" s="106">
        <v>8258</v>
      </c>
      <c r="U147" s="105">
        <f t="shared" si="20"/>
        <v>106.56858949541876</v>
      </c>
      <c r="V147" s="106">
        <v>9145</v>
      </c>
      <c r="W147" s="105">
        <f t="shared" si="21"/>
        <v>108.90794331308801</v>
      </c>
      <c r="X147" s="106">
        <f t="shared" si="76"/>
        <v>887</v>
      </c>
      <c r="Y147" s="105">
        <f t="shared" si="22"/>
        <v>136.88271604938271</v>
      </c>
      <c r="Z147" s="106">
        <f t="shared" si="77"/>
        <v>32864</v>
      </c>
      <c r="AA147" s="107">
        <f t="shared" si="23"/>
        <v>94.510108417450326</v>
      </c>
      <c r="AB147" s="35"/>
    </row>
    <row r="148" spans="1:45" s="2" customFormat="1" ht="12" hidden="1" customHeight="1">
      <c r="A148" s="3"/>
      <c r="B148" s="27" t="s">
        <v>133</v>
      </c>
      <c r="C148" s="43" t="s">
        <v>11</v>
      </c>
      <c r="D148" s="67">
        <v>26906</v>
      </c>
      <c r="E148" s="81">
        <f t="shared" si="70"/>
        <v>89.776443109776437</v>
      </c>
      <c r="F148" s="70">
        <v>2590</v>
      </c>
      <c r="G148" s="81">
        <f t="shared" ref="G148" si="90">F148/F136*100</f>
        <v>93.806591814559951</v>
      </c>
      <c r="H148" s="73">
        <v>3797</v>
      </c>
      <c r="I148" s="81">
        <f t="shared" si="62"/>
        <v>96.248415716096332</v>
      </c>
      <c r="J148" s="70">
        <v>3971</v>
      </c>
      <c r="K148" s="81">
        <f t="shared" si="18"/>
        <v>148.893888263967</v>
      </c>
      <c r="L148" s="70" t="s">
        <v>202</v>
      </c>
      <c r="M148" s="70" t="s">
        <v>34</v>
      </c>
      <c r="N148" s="70">
        <f t="shared" si="87"/>
        <v>1647</v>
      </c>
      <c r="O148" s="81">
        <f t="shared" si="24"/>
        <v>135.667215815486</v>
      </c>
      <c r="P148" s="70">
        <v>2324</v>
      </c>
      <c r="Q148" s="81">
        <f t="shared" si="81"/>
        <v>159.9449415003441</v>
      </c>
      <c r="R148" s="70">
        <v>30877</v>
      </c>
      <c r="S148" s="81">
        <f t="shared" si="19"/>
        <v>94.607347489046177</v>
      </c>
      <c r="T148" s="106">
        <v>8500</v>
      </c>
      <c r="U148" s="105">
        <f t="shared" si="20"/>
        <v>106.40961442163245</v>
      </c>
      <c r="V148" s="106">
        <v>9112</v>
      </c>
      <c r="W148" s="105">
        <f t="shared" si="21"/>
        <v>111.4481409001957</v>
      </c>
      <c r="X148" s="106">
        <f t="shared" si="76"/>
        <v>612</v>
      </c>
      <c r="Y148" s="105">
        <f t="shared" si="22"/>
        <v>325.531914893617</v>
      </c>
      <c r="Z148" s="106">
        <f t="shared" si="77"/>
        <v>31489</v>
      </c>
      <c r="AA148" s="107">
        <f t="shared" si="23"/>
        <v>95.929931454683924</v>
      </c>
      <c r="AB148" s="35"/>
    </row>
    <row r="149" spans="1:45" s="2" customFormat="1" ht="12" hidden="1" customHeight="1">
      <c r="A149" s="3"/>
      <c r="B149" s="27" t="s">
        <v>149</v>
      </c>
      <c r="C149" s="43" t="s">
        <v>150</v>
      </c>
      <c r="D149" s="67">
        <v>26128</v>
      </c>
      <c r="E149" s="81">
        <f t="shared" ref="E149:E164" si="91">D149/D137*100</f>
        <v>89.207552323397863</v>
      </c>
      <c r="F149" s="70">
        <v>1861</v>
      </c>
      <c r="G149" s="81">
        <f t="shared" ref="G149" si="92">F149/F137*100</f>
        <v>79.836979836979836</v>
      </c>
      <c r="H149" s="73">
        <v>3980</v>
      </c>
      <c r="I149" s="81">
        <f t="shared" si="62"/>
        <v>92.257765414928144</v>
      </c>
      <c r="J149" s="70">
        <v>3870</v>
      </c>
      <c r="K149" s="81">
        <f t="shared" ref="K149:K196" si="93">J149/J137*100</f>
        <v>141.03498542274053</v>
      </c>
      <c r="L149" s="70" t="s">
        <v>202</v>
      </c>
      <c r="M149" s="70" t="s">
        <v>34</v>
      </c>
      <c r="N149" s="70">
        <f t="shared" si="87"/>
        <v>1569</v>
      </c>
      <c r="O149" s="81">
        <f t="shared" si="24"/>
        <v>133.53191489361703</v>
      </c>
      <c r="P149" s="70">
        <v>2301</v>
      </c>
      <c r="Q149" s="81">
        <f t="shared" si="81"/>
        <v>146.65391969407267</v>
      </c>
      <c r="R149" s="70">
        <v>29998</v>
      </c>
      <c r="S149" s="81">
        <f t="shared" ref="S149:S196" si="94">R149/R137*100</f>
        <v>93.647176349389696</v>
      </c>
      <c r="T149" s="106">
        <v>8362</v>
      </c>
      <c r="U149" s="105">
        <f t="shared" ref="U149:U196" si="95">T149/T137*100</f>
        <v>106.90360521605729</v>
      </c>
      <c r="V149" s="106">
        <v>8959</v>
      </c>
      <c r="W149" s="105">
        <f t="shared" ref="W149:W196" si="96">V149/V137*100</f>
        <v>107.35769922109046</v>
      </c>
      <c r="X149" s="106">
        <f t="shared" si="76"/>
        <v>597</v>
      </c>
      <c r="Y149" s="105">
        <f t="shared" ref="Y149:Y196" si="97">X149/X137*100</f>
        <v>114.14913957934991</v>
      </c>
      <c r="Z149" s="106">
        <f t="shared" si="77"/>
        <v>30595</v>
      </c>
      <c r="AA149" s="107">
        <f t="shared" ref="AA149:AA196" si="98">Z149/Z137*100</f>
        <v>93.976532743580293</v>
      </c>
      <c r="AB149" s="35"/>
    </row>
    <row r="150" spans="1:45" s="2" customFormat="1" ht="12" hidden="1" customHeight="1">
      <c r="A150" s="3"/>
      <c r="B150" s="27" t="s">
        <v>136</v>
      </c>
      <c r="C150" s="43" t="s">
        <v>137</v>
      </c>
      <c r="D150" s="67">
        <v>25994</v>
      </c>
      <c r="E150" s="81">
        <f t="shared" si="91"/>
        <v>89.234466186062477</v>
      </c>
      <c r="F150" s="70">
        <v>1748</v>
      </c>
      <c r="G150" s="81">
        <f t="shared" ref="G150" si="99">F150/F138*100</f>
        <v>57.880794701986758</v>
      </c>
      <c r="H150" s="73">
        <v>4764</v>
      </c>
      <c r="I150" s="81">
        <f t="shared" si="62"/>
        <v>96.106516037926156</v>
      </c>
      <c r="J150" s="70">
        <v>3360</v>
      </c>
      <c r="K150" s="81">
        <f t="shared" si="93"/>
        <v>132.91139240506328</v>
      </c>
      <c r="L150" s="70" t="s">
        <v>202</v>
      </c>
      <c r="M150" s="70" t="s">
        <v>34</v>
      </c>
      <c r="N150" s="70">
        <f t="shared" si="87"/>
        <v>1234</v>
      </c>
      <c r="O150" s="81">
        <f t="shared" si="24"/>
        <v>112.79707495429616</v>
      </c>
      <c r="P150" s="70">
        <v>2126</v>
      </c>
      <c r="Q150" s="81">
        <f t="shared" si="81"/>
        <v>148.2566248256625</v>
      </c>
      <c r="R150" s="70">
        <v>29354</v>
      </c>
      <c r="S150" s="81">
        <f t="shared" si="94"/>
        <v>92.722218712489735</v>
      </c>
      <c r="T150" s="106">
        <v>8049</v>
      </c>
      <c r="U150" s="105">
        <f t="shared" si="95"/>
        <v>101.16892911010558</v>
      </c>
      <c r="V150" s="106">
        <v>8504</v>
      </c>
      <c r="W150" s="105">
        <f t="shared" si="96"/>
        <v>103.92276671147501</v>
      </c>
      <c r="X150" s="106">
        <f t="shared" si="76"/>
        <v>455</v>
      </c>
      <c r="Y150" s="105">
        <f t="shared" si="97"/>
        <v>200.44052863436121</v>
      </c>
      <c r="Z150" s="106">
        <f t="shared" si="77"/>
        <v>29809</v>
      </c>
      <c r="AA150" s="107">
        <f t="shared" si="98"/>
        <v>93.489101458365994</v>
      </c>
      <c r="AB150" s="35"/>
    </row>
    <row r="151" spans="1:45" s="2" customFormat="1" ht="12" hidden="1" customHeight="1">
      <c r="A151" s="3"/>
      <c r="B151" s="28" t="s">
        <v>138</v>
      </c>
      <c r="C151" s="45" t="s">
        <v>15</v>
      </c>
      <c r="D151" s="68">
        <v>26243</v>
      </c>
      <c r="E151" s="82">
        <f t="shared" si="91"/>
        <v>93.484611000284985</v>
      </c>
      <c r="F151" s="80">
        <v>1882</v>
      </c>
      <c r="G151" s="82">
        <f t="shared" ref="G151" si="100">F151/F139*100</f>
        <v>94.811083123425689</v>
      </c>
      <c r="H151" s="80">
        <v>3288</v>
      </c>
      <c r="I151" s="82">
        <f t="shared" si="62"/>
        <v>102.94301815904821</v>
      </c>
      <c r="J151" s="79">
        <v>3652</v>
      </c>
      <c r="K151" s="82">
        <f t="shared" si="93"/>
        <v>107.50662349131588</v>
      </c>
      <c r="L151" s="147" t="s">
        <v>202</v>
      </c>
      <c r="M151" s="70" t="s">
        <v>34</v>
      </c>
      <c r="N151" s="71">
        <f t="shared" si="87"/>
        <v>1307</v>
      </c>
      <c r="O151" s="82">
        <f t="shared" si="24"/>
        <v>108.28500414250206</v>
      </c>
      <c r="P151" s="77">
        <v>2345</v>
      </c>
      <c r="Q151" s="82">
        <f t="shared" si="81"/>
        <v>107.07762557077625</v>
      </c>
      <c r="R151" s="79">
        <v>29895</v>
      </c>
      <c r="S151" s="82">
        <f t="shared" si="94"/>
        <v>94.998252248244313</v>
      </c>
      <c r="T151" s="129">
        <v>8542</v>
      </c>
      <c r="U151" s="133">
        <f t="shared" si="95"/>
        <v>106.38933864740316</v>
      </c>
      <c r="V151" s="129">
        <v>9054</v>
      </c>
      <c r="W151" s="133">
        <f t="shared" si="96"/>
        <v>111.36531365313654</v>
      </c>
      <c r="X151" s="129">
        <f t="shared" si="76"/>
        <v>512</v>
      </c>
      <c r="Y151" s="133">
        <f t="shared" si="97"/>
        <v>506.93069306930693</v>
      </c>
      <c r="Z151" s="129">
        <f t="shared" si="77"/>
        <v>30407</v>
      </c>
      <c r="AA151" s="134">
        <f t="shared" si="98"/>
        <v>96.316122901488754</v>
      </c>
      <c r="AB151" s="35"/>
      <c r="AC151" s="35"/>
      <c r="AD151" s="35"/>
      <c r="AE151" s="35"/>
      <c r="AF151" s="35"/>
      <c r="AG151" s="35"/>
      <c r="AH151" s="35"/>
      <c r="AI151" s="35"/>
      <c r="AJ151" s="35"/>
      <c r="AK151" s="35"/>
      <c r="AL151" s="35"/>
      <c r="AM151" s="35"/>
      <c r="AN151" s="35"/>
      <c r="AO151" s="35"/>
      <c r="AP151" s="35"/>
      <c r="AQ151" s="35"/>
      <c r="AR151" s="35"/>
      <c r="AS151" s="35"/>
    </row>
    <row r="152" spans="1:45" s="2" customFormat="1" ht="12" hidden="1" customHeight="1">
      <c r="A152" s="3"/>
      <c r="B152" s="26" t="s">
        <v>151</v>
      </c>
      <c r="C152" s="43" t="s">
        <v>152</v>
      </c>
      <c r="D152" s="69">
        <v>26868</v>
      </c>
      <c r="E152" s="83">
        <f t="shared" si="91"/>
        <v>91.671500221774878</v>
      </c>
      <c r="F152" s="72">
        <v>2161</v>
      </c>
      <c r="G152" s="83">
        <f t="shared" ref="G152" si="101">F152/F140*100</f>
        <v>107.08622398414272</v>
      </c>
      <c r="H152" s="75">
        <v>3689</v>
      </c>
      <c r="I152" s="83">
        <f t="shared" si="62"/>
        <v>93.581938102486049</v>
      </c>
      <c r="J152" s="72">
        <v>3674</v>
      </c>
      <c r="K152" s="83">
        <f t="shared" si="93"/>
        <v>100.57486996988776</v>
      </c>
      <c r="L152" s="72" t="s">
        <v>202</v>
      </c>
      <c r="M152" s="72" t="s">
        <v>34</v>
      </c>
      <c r="N152" s="70">
        <f t="shared" si="87"/>
        <v>1323</v>
      </c>
      <c r="O152" s="83">
        <f t="shared" si="24"/>
        <v>102.63770364623738</v>
      </c>
      <c r="P152" s="72">
        <v>2351</v>
      </c>
      <c r="Q152" s="83">
        <f t="shared" si="81"/>
        <v>99.450084602368875</v>
      </c>
      <c r="R152" s="72">
        <v>30542</v>
      </c>
      <c r="S152" s="83">
        <f t="shared" si="94"/>
        <v>92.658212487106368</v>
      </c>
      <c r="T152" s="130">
        <v>8571</v>
      </c>
      <c r="U152" s="131">
        <f t="shared" si="95"/>
        <v>101.04928082999291</v>
      </c>
      <c r="V152" s="130">
        <v>9087</v>
      </c>
      <c r="W152" s="131">
        <f t="shared" si="96"/>
        <v>101.46270656543099</v>
      </c>
      <c r="X152" s="130">
        <f t="shared" si="76"/>
        <v>516</v>
      </c>
      <c r="Y152" s="131">
        <f t="shared" si="97"/>
        <v>108.86075949367088</v>
      </c>
      <c r="Z152" s="130">
        <f t="shared" si="77"/>
        <v>31058</v>
      </c>
      <c r="AA152" s="132">
        <f t="shared" si="98"/>
        <v>92.887905251824378</v>
      </c>
      <c r="AB152" s="35"/>
    </row>
    <row r="153" spans="1:45" s="2" customFormat="1" ht="12" hidden="1" customHeight="1">
      <c r="A153" s="3"/>
      <c r="B153" s="27" t="s">
        <v>141</v>
      </c>
      <c r="C153" s="43" t="s">
        <v>13</v>
      </c>
      <c r="D153" s="67">
        <v>28362</v>
      </c>
      <c r="E153" s="81">
        <f t="shared" si="91"/>
        <v>93.26537323248931</v>
      </c>
      <c r="F153" s="70">
        <v>2060</v>
      </c>
      <c r="G153" s="81">
        <f t="shared" ref="G153" si="102">F153/F141*100</f>
        <v>106.02161605764282</v>
      </c>
      <c r="H153" s="73">
        <v>4495</v>
      </c>
      <c r="I153" s="81">
        <f t="shared" si="62"/>
        <v>100.22296544035673</v>
      </c>
      <c r="J153" s="70">
        <v>3872</v>
      </c>
      <c r="K153" s="81">
        <f t="shared" si="93"/>
        <v>91.862396204033217</v>
      </c>
      <c r="L153" s="70" t="s">
        <v>202</v>
      </c>
      <c r="M153" s="70" t="s">
        <v>34</v>
      </c>
      <c r="N153" s="70">
        <f t="shared" si="87"/>
        <v>1389</v>
      </c>
      <c r="O153" s="81">
        <f t="shared" si="24"/>
        <v>90.606653620352247</v>
      </c>
      <c r="P153" s="70">
        <v>2483</v>
      </c>
      <c r="Q153" s="81">
        <f t="shared" si="81"/>
        <v>92.580164056674121</v>
      </c>
      <c r="R153" s="70">
        <v>32234</v>
      </c>
      <c r="S153" s="81">
        <f t="shared" si="94"/>
        <v>93.094584837545128</v>
      </c>
      <c r="T153" s="106">
        <v>8628</v>
      </c>
      <c r="U153" s="105">
        <f t="shared" si="95"/>
        <v>97.502542660187601</v>
      </c>
      <c r="V153" s="106">
        <v>9625</v>
      </c>
      <c r="W153" s="105">
        <f t="shared" si="96"/>
        <v>102.49174741774038</v>
      </c>
      <c r="X153" s="106">
        <f t="shared" si="76"/>
        <v>997</v>
      </c>
      <c r="Y153" s="105">
        <f t="shared" si="97"/>
        <v>183.94833948339485</v>
      </c>
      <c r="Z153" s="106">
        <f t="shared" si="77"/>
        <v>33231</v>
      </c>
      <c r="AA153" s="107">
        <f t="shared" si="98"/>
        <v>94.494838911479519</v>
      </c>
      <c r="AB153" s="35"/>
    </row>
    <row r="154" spans="1:45" s="2" customFormat="1" ht="12" hidden="1" customHeight="1">
      <c r="A154" s="3"/>
      <c r="B154" s="27" t="s">
        <v>142</v>
      </c>
      <c r="C154" s="43" t="s">
        <v>5</v>
      </c>
      <c r="D154" s="67">
        <v>29646</v>
      </c>
      <c r="E154" s="81">
        <f t="shared" si="91"/>
        <v>97.388390657337141</v>
      </c>
      <c r="F154" s="70">
        <v>1934</v>
      </c>
      <c r="G154" s="81">
        <f t="shared" ref="G154" si="103">F154/F142*100</f>
        <v>104.14647280560044</v>
      </c>
      <c r="H154" s="73">
        <v>5493</v>
      </c>
      <c r="I154" s="81">
        <f t="shared" si="62"/>
        <v>98.493813878429265</v>
      </c>
      <c r="J154" s="70">
        <v>3778</v>
      </c>
      <c r="K154" s="81">
        <f t="shared" si="93"/>
        <v>81.757195412248436</v>
      </c>
      <c r="L154" s="70" t="s">
        <v>202</v>
      </c>
      <c r="M154" s="70" t="s">
        <v>34</v>
      </c>
      <c r="N154" s="70">
        <f t="shared" si="87"/>
        <v>1347</v>
      </c>
      <c r="O154" s="81">
        <f t="shared" si="24"/>
        <v>72.850189291508926</v>
      </c>
      <c r="P154" s="70">
        <v>2431</v>
      </c>
      <c r="Q154" s="81">
        <f t="shared" si="81"/>
        <v>87.698412698412696</v>
      </c>
      <c r="R154" s="70">
        <v>33424</v>
      </c>
      <c r="S154" s="81">
        <f t="shared" si="94"/>
        <v>95.328275626033886</v>
      </c>
      <c r="T154" s="106">
        <v>8750</v>
      </c>
      <c r="U154" s="105">
        <f t="shared" si="95"/>
        <v>97.503900156006239</v>
      </c>
      <c r="V154" s="106">
        <v>9501</v>
      </c>
      <c r="W154" s="105">
        <f t="shared" si="96"/>
        <v>98.558091286307061</v>
      </c>
      <c r="X154" s="106">
        <f t="shared" si="76"/>
        <v>751</v>
      </c>
      <c r="Y154" s="105">
        <f t="shared" si="97"/>
        <v>112.76276276276276</v>
      </c>
      <c r="Z154" s="106">
        <f t="shared" si="77"/>
        <v>34175</v>
      </c>
      <c r="AA154" s="107">
        <f t="shared" si="98"/>
        <v>95.653269144648462</v>
      </c>
      <c r="AB154" s="35"/>
    </row>
    <row r="155" spans="1:45" s="2" customFormat="1" ht="12" hidden="1" customHeight="1">
      <c r="A155" s="3"/>
      <c r="B155" s="27" t="s">
        <v>143</v>
      </c>
      <c r="C155" s="43" t="s">
        <v>144</v>
      </c>
      <c r="D155" s="67">
        <v>27978</v>
      </c>
      <c r="E155" s="81">
        <f t="shared" si="91"/>
        <v>99.160021265284428</v>
      </c>
      <c r="F155" s="70">
        <v>1780</v>
      </c>
      <c r="G155" s="81">
        <f t="shared" ref="G155" si="104">F155/F143*100</f>
        <v>99.274958170663695</v>
      </c>
      <c r="H155" s="73">
        <v>3068</v>
      </c>
      <c r="I155" s="81">
        <f t="shared" si="62"/>
        <v>93.765281173594133</v>
      </c>
      <c r="J155" s="70">
        <v>4012</v>
      </c>
      <c r="K155" s="81">
        <f t="shared" si="93"/>
        <v>80.854494155582429</v>
      </c>
      <c r="L155" s="70" t="s">
        <v>202</v>
      </c>
      <c r="M155" s="70" t="s">
        <v>34</v>
      </c>
      <c r="N155" s="70">
        <f t="shared" si="87"/>
        <v>1459</v>
      </c>
      <c r="O155" s="81">
        <f t="shared" si="24"/>
        <v>72.840738891662511</v>
      </c>
      <c r="P155" s="70">
        <v>2553</v>
      </c>
      <c r="Q155" s="81">
        <f t="shared" si="81"/>
        <v>86.279148360932751</v>
      </c>
      <c r="R155" s="70">
        <v>31990</v>
      </c>
      <c r="S155" s="81">
        <f t="shared" si="94"/>
        <v>96.422220212798024</v>
      </c>
      <c r="T155" s="106">
        <v>8766</v>
      </c>
      <c r="U155" s="105">
        <f t="shared" si="95"/>
        <v>97.671309192200567</v>
      </c>
      <c r="V155" s="106">
        <v>10001</v>
      </c>
      <c r="W155" s="105">
        <f t="shared" si="96"/>
        <v>97.962582035458908</v>
      </c>
      <c r="X155" s="106">
        <f t="shared" si="76"/>
        <v>1235</v>
      </c>
      <c r="Y155" s="105">
        <f t="shared" si="97"/>
        <v>100.08103727714747</v>
      </c>
      <c r="Z155" s="106">
        <f t="shared" si="77"/>
        <v>33225</v>
      </c>
      <c r="AA155" s="107">
        <f t="shared" si="98"/>
        <v>96.553427683008337</v>
      </c>
      <c r="AB155" s="35"/>
    </row>
    <row r="156" spans="1:45" s="2" customFormat="1" ht="12" hidden="1" customHeight="1">
      <c r="A156" s="3"/>
      <c r="B156" s="27" t="s">
        <v>145</v>
      </c>
      <c r="C156" s="43" t="s">
        <v>146</v>
      </c>
      <c r="D156" s="67">
        <v>25022</v>
      </c>
      <c r="E156" s="81">
        <f t="shared" si="91"/>
        <v>98.523447651297403</v>
      </c>
      <c r="F156" s="70">
        <v>2293</v>
      </c>
      <c r="G156" s="81">
        <f t="shared" ref="G156" si="105">F156/F144*100</f>
        <v>112.78898180029513</v>
      </c>
      <c r="H156" s="73">
        <v>184</v>
      </c>
      <c r="I156" s="81">
        <f t="shared" si="62"/>
        <v>175.23809523809524</v>
      </c>
      <c r="J156" s="70">
        <v>3854</v>
      </c>
      <c r="K156" s="81">
        <f t="shared" si="93"/>
        <v>80.325135473113789</v>
      </c>
      <c r="L156" s="70" t="s">
        <v>202</v>
      </c>
      <c r="M156" s="70" t="s">
        <v>34</v>
      </c>
      <c r="N156" s="70">
        <f t="shared" si="87"/>
        <v>1371</v>
      </c>
      <c r="O156" s="81">
        <f t="shared" ref="O156:O196" si="106">N156/N144*100</f>
        <v>64.005602240896351</v>
      </c>
      <c r="P156" s="70">
        <v>2483</v>
      </c>
      <c r="Q156" s="81">
        <f t="shared" ref="Q156:Q171" si="107">P156/P144*100</f>
        <v>93.486445783132538</v>
      </c>
      <c r="R156" s="70">
        <v>28876</v>
      </c>
      <c r="S156" s="81">
        <f t="shared" si="94"/>
        <v>95.631727107136939</v>
      </c>
      <c r="T156" s="106">
        <v>8296</v>
      </c>
      <c r="U156" s="105">
        <f t="shared" si="95"/>
        <v>99.1869918699187</v>
      </c>
      <c r="V156" s="106">
        <v>9684</v>
      </c>
      <c r="W156" s="105">
        <f t="shared" si="96"/>
        <v>97.493204469948651</v>
      </c>
      <c r="X156" s="106">
        <f t="shared" si="76"/>
        <v>1388</v>
      </c>
      <c r="Y156" s="105">
        <f t="shared" si="97"/>
        <v>88.463989802421921</v>
      </c>
      <c r="Z156" s="106">
        <f t="shared" si="77"/>
        <v>30264</v>
      </c>
      <c r="AA156" s="107">
        <f t="shared" si="98"/>
        <v>95.277672837174151</v>
      </c>
      <c r="AB156" s="35"/>
    </row>
    <row r="157" spans="1:45" s="2" customFormat="1" ht="12" hidden="1" customHeight="1">
      <c r="A157" s="3"/>
      <c r="B157" s="27" t="s">
        <v>147</v>
      </c>
      <c r="C157" s="43" t="s">
        <v>8</v>
      </c>
      <c r="D157" s="67">
        <v>29137</v>
      </c>
      <c r="E157" s="81">
        <f t="shared" si="91"/>
        <v>96.155369282555597</v>
      </c>
      <c r="F157" s="70">
        <v>2079</v>
      </c>
      <c r="G157" s="81">
        <f t="shared" ref="G157" si="108">F157/F145*100</f>
        <v>77.028529084846241</v>
      </c>
      <c r="H157" s="73">
        <v>4796</v>
      </c>
      <c r="I157" s="81">
        <f t="shared" si="62"/>
        <v>106.34146341463415</v>
      </c>
      <c r="J157" s="70">
        <v>3637</v>
      </c>
      <c r="K157" s="81">
        <f t="shared" si="93"/>
        <v>75.929018789144052</v>
      </c>
      <c r="L157" s="70" t="s">
        <v>202</v>
      </c>
      <c r="M157" s="70" t="s">
        <v>34</v>
      </c>
      <c r="N157" s="70">
        <f t="shared" si="87"/>
        <v>1236</v>
      </c>
      <c r="O157" s="81">
        <f t="shared" si="106"/>
        <v>61.067193675889328</v>
      </c>
      <c r="P157" s="70">
        <v>2401</v>
      </c>
      <c r="Q157" s="81">
        <f t="shared" si="107"/>
        <v>86.804049168474336</v>
      </c>
      <c r="R157" s="70">
        <v>32774</v>
      </c>
      <c r="S157" s="81">
        <f t="shared" si="94"/>
        <v>93.394505870283822</v>
      </c>
      <c r="T157" s="106">
        <v>7985</v>
      </c>
      <c r="U157" s="105">
        <f t="shared" si="95"/>
        <v>91.686760822138012</v>
      </c>
      <c r="V157" s="106">
        <v>10298</v>
      </c>
      <c r="W157" s="105">
        <f t="shared" si="96"/>
        <v>100.69424073530851</v>
      </c>
      <c r="X157" s="106">
        <f t="shared" si="76"/>
        <v>2313</v>
      </c>
      <c r="Y157" s="105">
        <f t="shared" si="97"/>
        <v>152.37154150197628</v>
      </c>
      <c r="Z157" s="106">
        <f t="shared" si="77"/>
        <v>35087</v>
      </c>
      <c r="AA157" s="107">
        <f t="shared" si="98"/>
        <v>95.839934444140951</v>
      </c>
      <c r="AB157" s="35"/>
    </row>
    <row r="158" spans="1:45" s="2" customFormat="1" ht="12" hidden="1" customHeight="1">
      <c r="A158" s="3"/>
      <c r="B158" s="27" t="s">
        <v>148</v>
      </c>
      <c r="C158" s="43" t="s">
        <v>9</v>
      </c>
      <c r="D158" s="67">
        <v>28972</v>
      </c>
      <c r="E158" s="81">
        <f t="shared" si="91"/>
        <v>96.750709634329596</v>
      </c>
      <c r="F158" s="70">
        <v>2821</v>
      </c>
      <c r="G158" s="81">
        <f t="shared" ref="G158" si="109">F158/F146*100</f>
        <v>94.855413584398121</v>
      </c>
      <c r="H158" s="73">
        <v>4886</v>
      </c>
      <c r="I158" s="81">
        <f t="shared" si="62"/>
        <v>105.0752688172043</v>
      </c>
      <c r="J158" s="70">
        <v>4042</v>
      </c>
      <c r="K158" s="81">
        <f t="shared" si="93"/>
        <v>87.356818673006259</v>
      </c>
      <c r="L158" s="70" t="s">
        <v>202</v>
      </c>
      <c r="M158" s="70" t="s">
        <v>34</v>
      </c>
      <c r="N158" s="70">
        <f t="shared" si="87"/>
        <v>1756</v>
      </c>
      <c r="O158" s="81">
        <f t="shared" si="106"/>
        <v>89.866939611054249</v>
      </c>
      <c r="P158" s="70">
        <v>2286</v>
      </c>
      <c r="Q158" s="81">
        <f t="shared" si="107"/>
        <v>85.521885521885523</v>
      </c>
      <c r="R158" s="70">
        <v>33014</v>
      </c>
      <c r="S158" s="81">
        <f t="shared" si="94"/>
        <v>95.493462917968301</v>
      </c>
      <c r="T158" s="106">
        <v>8387</v>
      </c>
      <c r="U158" s="105">
        <f t="shared" si="95"/>
        <v>104.51090342679127</v>
      </c>
      <c r="V158" s="106">
        <v>11063</v>
      </c>
      <c r="W158" s="105">
        <f t="shared" si="96"/>
        <v>119.66468361276365</v>
      </c>
      <c r="X158" s="106">
        <f t="shared" si="76"/>
        <v>2676</v>
      </c>
      <c r="Y158" s="105">
        <f t="shared" si="97"/>
        <v>219.34426229508196</v>
      </c>
      <c r="Z158" s="106">
        <f t="shared" si="77"/>
        <v>35690</v>
      </c>
      <c r="AA158" s="107">
        <f t="shared" si="98"/>
        <v>99.715020116227095</v>
      </c>
      <c r="AB158" s="35"/>
    </row>
    <row r="159" spans="1:45" s="2" customFormat="1" ht="12" hidden="1" customHeight="1">
      <c r="A159" s="3"/>
      <c r="B159" s="27" t="s">
        <v>132</v>
      </c>
      <c r="C159" s="43" t="s">
        <v>10</v>
      </c>
      <c r="D159" s="67">
        <v>27938</v>
      </c>
      <c r="E159" s="81">
        <f t="shared" si="91"/>
        <v>100.29797163884402</v>
      </c>
      <c r="F159" s="70">
        <v>3015</v>
      </c>
      <c r="G159" s="81">
        <f t="shared" ref="G159" si="110">F159/F147*100</f>
        <v>96.572709801409346</v>
      </c>
      <c r="H159" s="73">
        <v>4755</v>
      </c>
      <c r="I159" s="81">
        <f t="shared" si="62"/>
        <v>104.34496379196841</v>
      </c>
      <c r="J159" s="70">
        <v>3739</v>
      </c>
      <c r="K159" s="81">
        <f t="shared" si="93"/>
        <v>90.708393983503157</v>
      </c>
      <c r="L159" s="70" t="s">
        <v>202</v>
      </c>
      <c r="M159" s="70" t="s">
        <v>34</v>
      </c>
      <c r="N159" s="70">
        <f t="shared" si="87"/>
        <v>1712</v>
      </c>
      <c r="O159" s="81">
        <f t="shared" si="106"/>
        <v>98.731257208765854</v>
      </c>
      <c r="P159" s="70">
        <v>2027</v>
      </c>
      <c r="Q159" s="81">
        <f t="shared" si="107"/>
        <v>84.882747068676707</v>
      </c>
      <c r="R159" s="70">
        <v>31677</v>
      </c>
      <c r="S159" s="81">
        <f t="shared" si="94"/>
        <v>99.061825687212675</v>
      </c>
      <c r="T159" s="106">
        <v>7839</v>
      </c>
      <c r="U159" s="105">
        <f t="shared" si="95"/>
        <v>94.92613223540809</v>
      </c>
      <c r="V159" s="106">
        <v>9950</v>
      </c>
      <c r="W159" s="105">
        <f t="shared" si="96"/>
        <v>108.80262438490979</v>
      </c>
      <c r="X159" s="106">
        <f t="shared" si="76"/>
        <v>2111</v>
      </c>
      <c r="Y159" s="105">
        <f t="shared" si="97"/>
        <v>237.99323562570461</v>
      </c>
      <c r="Z159" s="106">
        <f t="shared" si="77"/>
        <v>33788</v>
      </c>
      <c r="AA159" s="107">
        <f t="shared" si="98"/>
        <v>102.81158714703018</v>
      </c>
      <c r="AB159" s="35"/>
    </row>
    <row r="160" spans="1:45" s="2" customFormat="1" ht="12" hidden="1" customHeight="1">
      <c r="A160" s="3"/>
      <c r="B160" s="27" t="s">
        <v>133</v>
      </c>
      <c r="C160" s="43" t="s">
        <v>11</v>
      </c>
      <c r="D160" s="67">
        <v>25588</v>
      </c>
      <c r="E160" s="81">
        <f t="shared" si="91"/>
        <v>95.101464357392402</v>
      </c>
      <c r="F160" s="70">
        <v>2328</v>
      </c>
      <c r="G160" s="81">
        <f t="shared" ref="G160" si="111">F160/F148*100</f>
        <v>89.884169884169879</v>
      </c>
      <c r="H160" s="73">
        <v>4089</v>
      </c>
      <c r="I160" s="81">
        <f t="shared" si="62"/>
        <v>107.69028180142217</v>
      </c>
      <c r="J160" s="70">
        <v>3601</v>
      </c>
      <c r="K160" s="81">
        <f t="shared" si="93"/>
        <v>90.682447746159653</v>
      </c>
      <c r="L160" s="70" t="s">
        <v>202</v>
      </c>
      <c r="M160" s="70" t="s">
        <v>34</v>
      </c>
      <c r="N160" s="70">
        <f t="shared" si="87"/>
        <v>1618</v>
      </c>
      <c r="O160" s="81">
        <f t="shared" si="106"/>
        <v>98.239222829386762</v>
      </c>
      <c r="P160" s="70">
        <v>1983</v>
      </c>
      <c r="Q160" s="81">
        <f t="shared" si="107"/>
        <v>85.327022375215151</v>
      </c>
      <c r="R160" s="70">
        <v>29189</v>
      </c>
      <c r="S160" s="81">
        <f t="shared" si="94"/>
        <v>94.533147650354636</v>
      </c>
      <c r="T160" s="106">
        <v>8068</v>
      </c>
      <c r="U160" s="105">
        <f t="shared" si="95"/>
        <v>94.917647058823533</v>
      </c>
      <c r="V160" s="106">
        <v>10357</v>
      </c>
      <c r="W160" s="105">
        <f t="shared" si="96"/>
        <v>113.66330114135206</v>
      </c>
      <c r="X160" s="106">
        <f t="shared" si="76"/>
        <v>2289</v>
      </c>
      <c r="Y160" s="105">
        <f t="shared" si="97"/>
        <v>374.01960784313724</v>
      </c>
      <c r="Z160" s="106">
        <f t="shared" si="77"/>
        <v>31478</v>
      </c>
      <c r="AA160" s="107">
        <f t="shared" si="98"/>
        <v>99.965067166312053</v>
      </c>
      <c r="AB160" s="35"/>
    </row>
    <row r="161" spans="1:45" s="2" customFormat="1" ht="12" hidden="1" customHeight="1">
      <c r="A161" s="3"/>
      <c r="B161" s="27" t="s">
        <v>153</v>
      </c>
      <c r="C161" s="43" t="s">
        <v>154</v>
      </c>
      <c r="D161" s="67">
        <v>25041</v>
      </c>
      <c r="E161" s="81">
        <f t="shared" si="91"/>
        <v>95.83971218616044</v>
      </c>
      <c r="F161" s="70">
        <v>1815</v>
      </c>
      <c r="G161" s="81">
        <f t="shared" ref="G161" si="112">F161/F149*100</f>
        <v>97.528210639441156</v>
      </c>
      <c r="H161" s="73">
        <v>4195</v>
      </c>
      <c r="I161" s="81">
        <f t="shared" si="62"/>
        <v>105.40201005025125</v>
      </c>
      <c r="J161" s="70">
        <v>3505</v>
      </c>
      <c r="K161" s="81">
        <f t="shared" si="93"/>
        <v>90.568475452196381</v>
      </c>
      <c r="L161" s="70" t="s">
        <v>202</v>
      </c>
      <c r="M161" s="70" t="s">
        <v>34</v>
      </c>
      <c r="N161" s="70">
        <f t="shared" si="87"/>
        <v>1543</v>
      </c>
      <c r="O161" s="81">
        <f t="shared" si="106"/>
        <v>98.342893562778841</v>
      </c>
      <c r="P161" s="70">
        <v>1962</v>
      </c>
      <c r="Q161" s="81">
        <f t="shared" si="107"/>
        <v>85.267275097783568</v>
      </c>
      <c r="R161" s="70">
        <v>28546</v>
      </c>
      <c r="S161" s="81">
        <f t="shared" si="94"/>
        <v>95.159677311820786</v>
      </c>
      <c r="T161" s="106">
        <v>7560</v>
      </c>
      <c r="U161" s="105">
        <f t="shared" si="95"/>
        <v>90.408993063860322</v>
      </c>
      <c r="V161" s="106">
        <v>9589</v>
      </c>
      <c r="W161" s="105">
        <f t="shared" si="96"/>
        <v>107.03203482531534</v>
      </c>
      <c r="X161" s="106">
        <f t="shared" si="76"/>
        <v>2029</v>
      </c>
      <c r="Y161" s="105">
        <f t="shared" si="97"/>
        <v>339.86599664991621</v>
      </c>
      <c r="Z161" s="106">
        <f t="shared" si="77"/>
        <v>30575</v>
      </c>
      <c r="AA161" s="107">
        <f t="shared" si="98"/>
        <v>99.93462984147736</v>
      </c>
      <c r="AB161" s="35"/>
    </row>
    <row r="162" spans="1:45" s="2" customFormat="1" ht="12" hidden="1" customHeight="1">
      <c r="A162" s="3"/>
      <c r="B162" s="27" t="s">
        <v>136</v>
      </c>
      <c r="C162" s="43" t="s">
        <v>137</v>
      </c>
      <c r="D162" s="67">
        <v>24697</v>
      </c>
      <c r="E162" s="81">
        <f t="shared" si="91"/>
        <v>95.010387012387483</v>
      </c>
      <c r="F162" s="70">
        <v>1411</v>
      </c>
      <c r="G162" s="81">
        <f t="shared" ref="G162" si="113">F162/F150*100</f>
        <v>80.720823798627009</v>
      </c>
      <c r="H162" s="73">
        <v>4931</v>
      </c>
      <c r="I162" s="81">
        <f t="shared" si="62"/>
        <v>103.50545759865659</v>
      </c>
      <c r="J162" s="70">
        <v>3249</v>
      </c>
      <c r="K162" s="81">
        <f t="shared" si="93"/>
        <v>96.696428571428569</v>
      </c>
      <c r="L162" s="70" t="s">
        <v>202</v>
      </c>
      <c r="M162" s="70" t="s">
        <v>34</v>
      </c>
      <c r="N162" s="70">
        <f t="shared" si="87"/>
        <v>1449</v>
      </c>
      <c r="O162" s="81">
        <f t="shared" si="106"/>
        <v>117.4230145867099</v>
      </c>
      <c r="P162" s="70">
        <v>1800</v>
      </c>
      <c r="Q162" s="81">
        <f t="shared" si="107"/>
        <v>84.666039510818436</v>
      </c>
      <c r="R162" s="70">
        <v>27946</v>
      </c>
      <c r="S162" s="81">
        <f t="shared" si="94"/>
        <v>95.203379437214693</v>
      </c>
      <c r="T162" s="106">
        <v>7537</v>
      </c>
      <c r="U162" s="105">
        <f t="shared" si="95"/>
        <v>93.638961361659838</v>
      </c>
      <c r="V162" s="106">
        <v>9330</v>
      </c>
      <c r="W162" s="105">
        <f t="shared" si="96"/>
        <v>109.71307619943556</v>
      </c>
      <c r="X162" s="106">
        <f t="shared" si="76"/>
        <v>1793</v>
      </c>
      <c r="Y162" s="105">
        <f t="shared" si="97"/>
        <v>394.06593406593407</v>
      </c>
      <c r="Z162" s="106">
        <f t="shared" si="77"/>
        <v>29739</v>
      </c>
      <c r="AA162" s="107">
        <f t="shared" si="98"/>
        <v>99.765171592472072</v>
      </c>
      <c r="AB162" s="35"/>
    </row>
    <row r="163" spans="1:45" s="2" customFormat="1" ht="12" hidden="1" customHeight="1">
      <c r="A163" s="3"/>
      <c r="B163" s="28" t="s">
        <v>138</v>
      </c>
      <c r="C163" s="43" t="s">
        <v>15</v>
      </c>
      <c r="D163" s="68">
        <v>28068</v>
      </c>
      <c r="E163" s="82">
        <f t="shared" si="91"/>
        <v>106.95423541515834</v>
      </c>
      <c r="F163" s="80">
        <v>2081</v>
      </c>
      <c r="G163" s="82">
        <f t="shared" ref="G163" si="114">F163/F151*100</f>
        <v>110.57385759829967</v>
      </c>
      <c r="H163" s="80">
        <v>3265</v>
      </c>
      <c r="I163" s="82">
        <f t="shared" si="62"/>
        <v>99.300486618004868</v>
      </c>
      <c r="J163" s="79">
        <v>3568</v>
      </c>
      <c r="K163" s="82">
        <f t="shared" si="93"/>
        <v>97.699890470974807</v>
      </c>
      <c r="L163" s="147" t="s">
        <v>202</v>
      </c>
      <c r="M163" s="70" t="s">
        <v>34</v>
      </c>
      <c r="N163" s="70">
        <f t="shared" si="87"/>
        <v>1661</v>
      </c>
      <c r="O163" s="82">
        <f t="shared" si="106"/>
        <v>127.0849273144606</v>
      </c>
      <c r="P163" s="77">
        <v>1907</v>
      </c>
      <c r="Q163" s="82">
        <f t="shared" si="107"/>
        <v>81.321961620469082</v>
      </c>
      <c r="R163" s="79">
        <v>31636</v>
      </c>
      <c r="S163" s="82">
        <f t="shared" si="94"/>
        <v>105.82371634052517</v>
      </c>
      <c r="T163" s="129">
        <v>9746</v>
      </c>
      <c r="U163" s="133">
        <f t="shared" si="95"/>
        <v>114.09505970498712</v>
      </c>
      <c r="V163" s="129">
        <v>11957</v>
      </c>
      <c r="W163" s="133">
        <f t="shared" si="96"/>
        <v>132.06317649657612</v>
      </c>
      <c r="X163" s="129">
        <f t="shared" si="76"/>
        <v>2211</v>
      </c>
      <c r="Y163" s="133">
        <f t="shared" si="97"/>
        <v>431.8359375</v>
      </c>
      <c r="Z163" s="129">
        <f t="shared" si="77"/>
        <v>33847</v>
      </c>
      <c r="AA163" s="134">
        <f t="shared" si="98"/>
        <v>111.31318446410366</v>
      </c>
      <c r="AB163" s="35"/>
      <c r="AC163" s="35"/>
      <c r="AD163" s="35"/>
      <c r="AE163" s="35"/>
      <c r="AF163" s="35"/>
      <c r="AG163" s="35"/>
      <c r="AH163" s="35"/>
      <c r="AI163" s="35"/>
      <c r="AJ163" s="35"/>
      <c r="AK163" s="35"/>
      <c r="AL163" s="35"/>
      <c r="AM163" s="35"/>
      <c r="AN163" s="35"/>
      <c r="AO163" s="35"/>
      <c r="AP163" s="35"/>
      <c r="AQ163" s="35"/>
      <c r="AR163" s="35"/>
      <c r="AS163" s="35"/>
    </row>
    <row r="164" spans="1:45" s="2" customFormat="1" ht="12" hidden="1" customHeight="1">
      <c r="A164" s="3"/>
      <c r="B164" s="26" t="s">
        <v>155</v>
      </c>
      <c r="C164" s="44" t="s">
        <v>156</v>
      </c>
      <c r="D164" s="69">
        <v>28788</v>
      </c>
      <c r="E164" s="83">
        <f t="shared" si="91"/>
        <v>107.14604734256366</v>
      </c>
      <c r="F164" s="72">
        <v>2665</v>
      </c>
      <c r="G164" s="83">
        <f t="shared" ref="G164" si="115">F164/F152*100</f>
        <v>123.32253586302637</v>
      </c>
      <c r="H164" s="75">
        <v>3778</v>
      </c>
      <c r="I164" s="83">
        <f t="shared" si="62"/>
        <v>102.41257793439958</v>
      </c>
      <c r="J164" s="72">
        <v>4290</v>
      </c>
      <c r="K164" s="83">
        <f t="shared" si="93"/>
        <v>116.76646706586826</v>
      </c>
      <c r="L164" s="72" t="s">
        <v>202</v>
      </c>
      <c r="M164" s="72" t="s">
        <v>34</v>
      </c>
      <c r="N164" s="72">
        <f t="shared" si="87"/>
        <v>1495</v>
      </c>
      <c r="O164" s="83">
        <f t="shared" si="106"/>
        <v>113.00075585789871</v>
      </c>
      <c r="P164" s="72">
        <v>2795</v>
      </c>
      <c r="Q164" s="83">
        <f t="shared" si="107"/>
        <v>118.88558060399829</v>
      </c>
      <c r="R164" s="72">
        <v>33078</v>
      </c>
      <c r="S164" s="83">
        <f t="shared" si="94"/>
        <v>108.3033200183354</v>
      </c>
      <c r="T164" s="130">
        <v>9110</v>
      </c>
      <c r="U164" s="131">
        <f t="shared" si="95"/>
        <v>106.28864776572162</v>
      </c>
      <c r="V164" s="130">
        <v>11751</v>
      </c>
      <c r="W164" s="131">
        <f t="shared" si="96"/>
        <v>129.31660614064046</v>
      </c>
      <c r="X164" s="130">
        <f t="shared" si="76"/>
        <v>2641</v>
      </c>
      <c r="Y164" s="131">
        <f t="shared" si="97"/>
        <v>511.82170542635657</v>
      </c>
      <c r="Z164" s="130">
        <f t="shared" si="77"/>
        <v>35719</v>
      </c>
      <c r="AA164" s="132">
        <f t="shared" si="98"/>
        <v>115.00740549938824</v>
      </c>
      <c r="AB164" s="35"/>
    </row>
    <row r="165" spans="1:45" s="2" customFormat="1" ht="12" hidden="1" customHeight="1">
      <c r="A165" s="3"/>
      <c r="B165" s="27" t="s">
        <v>141</v>
      </c>
      <c r="C165" s="43" t="s">
        <v>13</v>
      </c>
      <c r="D165" s="67">
        <v>29560</v>
      </c>
      <c r="E165" s="81">
        <f t="shared" ref="E165:G180" si="116">D165/D153*100</f>
        <v>104.22396163881248</v>
      </c>
      <c r="F165" s="70">
        <v>3085</v>
      </c>
      <c r="G165" s="81">
        <f t="shared" ref="G165" si="117">F165/F153*100</f>
        <v>149.75728155339806</v>
      </c>
      <c r="H165" s="73">
        <v>4735</v>
      </c>
      <c r="I165" s="81">
        <f t="shared" si="62"/>
        <v>105.33926585094548</v>
      </c>
      <c r="J165" s="70">
        <v>3825</v>
      </c>
      <c r="K165" s="81">
        <f t="shared" si="93"/>
        <v>98.786157024793383</v>
      </c>
      <c r="L165" s="70" t="s">
        <v>202</v>
      </c>
      <c r="M165" s="70" t="s">
        <v>34</v>
      </c>
      <c r="N165" s="70">
        <f t="shared" si="87"/>
        <v>828</v>
      </c>
      <c r="O165" s="81">
        <f t="shared" si="106"/>
        <v>59.611231101511876</v>
      </c>
      <c r="P165" s="70">
        <v>2997</v>
      </c>
      <c r="Q165" s="81">
        <f t="shared" si="107"/>
        <v>120.700765203383</v>
      </c>
      <c r="R165" s="70">
        <v>33385</v>
      </c>
      <c r="S165" s="81">
        <f t="shared" si="94"/>
        <v>103.57076378978718</v>
      </c>
      <c r="T165" s="106">
        <v>9344</v>
      </c>
      <c r="U165" s="105">
        <f t="shared" si="95"/>
        <v>108.29856281872972</v>
      </c>
      <c r="V165" s="106">
        <v>11648</v>
      </c>
      <c r="W165" s="105">
        <f t="shared" si="96"/>
        <v>121.01818181818183</v>
      </c>
      <c r="X165" s="106">
        <f t="shared" si="76"/>
        <v>2304</v>
      </c>
      <c r="Y165" s="105">
        <f t="shared" si="97"/>
        <v>231.09327983951857</v>
      </c>
      <c r="Z165" s="106">
        <f t="shared" si="77"/>
        <v>35689</v>
      </c>
      <c r="AA165" s="107">
        <f t="shared" si="98"/>
        <v>107.39670789323222</v>
      </c>
      <c r="AB165" s="35"/>
    </row>
    <row r="166" spans="1:45" s="2" customFormat="1" ht="12" hidden="1" customHeight="1">
      <c r="A166" s="3"/>
      <c r="B166" s="27" t="s">
        <v>142</v>
      </c>
      <c r="C166" s="43" t="s">
        <v>5</v>
      </c>
      <c r="D166" s="67">
        <v>29174</v>
      </c>
      <c r="E166" s="81">
        <f t="shared" si="116"/>
        <v>98.407879646495317</v>
      </c>
      <c r="F166" s="70">
        <v>2828</v>
      </c>
      <c r="G166" s="81">
        <f t="shared" ref="G166" si="118">F166/F154*100</f>
        <v>146.22543950361944</v>
      </c>
      <c r="H166" s="73">
        <v>5511</v>
      </c>
      <c r="I166" s="81">
        <f t="shared" si="62"/>
        <v>100.32768978700165</v>
      </c>
      <c r="J166" s="70">
        <v>3684</v>
      </c>
      <c r="K166" s="81">
        <f t="shared" si="93"/>
        <v>97.511911064055056</v>
      </c>
      <c r="L166" s="70" t="s">
        <v>202</v>
      </c>
      <c r="M166" s="70" t="s">
        <v>34</v>
      </c>
      <c r="N166" s="70">
        <f t="shared" si="87"/>
        <v>749</v>
      </c>
      <c r="O166" s="81">
        <f t="shared" si="106"/>
        <v>55.605048255382329</v>
      </c>
      <c r="P166" s="70">
        <v>2935</v>
      </c>
      <c r="Q166" s="81">
        <f t="shared" si="107"/>
        <v>120.73220896750307</v>
      </c>
      <c r="R166" s="70">
        <v>32858</v>
      </c>
      <c r="S166" s="81">
        <f t="shared" si="94"/>
        <v>98.306606031594072</v>
      </c>
      <c r="T166" s="106">
        <v>9930</v>
      </c>
      <c r="U166" s="105">
        <f t="shared" si="95"/>
        <v>113.48571428571428</v>
      </c>
      <c r="V166" s="106">
        <v>12682</v>
      </c>
      <c r="W166" s="105">
        <f t="shared" si="96"/>
        <v>133.48068624355332</v>
      </c>
      <c r="X166" s="106">
        <f t="shared" si="76"/>
        <v>2752</v>
      </c>
      <c r="Y166" s="105">
        <f t="shared" si="97"/>
        <v>366.44474034620504</v>
      </c>
      <c r="Z166" s="106">
        <f t="shared" si="77"/>
        <v>35610</v>
      </c>
      <c r="AA166" s="107">
        <f t="shared" si="98"/>
        <v>104.19897585954645</v>
      </c>
      <c r="AB166" s="35"/>
    </row>
    <row r="167" spans="1:45" s="2" customFormat="1" ht="12" hidden="1" customHeight="1">
      <c r="A167" s="3"/>
      <c r="B167" s="27" t="s">
        <v>143</v>
      </c>
      <c r="C167" s="43" t="s">
        <v>144</v>
      </c>
      <c r="D167" s="67">
        <v>26704</v>
      </c>
      <c r="E167" s="81">
        <f t="shared" si="116"/>
        <v>95.446422188862684</v>
      </c>
      <c r="F167" s="70">
        <v>1966</v>
      </c>
      <c r="G167" s="81">
        <f t="shared" ref="G167" si="119">F167/F155*100</f>
        <v>110.44943820224719</v>
      </c>
      <c r="H167" s="73">
        <v>3179</v>
      </c>
      <c r="I167" s="81">
        <f t="shared" si="62"/>
        <v>103.61799217731422</v>
      </c>
      <c r="J167" s="70">
        <v>3952</v>
      </c>
      <c r="K167" s="81">
        <f t="shared" si="93"/>
        <v>98.504486540378863</v>
      </c>
      <c r="L167" s="70" t="s">
        <v>202</v>
      </c>
      <c r="M167" s="70" t="s">
        <v>34</v>
      </c>
      <c r="N167" s="70">
        <f t="shared" si="87"/>
        <v>756</v>
      </c>
      <c r="O167" s="81">
        <f t="shared" si="106"/>
        <v>51.816312542837565</v>
      </c>
      <c r="P167" s="70">
        <v>3196</v>
      </c>
      <c r="Q167" s="81">
        <f t="shared" si="107"/>
        <v>125.18605562083822</v>
      </c>
      <c r="R167" s="70">
        <v>30656</v>
      </c>
      <c r="S167" s="81">
        <f t="shared" si="94"/>
        <v>95.829946858393242</v>
      </c>
      <c r="T167" s="106">
        <v>9451</v>
      </c>
      <c r="U167" s="105">
        <f t="shared" si="95"/>
        <v>107.81428245493953</v>
      </c>
      <c r="V167" s="106">
        <v>12751</v>
      </c>
      <c r="W167" s="105">
        <f t="shared" si="96"/>
        <v>127.4972502749725</v>
      </c>
      <c r="X167" s="106">
        <f t="shared" si="76"/>
        <v>3300</v>
      </c>
      <c r="Y167" s="105">
        <f t="shared" si="97"/>
        <v>267.20647773279353</v>
      </c>
      <c r="Z167" s="106">
        <f t="shared" si="77"/>
        <v>33956</v>
      </c>
      <c r="AA167" s="107">
        <f t="shared" si="98"/>
        <v>102.20015048908955</v>
      </c>
      <c r="AB167" s="35"/>
    </row>
    <row r="168" spans="1:45" s="2" customFormat="1" ht="12" hidden="1" customHeight="1">
      <c r="A168" s="3"/>
      <c r="B168" s="27" t="s">
        <v>145</v>
      </c>
      <c r="C168" s="43" t="s">
        <v>146</v>
      </c>
      <c r="D168" s="67">
        <v>24715</v>
      </c>
      <c r="E168" s="81">
        <f t="shared" si="116"/>
        <v>98.773079689872915</v>
      </c>
      <c r="F168" s="70">
        <v>2638</v>
      </c>
      <c r="G168" s="81">
        <f t="shared" ref="G168" si="120">F168/F156*100</f>
        <v>115.04579153946794</v>
      </c>
      <c r="H168" s="73">
        <v>251</v>
      </c>
      <c r="I168" s="81">
        <f t="shared" si="62"/>
        <v>136.41304347826087</v>
      </c>
      <c r="J168" s="70">
        <v>3908</v>
      </c>
      <c r="K168" s="81">
        <f t="shared" si="93"/>
        <v>101.40114167099117</v>
      </c>
      <c r="L168" s="70" t="s">
        <v>202</v>
      </c>
      <c r="M168" s="70" t="s">
        <v>34</v>
      </c>
      <c r="N168" s="70">
        <f t="shared" si="87"/>
        <v>786</v>
      </c>
      <c r="O168" s="81">
        <f t="shared" si="106"/>
        <v>57.330415754923415</v>
      </c>
      <c r="P168" s="70">
        <v>3122</v>
      </c>
      <c r="Q168" s="81">
        <f t="shared" si="107"/>
        <v>125.73499798630689</v>
      </c>
      <c r="R168" s="70">
        <v>28623</v>
      </c>
      <c r="S168" s="81">
        <f t="shared" si="94"/>
        <v>99.123839867017594</v>
      </c>
      <c r="T168" s="106">
        <v>10016</v>
      </c>
      <c r="U168" s="105">
        <f t="shared" si="95"/>
        <v>120.73288331726133</v>
      </c>
      <c r="V168" s="106">
        <v>12973</v>
      </c>
      <c r="W168" s="105">
        <f t="shared" si="96"/>
        <v>133.96323833126806</v>
      </c>
      <c r="X168" s="106">
        <f t="shared" si="76"/>
        <v>2957</v>
      </c>
      <c r="Y168" s="105">
        <f t="shared" si="97"/>
        <v>213.04034582132564</v>
      </c>
      <c r="Z168" s="106">
        <f t="shared" si="77"/>
        <v>31580</v>
      </c>
      <c r="AA168" s="107">
        <f t="shared" si="98"/>
        <v>104.34840074015332</v>
      </c>
      <c r="AB168" s="35"/>
    </row>
    <row r="169" spans="1:45" s="2" customFormat="1" ht="12" hidden="1" customHeight="1">
      <c r="A169" s="3"/>
      <c r="B169" s="27" t="s">
        <v>147</v>
      </c>
      <c r="C169" s="43" t="s">
        <v>8</v>
      </c>
      <c r="D169" s="67">
        <v>28818</v>
      </c>
      <c r="E169" s="81">
        <f t="shared" si="116"/>
        <v>98.905172117925673</v>
      </c>
      <c r="F169" s="70">
        <v>3286</v>
      </c>
      <c r="G169" s="81">
        <f t="shared" ref="G169" si="121">F169/F157*100</f>
        <v>158.05675805675804</v>
      </c>
      <c r="H169" s="73">
        <v>4605</v>
      </c>
      <c r="I169" s="81">
        <f t="shared" si="62"/>
        <v>96.017514595496252</v>
      </c>
      <c r="J169" s="70">
        <v>3700</v>
      </c>
      <c r="K169" s="81">
        <f t="shared" si="93"/>
        <v>101.73219686554853</v>
      </c>
      <c r="L169" s="70" t="s">
        <v>202</v>
      </c>
      <c r="M169" s="70" t="s">
        <v>34</v>
      </c>
      <c r="N169" s="70">
        <f t="shared" si="87"/>
        <v>823</v>
      </c>
      <c r="O169" s="81">
        <f t="shared" si="106"/>
        <v>66.585760517799358</v>
      </c>
      <c r="P169" s="70">
        <v>2877</v>
      </c>
      <c r="Q169" s="81">
        <f t="shared" si="107"/>
        <v>119.82507288629738</v>
      </c>
      <c r="R169" s="70">
        <v>32518</v>
      </c>
      <c r="S169" s="81">
        <f t="shared" si="94"/>
        <v>99.218893024958817</v>
      </c>
      <c r="T169" s="106">
        <v>9963</v>
      </c>
      <c r="U169" s="105">
        <f t="shared" si="95"/>
        <v>124.77144646211646</v>
      </c>
      <c r="V169" s="106">
        <v>12998</v>
      </c>
      <c r="W169" s="105">
        <f t="shared" si="96"/>
        <v>126.21868323946397</v>
      </c>
      <c r="X169" s="106">
        <f t="shared" si="76"/>
        <v>3035</v>
      </c>
      <c r="Y169" s="105">
        <f t="shared" si="97"/>
        <v>131.21487246000865</v>
      </c>
      <c r="Z169" s="106">
        <f t="shared" si="77"/>
        <v>35553</v>
      </c>
      <c r="AA169" s="107">
        <f t="shared" si="98"/>
        <v>101.32812722660816</v>
      </c>
      <c r="AB169" s="35"/>
    </row>
    <row r="170" spans="1:45" s="2" customFormat="1" ht="12" hidden="1" customHeight="1">
      <c r="A170" s="3"/>
      <c r="B170" s="27" t="s">
        <v>148</v>
      </c>
      <c r="C170" s="43" t="s">
        <v>9</v>
      </c>
      <c r="D170" s="67">
        <v>29412</v>
      </c>
      <c r="E170" s="81">
        <f t="shared" si="116"/>
        <v>101.5187077177965</v>
      </c>
      <c r="F170" s="70">
        <v>3521</v>
      </c>
      <c r="G170" s="81">
        <f t="shared" ref="G170" si="122">F170/F158*100</f>
        <v>124.81389578163771</v>
      </c>
      <c r="H170" s="73">
        <v>5136</v>
      </c>
      <c r="I170" s="81">
        <f t="shared" si="62"/>
        <v>105.11665984445354</v>
      </c>
      <c r="J170" s="70">
        <v>3566</v>
      </c>
      <c r="K170" s="81">
        <f t="shared" si="93"/>
        <v>88.223651657595241</v>
      </c>
      <c r="L170" s="70" t="s">
        <v>202</v>
      </c>
      <c r="M170" s="70" t="s">
        <v>34</v>
      </c>
      <c r="N170" s="70">
        <f t="shared" si="87"/>
        <v>1038</v>
      </c>
      <c r="O170" s="81">
        <f t="shared" si="106"/>
        <v>59.111617312072894</v>
      </c>
      <c r="P170" s="70">
        <v>2528</v>
      </c>
      <c r="Q170" s="81">
        <f t="shared" si="107"/>
        <v>110.58617672790901</v>
      </c>
      <c r="R170" s="70">
        <v>32978</v>
      </c>
      <c r="S170" s="81">
        <f t="shared" si="94"/>
        <v>99.890955352274787</v>
      </c>
      <c r="T170" s="106">
        <v>9887</v>
      </c>
      <c r="U170" s="105">
        <f t="shared" si="95"/>
        <v>117.88482174794323</v>
      </c>
      <c r="V170" s="106">
        <v>12645</v>
      </c>
      <c r="W170" s="105">
        <f t="shared" si="96"/>
        <v>114.29991864774473</v>
      </c>
      <c r="X170" s="106">
        <f t="shared" si="76"/>
        <v>2758</v>
      </c>
      <c r="Y170" s="105">
        <f t="shared" si="97"/>
        <v>103.06427503736921</v>
      </c>
      <c r="Z170" s="106">
        <f t="shared" si="77"/>
        <v>35736</v>
      </c>
      <c r="AA170" s="107">
        <f t="shared" si="98"/>
        <v>100.12888764359764</v>
      </c>
      <c r="AB170" s="35"/>
    </row>
    <row r="171" spans="1:45" s="2" customFormat="1" ht="12" hidden="1" customHeight="1">
      <c r="A171" s="3"/>
      <c r="B171" s="27" t="s">
        <v>132</v>
      </c>
      <c r="C171" s="43" t="s">
        <v>10</v>
      </c>
      <c r="D171" s="67">
        <v>28742</v>
      </c>
      <c r="E171" s="81">
        <f t="shared" si="116"/>
        <v>102.87780084472762</v>
      </c>
      <c r="F171" s="70">
        <v>3295</v>
      </c>
      <c r="G171" s="81">
        <f t="shared" ref="G171" si="123">F171/F159*100</f>
        <v>109.28689883913765</v>
      </c>
      <c r="H171" s="73">
        <v>4988</v>
      </c>
      <c r="I171" s="81">
        <f t="shared" si="62"/>
        <v>104.90010515247108</v>
      </c>
      <c r="J171" s="70">
        <v>3365</v>
      </c>
      <c r="K171" s="81">
        <f t="shared" si="93"/>
        <v>89.997325488098426</v>
      </c>
      <c r="L171" s="70" t="s">
        <v>202</v>
      </c>
      <c r="M171" s="70" t="s">
        <v>34</v>
      </c>
      <c r="N171" s="70">
        <f t="shared" si="87"/>
        <v>1030</v>
      </c>
      <c r="O171" s="81">
        <f t="shared" si="106"/>
        <v>60.163551401869164</v>
      </c>
      <c r="P171" s="70">
        <v>2335</v>
      </c>
      <c r="Q171" s="81">
        <f t="shared" si="107"/>
        <v>115.19486926492353</v>
      </c>
      <c r="R171" s="70">
        <v>32107</v>
      </c>
      <c r="S171" s="81">
        <f t="shared" si="94"/>
        <v>101.35745177889319</v>
      </c>
      <c r="T171" s="106">
        <v>9751</v>
      </c>
      <c r="U171" s="105">
        <f t="shared" si="95"/>
        <v>124.39086618191095</v>
      </c>
      <c r="V171" s="106">
        <v>11696</v>
      </c>
      <c r="W171" s="105">
        <f t="shared" si="96"/>
        <v>117.54773869346732</v>
      </c>
      <c r="X171" s="106">
        <f t="shared" si="76"/>
        <v>1945</v>
      </c>
      <c r="Y171" s="105">
        <f t="shared" si="97"/>
        <v>92.13642823306489</v>
      </c>
      <c r="Z171" s="106">
        <f t="shared" si="77"/>
        <v>34052</v>
      </c>
      <c r="AA171" s="107">
        <f t="shared" si="98"/>
        <v>100.78134248845745</v>
      </c>
      <c r="AB171" s="35"/>
    </row>
    <row r="172" spans="1:45" s="2" customFormat="1" ht="12" hidden="1" customHeight="1">
      <c r="A172" s="3"/>
      <c r="B172" s="27" t="s">
        <v>133</v>
      </c>
      <c r="C172" s="43" t="s">
        <v>11</v>
      </c>
      <c r="D172" s="67">
        <v>26410</v>
      </c>
      <c r="E172" s="81">
        <f t="shared" si="116"/>
        <v>103.21244333281226</v>
      </c>
      <c r="F172" s="70">
        <v>3120</v>
      </c>
      <c r="G172" s="81">
        <f t="shared" ref="G172" si="124">F172/F160*100</f>
        <v>134.02061855670101</v>
      </c>
      <c r="H172" s="73">
        <v>3813</v>
      </c>
      <c r="I172" s="81">
        <f t="shared" si="62"/>
        <v>93.250183418928827</v>
      </c>
      <c r="J172" s="70">
        <v>3369</v>
      </c>
      <c r="K172" s="81">
        <f t="shared" si="93"/>
        <v>93.557345181893908</v>
      </c>
      <c r="L172" s="70" t="s">
        <v>202</v>
      </c>
      <c r="M172" s="70" t="s">
        <v>34</v>
      </c>
      <c r="N172" s="70">
        <f t="shared" si="87"/>
        <v>1105</v>
      </c>
      <c r="O172" s="81">
        <f t="shared" si="106"/>
        <v>68.294190358467247</v>
      </c>
      <c r="P172" s="70">
        <v>2264</v>
      </c>
      <c r="Q172" s="81">
        <f t="shared" ref="Q172:Q187" si="125">P172/P160*100</f>
        <v>114.17044881492689</v>
      </c>
      <c r="R172" s="70">
        <v>29779</v>
      </c>
      <c r="S172" s="81">
        <f t="shared" si="94"/>
        <v>102.02130939737573</v>
      </c>
      <c r="T172" s="106">
        <v>9515</v>
      </c>
      <c r="U172" s="105">
        <f t="shared" si="95"/>
        <v>117.93505205751116</v>
      </c>
      <c r="V172" s="106">
        <v>11684</v>
      </c>
      <c r="W172" s="105">
        <f t="shared" si="96"/>
        <v>112.81259051848991</v>
      </c>
      <c r="X172" s="106">
        <f t="shared" si="76"/>
        <v>2169</v>
      </c>
      <c r="Y172" s="105">
        <f t="shared" si="97"/>
        <v>94.757536041939716</v>
      </c>
      <c r="Z172" s="106">
        <f t="shared" si="77"/>
        <v>31948</v>
      </c>
      <c r="AA172" s="107">
        <f t="shared" si="98"/>
        <v>101.49310629646102</v>
      </c>
      <c r="AB172" s="35"/>
    </row>
    <row r="173" spans="1:45" s="2" customFormat="1" ht="12" hidden="1" customHeight="1">
      <c r="A173" s="3"/>
      <c r="B173" s="27" t="s">
        <v>157</v>
      </c>
      <c r="C173" s="43" t="s">
        <v>158</v>
      </c>
      <c r="D173" s="67">
        <v>26330</v>
      </c>
      <c r="E173" s="81">
        <f t="shared" si="116"/>
        <v>105.14755800487201</v>
      </c>
      <c r="F173" s="85">
        <v>2701</v>
      </c>
      <c r="G173" s="81">
        <f t="shared" ref="G173" si="126">F173/F161*100</f>
        <v>148.81542699724517</v>
      </c>
      <c r="H173" s="73">
        <v>4188</v>
      </c>
      <c r="I173" s="81">
        <f t="shared" si="62"/>
        <v>99.833134684147794</v>
      </c>
      <c r="J173" s="70">
        <v>3237</v>
      </c>
      <c r="K173" s="81">
        <f t="shared" si="93"/>
        <v>92.353780313837376</v>
      </c>
      <c r="L173" s="70" t="s">
        <v>202</v>
      </c>
      <c r="M173" s="70" t="s">
        <v>34</v>
      </c>
      <c r="N173" s="70">
        <f t="shared" si="87"/>
        <v>989</v>
      </c>
      <c r="O173" s="81">
        <f t="shared" si="106"/>
        <v>64.095917044718092</v>
      </c>
      <c r="P173" s="70">
        <v>2248</v>
      </c>
      <c r="Q173" s="81">
        <f t="shared" si="125"/>
        <v>114.5769622833843</v>
      </c>
      <c r="R173" s="70">
        <v>29567</v>
      </c>
      <c r="S173" s="81">
        <f t="shared" si="94"/>
        <v>103.5766832480908</v>
      </c>
      <c r="T173" s="106">
        <v>9269</v>
      </c>
      <c r="U173" s="105">
        <f t="shared" si="95"/>
        <v>122.6058201058201</v>
      </c>
      <c r="V173" s="106">
        <v>12223</v>
      </c>
      <c r="W173" s="105">
        <f t="shared" si="96"/>
        <v>127.46897486703514</v>
      </c>
      <c r="X173" s="106">
        <f t="shared" si="76"/>
        <v>2954</v>
      </c>
      <c r="Y173" s="105">
        <f t="shared" si="97"/>
        <v>145.58896007885659</v>
      </c>
      <c r="Z173" s="106">
        <f t="shared" si="77"/>
        <v>32521</v>
      </c>
      <c r="AA173" s="107">
        <f t="shared" si="98"/>
        <v>106.36467702371218</v>
      </c>
      <c r="AB173" s="35"/>
    </row>
    <row r="174" spans="1:45" s="2" customFormat="1" ht="12" hidden="1" customHeight="1">
      <c r="A174" s="3"/>
      <c r="B174" s="27" t="s">
        <v>136</v>
      </c>
      <c r="C174" s="43" t="s">
        <v>137</v>
      </c>
      <c r="D174" s="67">
        <v>26783</v>
      </c>
      <c r="E174" s="81">
        <f t="shared" si="116"/>
        <v>108.44637000445398</v>
      </c>
      <c r="F174" s="85">
        <v>2546</v>
      </c>
      <c r="G174" s="81">
        <f t="shared" ref="G174" si="127">F174/F162*100</f>
        <v>180.43940467753364</v>
      </c>
      <c r="H174" s="73">
        <v>5312</v>
      </c>
      <c r="I174" s="81">
        <f t="shared" si="62"/>
        <v>107.72662745893329</v>
      </c>
      <c r="J174" s="70">
        <v>2993</v>
      </c>
      <c r="K174" s="81">
        <f t="shared" si="93"/>
        <v>92.120652508464147</v>
      </c>
      <c r="L174" s="70" t="s">
        <v>202</v>
      </c>
      <c r="M174" s="70" t="s">
        <v>34</v>
      </c>
      <c r="N174" s="70">
        <f t="shared" si="87"/>
        <v>863</v>
      </c>
      <c r="O174" s="81">
        <f t="shared" si="106"/>
        <v>59.558316080055206</v>
      </c>
      <c r="P174" s="70">
        <v>2130</v>
      </c>
      <c r="Q174" s="81">
        <f t="shared" si="125"/>
        <v>118.33333333333333</v>
      </c>
      <c r="R174" s="70">
        <v>29776</v>
      </c>
      <c r="S174" s="81">
        <f t="shared" si="94"/>
        <v>106.54834323337865</v>
      </c>
      <c r="T174" s="106">
        <v>9181</v>
      </c>
      <c r="U174" s="105">
        <f t="shared" si="95"/>
        <v>121.81239219848746</v>
      </c>
      <c r="V174" s="106">
        <v>11224</v>
      </c>
      <c r="W174" s="105">
        <f t="shared" si="96"/>
        <v>120.30010718113613</v>
      </c>
      <c r="X174" s="106">
        <f t="shared" si="76"/>
        <v>2043</v>
      </c>
      <c r="Y174" s="105">
        <f t="shared" si="97"/>
        <v>113.94311210262131</v>
      </c>
      <c r="Z174" s="106">
        <f t="shared" si="77"/>
        <v>31819</v>
      </c>
      <c r="AA174" s="107">
        <f t="shared" si="98"/>
        <v>106.99418272302364</v>
      </c>
      <c r="AB174" s="35"/>
    </row>
    <row r="175" spans="1:45" s="2" customFormat="1" ht="12" hidden="1" customHeight="1">
      <c r="A175" s="3"/>
      <c r="B175" s="28" t="s">
        <v>138</v>
      </c>
      <c r="C175" s="45" t="s">
        <v>15</v>
      </c>
      <c r="D175" s="68">
        <v>25630</v>
      </c>
      <c r="E175" s="82">
        <f t="shared" si="116"/>
        <v>91.31395183126692</v>
      </c>
      <c r="F175" s="86">
        <v>2465</v>
      </c>
      <c r="G175" s="82">
        <f t="shared" ref="G175" si="128">F175/F163*100</f>
        <v>118.45266698702548</v>
      </c>
      <c r="H175" s="80">
        <v>3040</v>
      </c>
      <c r="I175" s="82">
        <f t="shared" si="62"/>
        <v>93.108728943338434</v>
      </c>
      <c r="J175" s="79">
        <v>3235</v>
      </c>
      <c r="K175" s="82">
        <f t="shared" si="93"/>
        <v>90.667040358744401</v>
      </c>
      <c r="L175" s="147" t="s">
        <v>202</v>
      </c>
      <c r="M175" s="70" t="s">
        <v>34</v>
      </c>
      <c r="N175" s="71">
        <f t="shared" si="87"/>
        <v>920</v>
      </c>
      <c r="O175" s="82">
        <f t="shared" si="106"/>
        <v>55.388320288982541</v>
      </c>
      <c r="P175" s="77">
        <v>2315</v>
      </c>
      <c r="Q175" s="82">
        <f t="shared" si="125"/>
        <v>121.39486103828001</v>
      </c>
      <c r="R175" s="79">
        <v>28865</v>
      </c>
      <c r="S175" s="82">
        <f t="shared" si="94"/>
        <v>91.2409912757618</v>
      </c>
      <c r="T175" s="129">
        <v>9536</v>
      </c>
      <c r="U175" s="133">
        <f t="shared" si="95"/>
        <v>97.845269854299204</v>
      </c>
      <c r="V175" s="129">
        <v>11680</v>
      </c>
      <c r="W175" s="133">
        <f t="shared" si="96"/>
        <v>97.683365392657024</v>
      </c>
      <c r="X175" s="129">
        <f t="shared" si="76"/>
        <v>2144</v>
      </c>
      <c r="Y175" s="133">
        <f t="shared" si="97"/>
        <v>96.969696969696969</v>
      </c>
      <c r="Z175" s="129">
        <f t="shared" si="77"/>
        <v>31009</v>
      </c>
      <c r="AA175" s="134">
        <f t="shared" si="98"/>
        <v>91.615209619759511</v>
      </c>
      <c r="AB175" s="35"/>
      <c r="AC175" s="35"/>
      <c r="AD175" s="35"/>
      <c r="AE175" s="35"/>
      <c r="AF175" s="35"/>
      <c r="AG175" s="35"/>
      <c r="AH175" s="35"/>
      <c r="AI175" s="35"/>
      <c r="AJ175" s="35"/>
      <c r="AK175" s="35"/>
      <c r="AL175" s="35"/>
      <c r="AM175" s="35"/>
      <c r="AN175" s="35"/>
      <c r="AO175" s="35"/>
      <c r="AP175" s="35"/>
      <c r="AQ175" s="35"/>
      <c r="AR175" s="35"/>
      <c r="AS175" s="35"/>
    </row>
    <row r="176" spans="1:45" s="2" customFormat="1" ht="12" hidden="1" customHeight="1">
      <c r="A176" s="3"/>
      <c r="B176" s="26" t="s">
        <v>159</v>
      </c>
      <c r="C176" s="43" t="s">
        <v>160</v>
      </c>
      <c r="D176" s="69">
        <v>26203</v>
      </c>
      <c r="E176" s="83">
        <f t="shared" si="116"/>
        <v>91.020564123940531</v>
      </c>
      <c r="F176" s="85">
        <v>2651</v>
      </c>
      <c r="G176" s="83">
        <f t="shared" si="116"/>
        <v>99.474671669793622</v>
      </c>
      <c r="H176" s="75">
        <v>3748</v>
      </c>
      <c r="I176" s="83">
        <f t="shared" si="62"/>
        <v>99.20592906299629</v>
      </c>
      <c r="J176" s="72">
        <v>3185</v>
      </c>
      <c r="K176" s="83">
        <f t="shared" si="93"/>
        <v>74.242424242424249</v>
      </c>
      <c r="L176" s="72" t="s">
        <v>202</v>
      </c>
      <c r="M176" s="72" t="s">
        <v>34</v>
      </c>
      <c r="N176" s="70">
        <f t="shared" si="87"/>
        <v>848</v>
      </c>
      <c r="O176" s="83">
        <f t="shared" si="106"/>
        <v>56.722408026755858</v>
      </c>
      <c r="P176" s="72">
        <v>2337</v>
      </c>
      <c r="Q176" s="83">
        <f t="shared" si="125"/>
        <v>83.613595706618966</v>
      </c>
      <c r="R176" s="72">
        <v>29388</v>
      </c>
      <c r="S176" s="83">
        <f t="shared" si="94"/>
        <v>88.8445492472338</v>
      </c>
      <c r="T176" s="130">
        <v>9661</v>
      </c>
      <c r="U176" s="131">
        <f t="shared" si="95"/>
        <v>106.04829857299671</v>
      </c>
      <c r="V176" s="130">
        <v>11515</v>
      </c>
      <c r="W176" s="131">
        <f t="shared" si="96"/>
        <v>97.991660284231131</v>
      </c>
      <c r="X176" s="130">
        <f t="shared" si="76"/>
        <v>1854</v>
      </c>
      <c r="Y176" s="131">
        <f t="shared" si="97"/>
        <v>70.200681560015141</v>
      </c>
      <c r="Z176" s="130">
        <f t="shared" si="77"/>
        <v>31242</v>
      </c>
      <c r="AA176" s="132">
        <f t="shared" si="98"/>
        <v>87.466054480808538</v>
      </c>
      <c r="AB176" s="35"/>
    </row>
    <row r="177" spans="1:45" s="2" customFormat="1" ht="12" hidden="1" customHeight="1">
      <c r="A177" s="3"/>
      <c r="B177" s="27" t="s">
        <v>141</v>
      </c>
      <c r="C177" s="43" t="s">
        <v>13</v>
      </c>
      <c r="D177" s="67">
        <v>27916</v>
      </c>
      <c r="E177" s="81">
        <f t="shared" si="116"/>
        <v>94.438430311231386</v>
      </c>
      <c r="F177" s="85">
        <v>2023</v>
      </c>
      <c r="G177" s="81">
        <f t="shared" si="116"/>
        <v>65.575364667747166</v>
      </c>
      <c r="H177" s="73">
        <v>5157</v>
      </c>
      <c r="I177" s="81">
        <f t="shared" si="62"/>
        <v>108.91235480464626</v>
      </c>
      <c r="J177" s="70">
        <v>3318</v>
      </c>
      <c r="K177" s="81">
        <f t="shared" si="93"/>
        <v>86.745098039215691</v>
      </c>
      <c r="L177" s="70" t="s">
        <v>202</v>
      </c>
      <c r="M177" s="70" t="s">
        <v>34</v>
      </c>
      <c r="N177" s="70">
        <f t="shared" si="87"/>
        <v>908</v>
      </c>
      <c r="O177" s="81">
        <f t="shared" si="106"/>
        <v>109.66183574879227</v>
      </c>
      <c r="P177" s="70">
        <v>2410</v>
      </c>
      <c r="Q177" s="81">
        <f t="shared" si="125"/>
        <v>80.413747080413742</v>
      </c>
      <c r="R177" s="70">
        <v>31234</v>
      </c>
      <c r="S177" s="81">
        <f t="shared" si="94"/>
        <v>93.556986670660478</v>
      </c>
      <c r="T177" s="106">
        <v>9994</v>
      </c>
      <c r="U177" s="105">
        <f t="shared" si="95"/>
        <v>106.95633561643835</v>
      </c>
      <c r="V177" s="106">
        <v>12532</v>
      </c>
      <c r="W177" s="105">
        <f t="shared" si="96"/>
        <v>107.58928571428572</v>
      </c>
      <c r="X177" s="106">
        <f t="shared" si="76"/>
        <v>2538</v>
      </c>
      <c r="Y177" s="105">
        <f t="shared" si="97"/>
        <v>110.15625</v>
      </c>
      <c r="Z177" s="106">
        <f t="shared" si="77"/>
        <v>33772</v>
      </c>
      <c r="AA177" s="107">
        <f t="shared" si="98"/>
        <v>94.628597046709075</v>
      </c>
      <c r="AB177" s="35"/>
    </row>
    <row r="178" spans="1:45" s="2" customFormat="1" ht="12" hidden="1" customHeight="1">
      <c r="A178" s="3"/>
      <c r="B178" s="27" t="s">
        <v>142</v>
      </c>
      <c r="C178" s="43" t="s">
        <v>5</v>
      </c>
      <c r="D178" s="67">
        <v>27909</v>
      </c>
      <c r="E178" s="81">
        <f t="shared" si="116"/>
        <v>95.663947350380468</v>
      </c>
      <c r="F178" s="85">
        <v>2013</v>
      </c>
      <c r="G178" s="81">
        <f t="shared" si="116"/>
        <v>71.181046676096187</v>
      </c>
      <c r="H178" s="73">
        <v>5219</v>
      </c>
      <c r="I178" s="81">
        <f t="shared" si="62"/>
        <v>94.701506078751578</v>
      </c>
      <c r="J178" s="70">
        <v>3112</v>
      </c>
      <c r="K178" s="81">
        <f t="shared" si="93"/>
        <v>84.473398479913143</v>
      </c>
      <c r="L178" s="70" t="s">
        <v>202</v>
      </c>
      <c r="M178" s="70" t="s">
        <v>34</v>
      </c>
      <c r="N178" s="70">
        <f t="shared" si="87"/>
        <v>715</v>
      </c>
      <c r="O178" s="81">
        <f t="shared" si="106"/>
        <v>95.460614152202936</v>
      </c>
      <c r="P178" s="70">
        <v>2397</v>
      </c>
      <c r="Q178" s="81">
        <f t="shared" si="125"/>
        <v>81.669505962521299</v>
      </c>
      <c r="R178" s="70">
        <v>31021</v>
      </c>
      <c r="S178" s="81">
        <f t="shared" si="94"/>
        <v>94.409276279749221</v>
      </c>
      <c r="T178" s="106">
        <v>9717</v>
      </c>
      <c r="U178" s="105">
        <f t="shared" si="95"/>
        <v>97.854984894259829</v>
      </c>
      <c r="V178" s="106">
        <v>11729</v>
      </c>
      <c r="W178" s="105">
        <f t="shared" si="96"/>
        <v>92.485412395521223</v>
      </c>
      <c r="X178" s="106">
        <f t="shared" si="76"/>
        <v>2012</v>
      </c>
      <c r="Y178" s="105">
        <f t="shared" si="97"/>
        <v>73.110465116279073</v>
      </c>
      <c r="Z178" s="106">
        <f t="shared" si="77"/>
        <v>33033</v>
      </c>
      <c r="AA178" s="107">
        <f t="shared" si="98"/>
        <v>92.763268744734631</v>
      </c>
      <c r="AB178" s="35"/>
    </row>
    <row r="179" spans="1:45" s="2" customFormat="1" ht="12" hidden="1" customHeight="1">
      <c r="A179" s="3"/>
      <c r="B179" s="27" t="s">
        <v>143</v>
      </c>
      <c r="C179" s="43" t="s">
        <v>144</v>
      </c>
      <c r="D179" s="67">
        <v>27383</v>
      </c>
      <c r="E179" s="81">
        <f t="shared" si="116"/>
        <v>102.54269023367286</v>
      </c>
      <c r="F179" s="85">
        <v>2352</v>
      </c>
      <c r="G179" s="81">
        <f t="shared" si="116"/>
        <v>119.63377416073244</v>
      </c>
      <c r="H179" s="73">
        <v>3488</v>
      </c>
      <c r="I179" s="81">
        <f t="shared" si="62"/>
        <v>109.72003774771942</v>
      </c>
      <c r="J179" s="70">
        <v>3270</v>
      </c>
      <c r="K179" s="81">
        <f t="shared" si="93"/>
        <v>82.742914979757089</v>
      </c>
      <c r="L179" s="70" t="s">
        <v>202</v>
      </c>
      <c r="M179" s="70" t="s">
        <v>34</v>
      </c>
      <c r="N179" s="70">
        <f t="shared" si="87"/>
        <v>724</v>
      </c>
      <c r="O179" s="81">
        <f t="shared" si="106"/>
        <v>95.767195767195773</v>
      </c>
      <c r="P179" s="70">
        <v>2546</v>
      </c>
      <c r="Q179" s="81">
        <f t="shared" si="125"/>
        <v>79.662077596996255</v>
      </c>
      <c r="R179" s="70">
        <v>30653</v>
      </c>
      <c r="S179" s="81">
        <f t="shared" si="94"/>
        <v>99.990213987473908</v>
      </c>
      <c r="T179" s="106">
        <v>10310</v>
      </c>
      <c r="U179" s="105">
        <f t="shared" si="95"/>
        <v>109.08898529256163</v>
      </c>
      <c r="V179" s="106">
        <v>12629</v>
      </c>
      <c r="W179" s="105">
        <f t="shared" si="96"/>
        <v>99.043212297074732</v>
      </c>
      <c r="X179" s="106">
        <f t="shared" si="76"/>
        <v>2319</v>
      </c>
      <c r="Y179" s="105">
        <f t="shared" si="97"/>
        <v>70.27272727272728</v>
      </c>
      <c r="Z179" s="106">
        <f t="shared" si="77"/>
        <v>32972</v>
      </c>
      <c r="AA179" s="107">
        <f t="shared" si="98"/>
        <v>97.102132171044886</v>
      </c>
      <c r="AB179" s="35"/>
    </row>
    <row r="180" spans="1:45" s="2" customFormat="1" ht="12" hidden="1" customHeight="1">
      <c r="A180" s="3"/>
      <c r="B180" s="27" t="s">
        <v>145</v>
      </c>
      <c r="C180" s="43" t="s">
        <v>146</v>
      </c>
      <c r="D180" s="67">
        <v>24659</v>
      </c>
      <c r="E180" s="81">
        <f t="shared" si="116"/>
        <v>99.773416953267244</v>
      </c>
      <c r="F180" s="85">
        <v>2353</v>
      </c>
      <c r="G180" s="81">
        <f t="shared" si="116"/>
        <v>89.196360879454133</v>
      </c>
      <c r="H180" s="73">
        <v>221</v>
      </c>
      <c r="I180" s="81">
        <f t="shared" si="62"/>
        <v>88.047808764940243</v>
      </c>
      <c r="J180" s="70">
        <v>3385</v>
      </c>
      <c r="K180" s="81">
        <f t="shared" si="93"/>
        <v>86.617195496417608</v>
      </c>
      <c r="L180" s="70" t="s">
        <v>202</v>
      </c>
      <c r="M180" s="70" t="s">
        <v>34</v>
      </c>
      <c r="N180" s="70">
        <f t="shared" si="87"/>
        <v>850</v>
      </c>
      <c r="O180" s="81">
        <f t="shared" si="106"/>
        <v>108.14249363867685</v>
      </c>
      <c r="P180" s="70">
        <v>2535</v>
      </c>
      <c r="Q180" s="81">
        <f t="shared" si="125"/>
        <v>81.197950032030747</v>
      </c>
      <c r="R180" s="70">
        <v>28044</v>
      </c>
      <c r="S180" s="81">
        <f t="shared" si="94"/>
        <v>97.977151242008176</v>
      </c>
      <c r="T180" s="106">
        <v>10219</v>
      </c>
      <c r="U180" s="105">
        <f t="shared" si="95"/>
        <v>102.02675718849841</v>
      </c>
      <c r="V180" s="106">
        <v>13052</v>
      </c>
      <c r="W180" s="105">
        <f t="shared" si="96"/>
        <v>100.60895706467279</v>
      </c>
      <c r="X180" s="106">
        <f t="shared" si="76"/>
        <v>2833</v>
      </c>
      <c r="Y180" s="105">
        <f t="shared" si="97"/>
        <v>95.806560703415627</v>
      </c>
      <c r="Z180" s="106">
        <f t="shared" si="77"/>
        <v>30877</v>
      </c>
      <c r="AA180" s="107">
        <f t="shared" si="98"/>
        <v>97.77390753641545</v>
      </c>
      <c r="AB180" s="35"/>
    </row>
    <row r="181" spans="1:45" s="2" customFormat="1" ht="12" hidden="1" customHeight="1">
      <c r="A181" s="3"/>
      <c r="B181" s="27" t="s">
        <v>147</v>
      </c>
      <c r="C181" s="43" t="s">
        <v>8</v>
      </c>
      <c r="D181" s="67">
        <v>28736</v>
      </c>
      <c r="E181" s="81">
        <f t="shared" ref="E181:G196" si="129">D181/D169*100</f>
        <v>99.715455618016506</v>
      </c>
      <c r="F181" s="85">
        <v>2362</v>
      </c>
      <c r="G181" s="81">
        <f t="shared" si="129"/>
        <v>71.880706025562986</v>
      </c>
      <c r="H181" s="73">
        <v>4799</v>
      </c>
      <c r="I181" s="81">
        <f t="shared" si="62"/>
        <v>104.2128121606949</v>
      </c>
      <c r="J181" s="70">
        <v>2963</v>
      </c>
      <c r="K181" s="81">
        <f t="shared" si="93"/>
        <v>80.081081081081081</v>
      </c>
      <c r="L181" s="70" t="s">
        <v>202</v>
      </c>
      <c r="M181" s="70" t="s">
        <v>34</v>
      </c>
      <c r="N181" s="70">
        <f t="shared" si="87"/>
        <v>549</v>
      </c>
      <c r="O181" s="81">
        <f t="shared" si="106"/>
        <v>66.707168894289183</v>
      </c>
      <c r="P181" s="70">
        <v>2414</v>
      </c>
      <c r="Q181" s="81">
        <f t="shared" si="125"/>
        <v>83.906847410497036</v>
      </c>
      <c r="R181" s="70">
        <v>31699</v>
      </c>
      <c r="S181" s="81">
        <f t="shared" si="94"/>
        <v>97.481394919736758</v>
      </c>
      <c r="T181" s="106">
        <v>10210</v>
      </c>
      <c r="U181" s="105">
        <f t="shared" si="95"/>
        <v>102.47917293987754</v>
      </c>
      <c r="V181" s="106">
        <v>12837</v>
      </c>
      <c r="W181" s="105">
        <f t="shared" si="96"/>
        <v>98.761347899676878</v>
      </c>
      <c r="X181" s="106">
        <f t="shared" si="76"/>
        <v>2627</v>
      </c>
      <c r="Y181" s="105">
        <f t="shared" si="97"/>
        <v>86.556836902800654</v>
      </c>
      <c r="Z181" s="106">
        <f t="shared" si="77"/>
        <v>34326</v>
      </c>
      <c r="AA181" s="107">
        <f t="shared" si="98"/>
        <v>96.548814446038307</v>
      </c>
      <c r="AB181" s="35"/>
    </row>
    <row r="182" spans="1:45" s="2" customFormat="1" ht="12" hidden="1" customHeight="1">
      <c r="A182" s="3"/>
      <c r="B182" s="27" t="s">
        <v>148</v>
      </c>
      <c r="C182" s="43" t="s">
        <v>9</v>
      </c>
      <c r="D182" s="67">
        <v>29889</v>
      </c>
      <c r="E182" s="81">
        <f t="shared" si="129"/>
        <v>101.6217870257038</v>
      </c>
      <c r="F182" s="85">
        <v>2795</v>
      </c>
      <c r="G182" s="81">
        <f t="shared" si="129"/>
        <v>79.380857710877592</v>
      </c>
      <c r="H182" s="73">
        <v>5428</v>
      </c>
      <c r="I182" s="81">
        <f t="shared" si="62"/>
        <v>105.68535825545172</v>
      </c>
      <c r="J182" s="70">
        <v>2779</v>
      </c>
      <c r="K182" s="81">
        <f t="shared" si="93"/>
        <v>77.930454290521595</v>
      </c>
      <c r="L182" s="70" t="s">
        <v>202</v>
      </c>
      <c r="M182" s="70" t="s">
        <v>34</v>
      </c>
      <c r="N182" s="70">
        <f t="shared" si="87"/>
        <v>627</v>
      </c>
      <c r="O182" s="81">
        <f t="shared" si="106"/>
        <v>60.404624277456641</v>
      </c>
      <c r="P182" s="70">
        <v>2152</v>
      </c>
      <c r="Q182" s="81">
        <f t="shared" si="125"/>
        <v>85.12658227848101</v>
      </c>
      <c r="R182" s="70">
        <v>32668</v>
      </c>
      <c r="S182" s="81">
        <f t="shared" si="94"/>
        <v>99.059979380192857</v>
      </c>
      <c r="T182" s="106">
        <v>10284</v>
      </c>
      <c r="U182" s="105">
        <f t="shared" si="95"/>
        <v>104.01537372307071</v>
      </c>
      <c r="V182" s="106">
        <v>12447</v>
      </c>
      <c r="W182" s="105">
        <f t="shared" si="96"/>
        <v>98.434163701067618</v>
      </c>
      <c r="X182" s="106">
        <f t="shared" si="76"/>
        <v>2163</v>
      </c>
      <c r="Y182" s="105">
        <f t="shared" si="97"/>
        <v>78.426395939086291</v>
      </c>
      <c r="Z182" s="106">
        <f t="shared" si="77"/>
        <v>34831</v>
      </c>
      <c r="AA182" s="107">
        <f t="shared" si="98"/>
        <v>97.467539735840617</v>
      </c>
      <c r="AB182" s="35"/>
    </row>
    <row r="183" spans="1:45" s="2" customFormat="1" ht="12" hidden="1" customHeight="1">
      <c r="A183" s="3"/>
      <c r="B183" s="27" t="s">
        <v>132</v>
      </c>
      <c r="C183" s="43" t="s">
        <v>10</v>
      </c>
      <c r="D183" s="67">
        <v>27734</v>
      </c>
      <c r="E183" s="81">
        <f t="shared" si="129"/>
        <v>96.492937165124204</v>
      </c>
      <c r="F183" s="85">
        <v>2766</v>
      </c>
      <c r="G183" s="81">
        <f t="shared" si="129"/>
        <v>83.9453717754173</v>
      </c>
      <c r="H183" s="73">
        <v>5082</v>
      </c>
      <c r="I183" s="81">
        <f t="shared" si="62"/>
        <v>101.88452285485164</v>
      </c>
      <c r="J183" s="70">
        <v>2578</v>
      </c>
      <c r="K183" s="81">
        <f t="shared" si="93"/>
        <v>76.612184249628541</v>
      </c>
      <c r="L183" s="70" t="s">
        <v>202</v>
      </c>
      <c r="M183" s="70" t="s">
        <v>34</v>
      </c>
      <c r="N183" s="70">
        <f t="shared" si="87"/>
        <v>635</v>
      </c>
      <c r="O183" s="81">
        <f t="shared" si="106"/>
        <v>61.650485436893199</v>
      </c>
      <c r="P183" s="70">
        <v>1943</v>
      </c>
      <c r="Q183" s="81">
        <f t="shared" si="125"/>
        <v>83.211991434689509</v>
      </c>
      <c r="R183" s="70">
        <v>30312</v>
      </c>
      <c r="S183" s="81">
        <f t="shared" si="94"/>
        <v>94.409318840128321</v>
      </c>
      <c r="T183" s="106">
        <v>9486</v>
      </c>
      <c r="U183" s="105">
        <f t="shared" si="95"/>
        <v>97.282330017434106</v>
      </c>
      <c r="V183" s="106">
        <v>10779</v>
      </c>
      <c r="W183" s="105">
        <f t="shared" si="96"/>
        <v>92.159712722298224</v>
      </c>
      <c r="X183" s="106">
        <f t="shared" si="76"/>
        <v>1293</v>
      </c>
      <c r="Y183" s="105">
        <f t="shared" si="97"/>
        <v>66.47814910025707</v>
      </c>
      <c r="Z183" s="106">
        <f t="shared" si="77"/>
        <v>31605</v>
      </c>
      <c r="AA183" s="107">
        <f t="shared" si="98"/>
        <v>92.813931633971563</v>
      </c>
      <c r="AB183" s="35"/>
    </row>
    <row r="184" spans="1:45" s="2" customFormat="1" ht="12" hidden="1" customHeight="1">
      <c r="A184" s="3"/>
      <c r="B184" s="27" t="s">
        <v>133</v>
      </c>
      <c r="C184" s="43" t="s">
        <v>11</v>
      </c>
      <c r="D184" s="67">
        <v>26505</v>
      </c>
      <c r="E184" s="81">
        <f t="shared" si="129"/>
        <v>100.35971223021582</v>
      </c>
      <c r="F184" s="85">
        <v>2780</v>
      </c>
      <c r="G184" s="81">
        <f t="shared" si="129"/>
        <v>89.102564102564102</v>
      </c>
      <c r="H184" s="73">
        <v>3791</v>
      </c>
      <c r="I184" s="81">
        <f t="shared" si="62"/>
        <v>99.423026488329398</v>
      </c>
      <c r="J184" s="70">
        <v>2575</v>
      </c>
      <c r="K184" s="81">
        <f t="shared" si="93"/>
        <v>76.432175719798153</v>
      </c>
      <c r="L184" s="70" t="s">
        <v>202</v>
      </c>
      <c r="M184" s="70" t="s">
        <v>34</v>
      </c>
      <c r="N184" s="70">
        <f t="shared" si="87"/>
        <v>685</v>
      </c>
      <c r="O184" s="81">
        <f t="shared" si="106"/>
        <v>61.990950226244344</v>
      </c>
      <c r="P184" s="70">
        <v>1890</v>
      </c>
      <c r="Q184" s="81">
        <f t="shared" si="125"/>
        <v>83.480565371024738</v>
      </c>
      <c r="R184" s="70">
        <v>29080</v>
      </c>
      <c r="S184" s="81">
        <f t="shared" si="94"/>
        <v>97.652708284361466</v>
      </c>
      <c r="T184" s="106">
        <v>9257</v>
      </c>
      <c r="U184" s="105">
        <f t="shared" si="95"/>
        <v>97.288491854965841</v>
      </c>
      <c r="V184" s="106">
        <v>10735</v>
      </c>
      <c r="W184" s="105">
        <f t="shared" si="96"/>
        <v>91.877781581650126</v>
      </c>
      <c r="X184" s="106">
        <f t="shared" si="76"/>
        <v>1478</v>
      </c>
      <c r="Y184" s="105">
        <f t="shared" si="97"/>
        <v>68.142000922083909</v>
      </c>
      <c r="Z184" s="106">
        <f t="shared" si="77"/>
        <v>30558</v>
      </c>
      <c r="AA184" s="107">
        <f t="shared" si="98"/>
        <v>95.649179917365728</v>
      </c>
      <c r="AB184" s="35"/>
    </row>
    <row r="185" spans="1:45" s="2" customFormat="1" ht="12" hidden="1" customHeight="1">
      <c r="A185" s="3"/>
      <c r="B185" s="27" t="s">
        <v>161</v>
      </c>
      <c r="C185" s="43" t="s">
        <v>162</v>
      </c>
      <c r="D185" s="67">
        <v>25994</v>
      </c>
      <c r="E185" s="81">
        <f t="shared" si="129"/>
        <v>98.723889099886065</v>
      </c>
      <c r="F185" s="70">
        <v>2348</v>
      </c>
      <c r="G185" s="81">
        <f t="shared" si="129"/>
        <v>86.930766382821176</v>
      </c>
      <c r="H185" s="73">
        <v>4356</v>
      </c>
      <c r="I185" s="81">
        <f t="shared" si="62"/>
        <v>104.01146131805157</v>
      </c>
      <c r="J185" s="70">
        <v>2428</v>
      </c>
      <c r="K185" s="81">
        <f t="shared" si="93"/>
        <v>75.007723200494283</v>
      </c>
      <c r="L185" s="70" t="s">
        <v>202</v>
      </c>
      <c r="M185" s="70" t="s">
        <v>34</v>
      </c>
      <c r="N185" s="70">
        <f t="shared" si="87"/>
        <v>581</v>
      </c>
      <c r="O185" s="81">
        <f t="shared" si="106"/>
        <v>58.746208291203239</v>
      </c>
      <c r="P185" s="70">
        <v>1847</v>
      </c>
      <c r="Q185" s="81">
        <f t="shared" si="125"/>
        <v>82.161921708185048</v>
      </c>
      <c r="R185" s="70">
        <v>28422</v>
      </c>
      <c r="S185" s="81">
        <f t="shared" si="94"/>
        <v>96.127439374978863</v>
      </c>
      <c r="T185" s="106">
        <v>8921</v>
      </c>
      <c r="U185" s="105">
        <f t="shared" si="95"/>
        <v>96.245549681734815</v>
      </c>
      <c r="V185" s="106">
        <v>10290</v>
      </c>
      <c r="W185" s="105">
        <f t="shared" si="96"/>
        <v>84.185551828520005</v>
      </c>
      <c r="X185" s="106">
        <f t="shared" si="76"/>
        <v>1369</v>
      </c>
      <c r="Y185" s="105">
        <f t="shared" si="97"/>
        <v>46.343940419769801</v>
      </c>
      <c r="Z185" s="106">
        <f t="shared" si="77"/>
        <v>29791</v>
      </c>
      <c r="AA185" s="107">
        <f t="shared" si="98"/>
        <v>91.605424187448108</v>
      </c>
      <c r="AB185" s="35"/>
    </row>
    <row r="186" spans="1:45" s="2" customFormat="1" ht="12" hidden="1" customHeight="1">
      <c r="A186" s="3"/>
      <c r="B186" s="27" t="s">
        <v>136</v>
      </c>
      <c r="C186" s="43" t="s">
        <v>137</v>
      </c>
      <c r="D186" s="67">
        <v>24766</v>
      </c>
      <c r="E186" s="81">
        <f t="shared" si="129"/>
        <v>92.469103535824956</v>
      </c>
      <c r="F186" s="70">
        <v>1840</v>
      </c>
      <c r="G186" s="81">
        <f t="shared" si="129"/>
        <v>72.270227808326794</v>
      </c>
      <c r="H186" s="73">
        <v>4774</v>
      </c>
      <c r="I186" s="81">
        <f t="shared" si="62"/>
        <v>89.871987951807228</v>
      </c>
      <c r="J186" s="70">
        <v>2265</v>
      </c>
      <c r="K186" s="81">
        <f t="shared" si="93"/>
        <v>75.676578683595054</v>
      </c>
      <c r="L186" s="70" t="s">
        <v>202</v>
      </c>
      <c r="M186" s="70" t="s">
        <v>34</v>
      </c>
      <c r="N186" s="70">
        <f t="shared" si="87"/>
        <v>535</v>
      </c>
      <c r="O186" s="81">
        <f t="shared" si="106"/>
        <v>61.993047508690616</v>
      </c>
      <c r="P186" s="70">
        <v>1730</v>
      </c>
      <c r="Q186" s="81">
        <f t="shared" si="125"/>
        <v>81.220657276995297</v>
      </c>
      <c r="R186" s="70">
        <v>27031</v>
      </c>
      <c r="S186" s="81">
        <f t="shared" si="94"/>
        <v>90.781166039763576</v>
      </c>
      <c r="T186" s="106">
        <v>8332</v>
      </c>
      <c r="U186" s="105">
        <f t="shared" si="95"/>
        <v>90.752641324474453</v>
      </c>
      <c r="V186" s="106">
        <v>9672</v>
      </c>
      <c r="W186" s="105">
        <f t="shared" si="96"/>
        <v>86.172487526728432</v>
      </c>
      <c r="X186" s="106">
        <f t="shared" si="76"/>
        <v>1340</v>
      </c>
      <c r="Y186" s="105">
        <f t="shared" si="97"/>
        <v>65.589818893783644</v>
      </c>
      <c r="Z186" s="106">
        <f t="shared" si="77"/>
        <v>28371</v>
      </c>
      <c r="AA186" s="107">
        <f t="shared" si="98"/>
        <v>89.163707218957228</v>
      </c>
      <c r="AB186" s="35"/>
    </row>
    <row r="187" spans="1:45" s="2" customFormat="1" ht="12" hidden="1" customHeight="1">
      <c r="A187" s="3"/>
      <c r="B187" s="28" t="s">
        <v>138</v>
      </c>
      <c r="C187" s="43" t="s">
        <v>15</v>
      </c>
      <c r="D187" s="68">
        <v>25522</v>
      </c>
      <c r="E187" s="82">
        <f t="shared" si="129"/>
        <v>99.57861880608661</v>
      </c>
      <c r="F187" s="80">
        <v>2066</v>
      </c>
      <c r="G187" s="81">
        <f t="shared" si="129"/>
        <v>83.813387423935097</v>
      </c>
      <c r="H187" s="80">
        <v>2890</v>
      </c>
      <c r="I187" s="82">
        <f t="shared" si="62"/>
        <v>95.06578947368422</v>
      </c>
      <c r="J187" s="79">
        <v>2476</v>
      </c>
      <c r="K187" s="82">
        <f t="shared" si="93"/>
        <v>76.537867078825343</v>
      </c>
      <c r="L187" s="147" t="s">
        <v>202</v>
      </c>
      <c r="M187" s="70" t="s">
        <v>34</v>
      </c>
      <c r="N187" s="71">
        <f t="shared" si="87"/>
        <v>574</v>
      </c>
      <c r="O187" s="82">
        <f t="shared" si="106"/>
        <v>62.391304347826079</v>
      </c>
      <c r="P187" s="77">
        <v>1902</v>
      </c>
      <c r="Q187" s="82">
        <f t="shared" si="125"/>
        <v>82.159827213822894</v>
      </c>
      <c r="R187" s="79">
        <v>27998</v>
      </c>
      <c r="S187" s="82">
        <f t="shared" si="94"/>
        <v>96.996362376580635</v>
      </c>
      <c r="T187" s="129">
        <v>9150</v>
      </c>
      <c r="U187" s="133">
        <f t="shared" si="95"/>
        <v>95.952181208053688</v>
      </c>
      <c r="V187" s="129">
        <v>11056</v>
      </c>
      <c r="W187" s="133">
        <f t="shared" si="96"/>
        <v>94.657534246575352</v>
      </c>
      <c r="X187" s="129">
        <f t="shared" si="76"/>
        <v>1906</v>
      </c>
      <c r="Y187" s="133">
        <f t="shared" si="97"/>
        <v>88.899253731343293</v>
      </c>
      <c r="Z187" s="129">
        <f t="shared" si="77"/>
        <v>29904</v>
      </c>
      <c r="AA187" s="134">
        <f t="shared" si="98"/>
        <v>96.436518430133191</v>
      </c>
      <c r="AB187" s="35"/>
      <c r="AC187" s="35"/>
      <c r="AD187" s="35"/>
      <c r="AE187" s="35"/>
      <c r="AF187" s="35"/>
      <c r="AG187" s="35"/>
      <c r="AH187" s="35"/>
      <c r="AI187" s="35"/>
      <c r="AJ187" s="35"/>
      <c r="AK187" s="35"/>
      <c r="AL187" s="35"/>
      <c r="AM187" s="35"/>
      <c r="AN187" s="35"/>
      <c r="AO187" s="35"/>
      <c r="AP187" s="35"/>
      <c r="AQ187" s="35"/>
      <c r="AR187" s="35"/>
      <c r="AS187" s="35"/>
    </row>
    <row r="188" spans="1:45" s="2" customFormat="1" ht="12" hidden="1" customHeight="1">
      <c r="A188" s="3"/>
      <c r="B188" s="26" t="s">
        <v>163</v>
      </c>
      <c r="C188" s="44" t="s">
        <v>164</v>
      </c>
      <c r="D188" s="69">
        <v>26487</v>
      </c>
      <c r="E188" s="83">
        <f t="shared" si="129"/>
        <v>101.08384536121817</v>
      </c>
      <c r="F188" s="72">
        <v>2693</v>
      </c>
      <c r="G188" s="83">
        <f t="shared" si="129"/>
        <v>101.58430780837419</v>
      </c>
      <c r="H188" s="75">
        <v>3600</v>
      </c>
      <c r="I188" s="83">
        <f t="shared" si="62"/>
        <v>96.051227321238002</v>
      </c>
      <c r="J188" s="72">
        <v>2421</v>
      </c>
      <c r="K188" s="83">
        <f t="shared" si="93"/>
        <v>76.012558869701735</v>
      </c>
      <c r="L188" s="72" t="s">
        <v>202</v>
      </c>
      <c r="M188" s="72" t="s">
        <v>34</v>
      </c>
      <c r="N188" s="70">
        <f t="shared" si="87"/>
        <v>581</v>
      </c>
      <c r="O188" s="83">
        <f t="shared" si="106"/>
        <v>68.514150943396217</v>
      </c>
      <c r="P188" s="72">
        <v>1840</v>
      </c>
      <c r="Q188" s="83">
        <f t="shared" ref="Q188:Q199" si="130">P188/P176*100</f>
        <v>78.733418913136504</v>
      </c>
      <c r="R188" s="72">
        <v>28908</v>
      </c>
      <c r="S188" s="83">
        <f t="shared" si="94"/>
        <v>98.366680277664358</v>
      </c>
      <c r="T188" s="130">
        <v>9126</v>
      </c>
      <c r="U188" s="131">
        <f t="shared" si="95"/>
        <v>94.462270986440316</v>
      </c>
      <c r="V188" s="130">
        <v>11218</v>
      </c>
      <c r="W188" s="131">
        <f t="shared" si="96"/>
        <v>97.420755536257047</v>
      </c>
      <c r="X188" s="130">
        <f t="shared" si="76"/>
        <v>2092</v>
      </c>
      <c r="Y188" s="131">
        <f t="shared" si="97"/>
        <v>112.83710895361381</v>
      </c>
      <c r="Z188" s="130">
        <f t="shared" si="77"/>
        <v>31000</v>
      </c>
      <c r="AA188" s="132">
        <f t="shared" si="98"/>
        <v>99.225401702835924</v>
      </c>
      <c r="AB188" s="35"/>
    </row>
    <row r="189" spans="1:45" s="2" customFormat="1" ht="12" hidden="1" customHeight="1">
      <c r="A189" s="3"/>
      <c r="B189" s="27" t="s">
        <v>141</v>
      </c>
      <c r="C189" s="43" t="s">
        <v>13</v>
      </c>
      <c r="D189" s="67">
        <v>28548</v>
      </c>
      <c r="E189" s="81">
        <f t="shared" si="129"/>
        <v>102.26393466112624</v>
      </c>
      <c r="F189" s="70">
        <v>2448</v>
      </c>
      <c r="G189" s="81">
        <f t="shared" si="129"/>
        <v>121.00840336134453</v>
      </c>
      <c r="H189" s="73">
        <v>5049</v>
      </c>
      <c r="I189" s="81">
        <f t="shared" ref="I189:I200" si="131">H189/H177*100</f>
        <v>97.905759162303667</v>
      </c>
      <c r="J189" s="70">
        <v>2442</v>
      </c>
      <c r="K189" s="81">
        <f t="shared" si="93"/>
        <v>73.59855334538878</v>
      </c>
      <c r="L189" s="70" t="s">
        <v>202</v>
      </c>
      <c r="M189" s="70" t="s">
        <v>34</v>
      </c>
      <c r="N189" s="70">
        <f t="shared" si="87"/>
        <v>510</v>
      </c>
      <c r="O189" s="81">
        <f t="shared" si="106"/>
        <v>56.167400881057276</v>
      </c>
      <c r="P189" s="70">
        <v>1932</v>
      </c>
      <c r="Q189" s="81">
        <f t="shared" si="130"/>
        <v>80.165975103734439</v>
      </c>
      <c r="R189" s="70">
        <v>30990</v>
      </c>
      <c r="S189" s="81">
        <f t="shared" si="94"/>
        <v>99.21880002561312</v>
      </c>
      <c r="T189" s="106">
        <v>9415</v>
      </c>
      <c r="U189" s="105">
        <f t="shared" si="95"/>
        <v>94.206523914348608</v>
      </c>
      <c r="V189" s="106">
        <v>11284</v>
      </c>
      <c r="W189" s="105">
        <f t="shared" si="96"/>
        <v>90.041493775933617</v>
      </c>
      <c r="X189" s="106">
        <f t="shared" si="76"/>
        <v>1869</v>
      </c>
      <c r="Y189" s="105">
        <f t="shared" si="97"/>
        <v>73.640661938534279</v>
      </c>
      <c r="Z189" s="106">
        <f t="shared" si="77"/>
        <v>32859</v>
      </c>
      <c r="AA189" s="107">
        <f t="shared" si="98"/>
        <v>97.296577046073679</v>
      </c>
      <c r="AB189" s="35"/>
    </row>
    <row r="190" spans="1:45" s="2" customFormat="1" ht="12" hidden="1" customHeight="1">
      <c r="A190" s="3"/>
      <c r="B190" s="27" t="s">
        <v>142</v>
      </c>
      <c r="C190" s="43" t="s">
        <v>5</v>
      </c>
      <c r="D190" s="67">
        <v>28024</v>
      </c>
      <c r="E190" s="81">
        <f t="shared" si="129"/>
        <v>100.41205345945752</v>
      </c>
      <c r="F190" s="70">
        <v>1804</v>
      </c>
      <c r="G190" s="81">
        <f t="shared" si="129"/>
        <v>89.617486338797818</v>
      </c>
      <c r="H190" s="73">
        <v>5178</v>
      </c>
      <c r="I190" s="81">
        <f t="shared" si="131"/>
        <v>99.214408890592068</v>
      </c>
      <c r="J190" s="70">
        <v>2419</v>
      </c>
      <c r="K190" s="81">
        <f t="shared" si="93"/>
        <v>77.731362467866333</v>
      </c>
      <c r="L190" s="70" t="s">
        <v>202</v>
      </c>
      <c r="M190" s="70" t="s">
        <v>34</v>
      </c>
      <c r="N190" s="70">
        <f t="shared" si="87"/>
        <v>490</v>
      </c>
      <c r="O190" s="81">
        <f t="shared" si="106"/>
        <v>68.531468531468533</v>
      </c>
      <c r="P190" s="70">
        <v>1929</v>
      </c>
      <c r="Q190" s="81">
        <f t="shared" si="130"/>
        <v>80.475594493116404</v>
      </c>
      <c r="R190" s="70">
        <v>30443</v>
      </c>
      <c r="S190" s="81">
        <f t="shared" si="94"/>
        <v>98.136746075239358</v>
      </c>
      <c r="T190" s="106">
        <v>9305</v>
      </c>
      <c r="U190" s="105">
        <f t="shared" si="95"/>
        <v>95.760008232993727</v>
      </c>
      <c r="V190" s="106">
        <v>11448</v>
      </c>
      <c r="W190" s="105">
        <f t="shared" si="96"/>
        <v>97.604228834512739</v>
      </c>
      <c r="X190" s="106">
        <f t="shared" si="76"/>
        <v>2143</v>
      </c>
      <c r="Y190" s="105">
        <f t="shared" si="97"/>
        <v>106.51093439363817</v>
      </c>
      <c r="Z190" s="106">
        <f t="shared" si="77"/>
        <v>32586</v>
      </c>
      <c r="AA190" s="107">
        <f t="shared" si="98"/>
        <v>98.646807737716827</v>
      </c>
      <c r="AB190" s="35"/>
    </row>
    <row r="191" spans="1:45" s="2" customFormat="1" ht="12" hidden="1" customHeight="1">
      <c r="A191" s="3"/>
      <c r="B191" s="27" t="s">
        <v>143</v>
      </c>
      <c r="C191" s="43" t="s">
        <v>144</v>
      </c>
      <c r="D191" s="67">
        <v>28390</v>
      </c>
      <c r="E191" s="81">
        <f t="shared" si="129"/>
        <v>103.6774641200745</v>
      </c>
      <c r="F191" s="70">
        <v>2115</v>
      </c>
      <c r="G191" s="81">
        <f t="shared" si="129"/>
        <v>89.923469387755105</v>
      </c>
      <c r="H191" s="73">
        <v>3446</v>
      </c>
      <c r="I191" s="81">
        <f t="shared" si="131"/>
        <v>98.795871559633028</v>
      </c>
      <c r="J191" s="70">
        <v>2612</v>
      </c>
      <c r="K191" s="81">
        <f t="shared" si="93"/>
        <v>79.877675840978597</v>
      </c>
      <c r="L191" s="70" t="s">
        <v>202</v>
      </c>
      <c r="M191" s="70" t="s">
        <v>34</v>
      </c>
      <c r="N191" s="70">
        <f t="shared" si="87"/>
        <v>512</v>
      </c>
      <c r="O191" s="81">
        <f t="shared" si="106"/>
        <v>70.718232044198885</v>
      </c>
      <c r="P191" s="70">
        <v>2100</v>
      </c>
      <c r="Q191" s="81">
        <f t="shared" si="130"/>
        <v>82.482325216025146</v>
      </c>
      <c r="R191" s="70">
        <v>31002</v>
      </c>
      <c r="S191" s="81">
        <f t="shared" si="94"/>
        <v>101.13855087593384</v>
      </c>
      <c r="T191" s="106">
        <v>9723</v>
      </c>
      <c r="U191" s="105">
        <f t="shared" si="95"/>
        <v>94.306498545101846</v>
      </c>
      <c r="V191" s="106">
        <v>12876</v>
      </c>
      <c r="W191" s="105">
        <f t="shared" si="96"/>
        <v>101.95581597909573</v>
      </c>
      <c r="X191" s="106">
        <f t="shared" si="76"/>
        <v>3153</v>
      </c>
      <c r="Y191" s="105">
        <f t="shared" si="97"/>
        <v>135.96377749029753</v>
      </c>
      <c r="Z191" s="106">
        <f t="shared" si="77"/>
        <v>34155</v>
      </c>
      <c r="AA191" s="107">
        <f t="shared" si="98"/>
        <v>103.5878927574912</v>
      </c>
      <c r="AB191" s="35"/>
    </row>
    <row r="192" spans="1:45" s="2" customFormat="1" ht="12" hidden="1" customHeight="1">
      <c r="A192" s="3"/>
      <c r="B192" s="27" t="s">
        <v>145</v>
      </c>
      <c r="C192" s="43" t="s">
        <v>146</v>
      </c>
      <c r="D192" s="67">
        <v>24968</v>
      </c>
      <c r="E192" s="81">
        <f t="shared" si="129"/>
        <v>101.25309217729834</v>
      </c>
      <c r="F192" s="70">
        <v>2087</v>
      </c>
      <c r="G192" s="81">
        <f t="shared" si="129"/>
        <v>88.695282617934552</v>
      </c>
      <c r="H192" s="73">
        <v>333</v>
      </c>
      <c r="I192" s="81">
        <f t="shared" si="131"/>
        <v>150.6787330316742</v>
      </c>
      <c r="J192" s="70">
        <v>2699</v>
      </c>
      <c r="K192" s="81">
        <f t="shared" si="93"/>
        <v>79.734121122599703</v>
      </c>
      <c r="L192" s="70" t="s">
        <v>202</v>
      </c>
      <c r="M192" s="70" t="s">
        <v>34</v>
      </c>
      <c r="N192" s="70">
        <f t="shared" si="87"/>
        <v>514</v>
      </c>
      <c r="O192" s="81">
        <f t="shared" si="106"/>
        <v>60.470588235294123</v>
      </c>
      <c r="P192" s="70">
        <v>2185</v>
      </c>
      <c r="Q192" s="81">
        <f t="shared" si="130"/>
        <v>86.193293885601577</v>
      </c>
      <c r="R192" s="70">
        <v>27667</v>
      </c>
      <c r="S192" s="81">
        <f t="shared" si="94"/>
        <v>98.655683925260306</v>
      </c>
      <c r="T192" s="106">
        <v>9815</v>
      </c>
      <c r="U192" s="105">
        <f t="shared" si="95"/>
        <v>96.046579900185918</v>
      </c>
      <c r="V192" s="106">
        <v>12416</v>
      </c>
      <c r="W192" s="105">
        <f t="shared" si="96"/>
        <v>95.12718357339871</v>
      </c>
      <c r="X192" s="106">
        <f t="shared" si="76"/>
        <v>2601</v>
      </c>
      <c r="Y192" s="105">
        <f t="shared" si="97"/>
        <v>91.810801270737727</v>
      </c>
      <c r="Z192" s="106">
        <f t="shared" si="77"/>
        <v>30268</v>
      </c>
      <c r="AA192" s="107">
        <f t="shared" si="98"/>
        <v>98.027658127408742</v>
      </c>
      <c r="AB192" s="35"/>
    </row>
    <row r="193" spans="1:45" s="2" customFormat="1" ht="12" hidden="1" customHeight="1">
      <c r="A193" s="1"/>
      <c r="B193" s="27" t="s">
        <v>147</v>
      </c>
      <c r="C193" s="43" t="s">
        <v>8</v>
      </c>
      <c r="D193" s="67">
        <v>29473</v>
      </c>
      <c r="E193" s="81">
        <f t="shared" si="129"/>
        <v>102.56472717149221</v>
      </c>
      <c r="F193" s="70">
        <v>2899</v>
      </c>
      <c r="G193" s="81">
        <f t="shared" si="129"/>
        <v>122.73497036409822</v>
      </c>
      <c r="H193" s="88">
        <v>4748</v>
      </c>
      <c r="I193" s="81">
        <f t="shared" si="131"/>
        <v>98.937278599708264</v>
      </c>
      <c r="J193" s="70">
        <v>2989</v>
      </c>
      <c r="K193" s="81">
        <f t="shared" si="93"/>
        <v>100.87748903138711</v>
      </c>
      <c r="L193" s="70" t="s">
        <v>202</v>
      </c>
      <c r="M193" s="70" t="s">
        <v>34</v>
      </c>
      <c r="N193" s="70">
        <f t="shared" si="87"/>
        <v>524</v>
      </c>
      <c r="O193" s="81">
        <f t="shared" si="106"/>
        <v>95.446265938069217</v>
      </c>
      <c r="P193" s="70">
        <v>2465</v>
      </c>
      <c r="Q193" s="81">
        <f t="shared" si="130"/>
        <v>102.11267605633803</v>
      </c>
      <c r="R193" s="70">
        <v>32462</v>
      </c>
      <c r="S193" s="81">
        <f t="shared" si="94"/>
        <v>102.40701599419539</v>
      </c>
      <c r="T193" s="106">
        <v>9954</v>
      </c>
      <c r="U193" s="105">
        <f t="shared" si="95"/>
        <v>97.492654260528894</v>
      </c>
      <c r="V193" s="106">
        <v>11939</v>
      </c>
      <c r="W193" s="105">
        <f t="shared" si="96"/>
        <v>93.004596089428986</v>
      </c>
      <c r="X193" s="106">
        <f t="shared" si="76"/>
        <v>1985</v>
      </c>
      <c r="Y193" s="105">
        <f t="shared" si="97"/>
        <v>75.561476969927682</v>
      </c>
      <c r="Z193" s="106">
        <f t="shared" si="77"/>
        <v>34447</v>
      </c>
      <c r="AA193" s="107">
        <f t="shared" si="98"/>
        <v>100.35250247625707</v>
      </c>
      <c r="AB193" s="35"/>
    </row>
    <row r="194" spans="1:45" s="2" customFormat="1" ht="12" hidden="1" customHeight="1">
      <c r="A194" s="1"/>
      <c r="B194" s="27" t="s">
        <v>148</v>
      </c>
      <c r="C194" s="43" t="s">
        <v>9</v>
      </c>
      <c r="D194" s="67">
        <v>30345</v>
      </c>
      <c r="E194" s="81">
        <f t="shared" si="129"/>
        <v>101.5256448860785</v>
      </c>
      <c r="F194" s="70">
        <v>3390</v>
      </c>
      <c r="G194" s="81">
        <f t="shared" si="129"/>
        <v>121.28801431127012</v>
      </c>
      <c r="H194" s="88">
        <v>5264</v>
      </c>
      <c r="I194" s="81">
        <f t="shared" si="131"/>
        <v>96.978629329403105</v>
      </c>
      <c r="J194" s="70">
        <v>3307</v>
      </c>
      <c r="K194" s="81">
        <f t="shared" si="93"/>
        <v>118.99964015833034</v>
      </c>
      <c r="L194" s="70" t="s">
        <v>202</v>
      </c>
      <c r="M194" s="70" t="s">
        <v>34</v>
      </c>
      <c r="N194" s="70">
        <f t="shared" si="87"/>
        <v>573</v>
      </c>
      <c r="O194" s="81">
        <f t="shared" si="106"/>
        <v>91.387559808612437</v>
      </c>
      <c r="P194" s="70">
        <v>2734</v>
      </c>
      <c r="Q194" s="81">
        <f t="shared" si="130"/>
        <v>127.0446096654275</v>
      </c>
      <c r="R194" s="87">
        <v>33652</v>
      </c>
      <c r="S194" s="91">
        <f t="shared" si="94"/>
        <v>103.01212195420595</v>
      </c>
      <c r="T194" s="135">
        <v>10278</v>
      </c>
      <c r="U194" s="105">
        <f t="shared" si="95"/>
        <v>99.941656942823812</v>
      </c>
      <c r="V194" s="106">
        <v>12097</v>
      </c>
      <c r="W194" s="105">
        <f t="shared" si="96"/>
        <v>97.188077448381136</v>
      </c>
      <c r="X194" s="106">
        <f t="shared" si="76"/>
        <v>1819</v>
      </c>
      <c r="Y194" s="105">
        <f t="shared" si="97"/>
        <v>84.096162736939434</v>
      </c>
      <c r="Z194" s="106">
        <f t="shared" si="77"/>
        <v>35471</v>
      </c>
      <c r="AA194" s="107">
        <f t="shared" si="98"/>
        <v>101.83744365651289</v>
      </c>
      <c r="AB194" s="35"/>
    </row>
    <row r="195" spans="1:45" s="2" customFormat="1" ht="12" hidden="1" customHeight="1">
      <c r="A195" s="1"/>
      <c r="B195" s="27" t="s">
        <v>132</v>
      </c>
      <c r="C195" s="43" t="s">
        <v>10</v>
      </c>
      <c r="D195" s="67">
        <v>27385</v>
      </c>
      <c r="E195" s="81">
        <f t="shared" si="129"/>
        <v>98.741616788057982</v>
      </c>
      <c r="F195" s="87">
        <v>2835</v>
      </c>
      <c r="G195" s="81">
        <f t="shared" si="129"/>
        <v>102.4945770065076</v>
      </c>
      <c r="H195" s="88">
        <v>4908</v>
      </c>
      <c r="I195" s="81">
        <f t="shared" si="131"/>
        <v>96.576151121605676</v>
      </c>
      <c r="J195" s="70">
        <v>3236</v>
      </c>
      <c r="K195" s="81">
        <f t="shared" si="93"/>
        <v>125.52366175329712</v>
      </c>
      <c r="L195" s="70" t="s">
        <v>202</v>
      </c>
      <c r="M195" s="70" t="s">
        <v>34</v>
      </c>
      <c r="N195" s="70">
        <f t="shared" si="87"/>
        <v>628</v>
      </c>
      <c r="O195" s="81">
        <f t="shared" si="106"/>
        <v>98.8976377952756</v>
      </c>
      <c r="P195" s="87">
        <v>2608</v>
      </c>
      <c r="Q195" s="81">
        <f t="shared" si="130"/>
        <v>134.22542460113226</v>
      </c>
      <c r="R195" s="87">
        <v>30621</v>
      </c>
      <c r="S195" s="91">
        <f t="shared" si="94"/>
        <v>101.01939825811559</v>
      </c>
      <c r="T195" s="135">
        <v>9490</v>
      </c>
      <c r="U195" s="105">
        <f t="shared" si="95"/>
        <v>100.04216740459624</v>
      </c>
      <c r="V195" s="106">
        <v>11085</v>
      </c>
      <c r="W195" s="105">
        <f t="shared" si="96"/>
        <v>102.8388533259115</v>
      </c>
      <c r="X195" s="106">
        <f t="shared" si="76"/>
        <v>1595</v>
      </c>
      <c r="Y195" s="105">
        <f t="shared" si="97"/>
        <v>123.35653518948182</v>
      </c>
      <c r="Z195" s="106">
        <f t="shared" si="77"/>
        <v>32216</v>
      </c>
      <c r="AA195" s="107">
        <f t="shared" si="98"/>
        <v>101.93323841164373</v>
      </c>
      <c r="AB195" s="35"/>
    </row>
    <row r="196" spans="1:45" s="2" customFormat="1" ht="12" hidden="1" customHeight="1">
      <c r="A196" s="3"/>
      <c r="B196" s="27" t="s">
        <v>133</v>
      </c>
      <c r="C196" s="43" t="s">
        <v>11</v>
      </c>
      <c r="D196" s="84">
        <v>26111</v>
      </c>
      <c r="E196" s="81">
        <f t="shared" si="129"/>
        <v>98.513488021128097</v>
      </c>
      <c r="F196" s="87">
        <v>2628</v>
      </c>
      <c r="G196" s="81">
        <f t="shared" si="129"/>
        <v>94.532374100719423</v>
      </c>
      <c r="H196" s="88">
        <v>3764</v>
      </c>
      <c r="I196" s="81">
        <f t="shared" si="131"/>
        <v>99.287786863624376</v>
      </c>
      <c r="J196" s="87">
        <v>3258</v>
      </c>
      <c r="K196" s="81">
        <f t="shared" si="93"/>
        <v>126.52427184466019</v>
      </c>
      <c r="L196" s="70" t="s">
        <v>202</v>
      </c>
      <c r="M196" s="70" t="s">
        <v>34</v>
      </c>
      <c r="N196" s="70">
        <f t="shared" si="87"/>
        <v>718</v>
      </c>
      <c r="O196" s="81">
        <f t="shared" si="106"/>
        <v>104.81751824817518</v>
      </c>
      <c r="P196" s="87">
        <v>2540</v>
      </c>
      <c r="Q196" s="81">
        <f t="shared" si="130"/>
        <v>134.39153439153441</v>
      </c>
      <c r="R196" s="87">
        <v>29369</v>
      </c>
      <c r="S196" s="91">
        <f t="shared" si="94"/>
        <v>100.99381017881706</v>
      </c>
      <c r="T196" s="135">
        <v>9607</v>
      </c>
      <c r="U196" s="105">
        <f t="shared" si="95"/>
        <v>103.78092254510101</v>
      </c>
      <c r="V196" s="106">
        <v>11896</v>
      </c>
      <c r="W196" s="105">
        <f t="shared" si="96"/>
        <v>110.81509082440616</v>
      </c>
      <c r="X196" s="106">
        <f t="shared" si="76"/>
        <v>2289</v>
      </c>
      <c r="Y196" s="105">
        <f t="shared" si="97"/>
        <v>154.87144790257105</v>
      </c>
      <c r="Z196" s="106">
        <f t="shared" si="77"/>
        <v>31658</v>
      </c>
      <c r="AA196" s="107">
        <f t="shared" si="98"/>
        <v>103.59971202303815</v>
      </c>
      <c r="AB196" s="35"/>
      <c r="AC196" s="35"/>
      <c r="AD196" s="35"/>
      <c r="AE196" s="35"/>
      <c r="AF196" s="35"/>
      <c r="AG196" s="35"/>
      <c r="AH196" s="35"/>
      <c r="AI196" s="35"/>
      <c r="AJ196" s="35"/>
      <c r="AK196" s="35"/>
      <c r="AL196" s="35"/>
      <c r="AM196" s="35"/>
      <c r="AN196" s="35"/>
      <c r="AO196" s="35"/>
      <c r="AP196" s="35"/>
    </row>
    <row r="197" spans="1:45" s="64" customFormat="1" ht="12" hidden="1" customHeight="1">
      <c r="A197" s="62"/>
      <c r="B197" s="27" t="s">
        <v>169</v>
      </c>
      <c r="C197" s="43" t="s">
        <v>170</v>
      </c>
      <c r="D197" s="84">
        <v>25842</v>
      </c>
      <c r="E197" s="91">
        <f t="shared" ref="E197:E208" si="132">D197/D185*100</f>
        <v>99.415249673001455</v>
      </c>
      <c r="F197" s="87">
        <v>2266</v>
      </c>
      <c r="G197" s="91">
        <f t="shared" ref="G197:G208" si="133">F197/F185*100</f>
        <v>96.507666098807505</v>
      </c>
      <c r="H197" s="88">
        <v>4296</v>
      </c>
      <c r="I197" s="91">
        <f t="shared" si="131"/>
        <v>98.622589531680433</v>
      </c>
      <c r="J197" s="87">
        <v>3092</v>
      </c>
      <c r="K197" s="91">
        <f t="shared" ref="K197:K208" si="134">J197/J185*100</f>
        <v>127.34761120263592</v>
      </c>
      <c r="L197" s="87" t="s">
        <v>202</v>
      </c>
      <c r="M197" s="87" t="s">
        <v>34</v>
      </c>
      <c r="N197" s="87">
        <f t="shared" ref="N197:N208" si="135">J197-P197</f>
        <v>622</v>
      </c>
      <c r="O197" s="91">
        <f t="shared" ref="O197:O208" si="136">N197/N185*100</f>
        <v>107.05679862306367</v>
      </c>
      <c r="P197" s="87">
        <v>2470</v>
      </c>
      <c r="Q197" s="91">
        <f t="shared" si="130"/>
        <v>133.73037357877641</v>
      </c>
      <c r="R197" s="87">
        <v>28934</v>
      </c>
      <c r="S197" s="91">
        <f t="shared" ref="S197:S208" si="137">R197/R185*100</f>
        <v>101.80142143410033</v>
      </c>
      <c r="T197" s="135">
        <v>9216</v>
      </c>
      <c r="U197" s="136">
        <f t="shared" ref="U197:U208" si="138">T197/T185*100</f>
        <v>103.3068041699361</v>
      </c>
      <c r="V197" s="135">
        <v>10640</v>
      </c>
      <c r="W197" s="136">
        <f t="shared" ref="W197:W208" si="139">V197/V185*100</f>
        <v>103.4013605442177</v>
      </c>
      <c r="X197" s="135">
        <f t="shared" ref="X197:X208" si="140">V197-T197</f>
        <v>1424</v>
      </c>
      <c r="Y197" s="136">
        <f t="shared" ref="Y197:Y208" si="141">X197/X185*100</f>
        <v>104.01753104455807</v>
      </c>
      <c r="Z197" s="135">
        <f t="shared" ref="Z197:Z208" si="142">R197+X197</f>
        <v>30358</v>
      </c>
      <c r="AA197" s="137">
        <f t="shared" ref="AA197:AA208" si="143">Z197/Z185*100</f>
        <v>101.90325937363633</v>
      </c>
      <c r="AB197" s="63"/>
    </row>
    <row r="198" spans="1:45" s="64" customFormat="1" ht="12" hidden="1" customHeight="1">
      <c r="A198" s="62"/>
      <c r="B198" s="27" t="s">
        <v>136</v>
      </c>
      <c r="C198" s="43" t="s">
        <v>137</v>
      </c>
      <c r="D198" s="84">
        <v>25124</v>
      </c>
      <c r="E198" s="91">
        <f t="shared" si="132"/>
        <v>101.44553016231932</v>
      </c>
      <c r="F198" s="87">
        <v>2005</v>
      </c>
      <c r="G198" s="91">
        <f t="shared" si="133"/>
        <v>108.96739130434783</v>
      </c>
      <c r="H198" s="88">
        <v>4782</v>
      </c>
      <c r="I198" s="91">
        <f t="shared" si="131"/>
        <v>100.16757436112276</v>
      </c>
      <c r="J198" s="87">
        <v>2908</v>
      </c>
      <c r="K198" s="91">
        <f t="shared" si="134"/>
        <v>128.38852097130243</v>
      </c>
      <c r="L198" s="87" t="s">
        <v>202</v>
      </c>
      <c r="M198" s="87" t="s">
        <v>34</v>
      </c>
      <c r="N198" s="87">
        <f t="shared" si="135"/>
        <v>601</v>
      </c>
      <c r="O198" s="91">
        <f t="shared" si="136"/>
        <v>112.33644859813083</v>
      </c>
      <c r="P198" s="87">
        <v>2307</v>
      </c>
      <c r="Q198" s="91">
        <f t="shared" si="130"/>
        <v>133.35260115606937</v>
      </c>
      <c r="R198" s="87">
        <v>28032</v>
      </c>
      <c r="S198" s="91">
        <f t="shared" si="137"/>
        <v>103.70315563612149</v>
      </c>
      <c r="T198" s="135">
        <v>8923</v>
      </c>
      <c r="U198" s="136">
        <f t="shared" si="138"/>
        <v>107.09313490158425</v>
      </c>
      <c r="V198" s="135">
        <v>11080</v>
      </c>
      <c r="W198" s="136">
        <f t="shared" si="139"/>
        <v>114.55748552522746</v>
      </c>
      <c r="X198" s="135">
        <f t="shared" si="140"/>
        <v>2157</v>
      </c>
      <c r="Y198" s="136">
        <f t="shared" si="141"/>
        <v>160.97014925373134</v>
      </c>
      <c r="Z198" s="135">
        <f t="shared" si="142"/>
        <v>30189</v>
      </c>
      <c r="AA198" s="137">
        <f t="shared" si="143"/>
        <v>106.40795178174898</v>
      </c>
      <c r="AB198" s="63"/>
    </row>
    <row r="199" spans="1:45" s="64" customFormat="1" ht="12" hidden="1" customHeight="1">
      <c r="A199" s="62"/>
      <c r="B199" s="28" t="s">
        <v>138</v>
      </c>
      <c r="C199" s="45" t="s">
        <v>15</v>
      </c>
      <c r="D199" s="89">
        <v>24578</v>
      </c>
      <c r="E199" s="92">
        <f t="shared" si="132"/>
        <v>96.301230311104149</v>
      </c>
      <c r="F199" s="80">
        <v>2197</v>
      </c>
      <c r="G199" s="92">
        <f t="shared" si="133"/>
        <v>106.3407550822846</v>
      </c>
      <c r="H199" s="80">
        <v>3187</v>
      </c>
      <c r="I199" s="92">
        <f t="shared" si="131"/>
        <v>110.27681660899653</v>
      </c>
      <c r="J199" s="77">
        <v>3175</v>
      </c>
      <c r="K199" s="92">
        <f t="shared" si="134"/>
        <v>128.23101777059773</v>
      </c>
      <c r="L199" s="147" t="s">
        <v>202</v>
      </c>
      <c r="M199" s="90" t="s">
        <v>34</v>
      </c>
      <c r="N199" s="90">
        <f t="shared" si="135"/>
        <v>654</v>
      </c>
      <c r="O199" s="92">
        <f t="shared" si="136"/>
        <v>113.93728222996515</v>
      </c>
      <c r="P199" s="77">
        <v>2521</v>
      </c>
      <c r="Q199" s="92">
        <f t="shared" si="130"/>
        <v>132.54468980021031</v>
      </c>
      <c r="R199" s="77">
        <v>27753</v>
      </c>
      <c r="S199" s="92">
        <f t="shared" si="137"/>
        <v>99.124937495535391</v>
      </c>
      <c r="T199" s="138">
        <v>9567</v>
      </c>
      <c r="U199" s="139">
        <f t="shared" si="138"/>
        <v>104.55737704918033</v>
      </c>
      <c r="V199" s="138">
        <v>11768</v>
      </c>
      <c r="W199" s="139">
        <f t="shared" si="139"/>
        <v>106.43994211287988</v>
      </c>
      <c r="X199" s="138">
        <f t="shared" si="140"/>
        <v>2201</v>
      </c>
      <c r="Y199" s="139">
        <f t="shared" si="141"/>
        <v>115.47743966421827</v>
      </c>
      <c r="Z199" s="138">
        <f t="shared" si="142"/>
        <v>29954</v>
      </c>
      <c r="AA199" s="140">
        <f t="shared" si="143"/>
        <v>100.16720171214553</v>
      </c>
      <c r="AB199" s="63"/>
      <c r="AC199" s="63"/>
      <c r="AD199" s="63"/>
      <c r="AE199" s="63"/>
      <c r="AF199" s="63"/>
      <c r="AG199" s="63"/>
      <c r="AH199" s="63"/>
      <c r="AI199" s="63"/>
      <c r="AJ199" s="63"/>
      <c r="AK199" s="63"/>
      <c r="AL199" s="63"/>
      <c r="AM199" s="63"/>
      <c r="AN199" s="63"/>
      <c r="AO199" s="63"/>
      <c r="AP199" s="63"/>
      <c r="AQ199" s="63"/>
      <c r="AR199" s="63"/>
      <c r="AS199" s="63"/>
    </row>
    <row r="200" spans="1:45" s="64" customFormat="1" ht="12" hidden="1" customHeight="1">
      <c r="A200" s="62"/>
      <c r="B200" s="27" t="s">
        <v>179</v>
      </c>
      <c r="C200" s="43" t="s">
        <v>180</v>
      </c>
      <c r="D200" s="84">
        <v>24752</v>
      </c>
      <c r="E200" s="91">
        <f t="shared" si="132"/>
        <v>93.449616793143804</v>
      </c>
      <c r="F200" s="87">
        <v>2449</v>
      </c>
      <c r="G200" s="91">
        <f t="shared" si="133"/>
        <v>90.939472707018197</v>
      </c>
      <c r="H200" s="88">
        <v>3981</v>
      </c>
      <c r="I200" s="91">
        <f t="shared" si="131"/>
        <v>110.58333333333333</v>
      </c>
      <c r="J200" s="87">
        <v>3130</v>
      </c>
      <c r="K200" s="91">
        <f t="shared" si="134"/>
        <v>129.28541924824452</v>
      </c>
      <c r="L200" s="87" t="s">
        <v>202</v>
      </c>
      <c r="M200" s="87" t="s">
        <v>34</v>
      </c>
      <c r="N200" s="87">
        <f t="shared" si="135"/>
        <v>621</v>
      </c>
      <c r="O200" s="91">
        <f t="shared" si="136"/>
        <v>106.88468158347678</v>
      </c>
      <c r="P200" s="87">
        <v>2509</v>
      </c>
      <c r="Q200" s="91">
        <f t="shared" ref="Q200:Q211" si="144">P200/P188*100</f>
        <v>136.35869565217391</v>
      </c>
      <c r="R200" s="87">
        <v>27882</v>
      </c>
      <c r="S200" s="91">
        <f t="shared" si="137"/>
        <v>96.450809464508097</v>
      </c>
      <c r="T200" s="135">
        <v>9403</v>
      </c>
      <c r="U200" s="136">
        <f t="shared" si="138"/>
        <v>103.03528380451456</v>
      </c>
      <c r="V200" s="135">
        <v>11776</v>
      </c>
      <c r="W200" s="136">
        <f t="shared" si="139"/>
        <v>104.974148689606</v>
      </c>
      <c r="X200" s="135">
        <f t="shared" si="140"/>
        <v>2373</v>
      </c>
      <c r="Y200" s="136">
        <f t="shared" si="141"/>
        <v>113.4321223709369</v>
      </c>
      <c r="Z200" s="135">
        <f t="shared" si="142"/>
        <v>30255</v>
      </c>
      <c r="AA200" s="137">
        <f t="shared" si="143"/>
        <v>97.596774193548384</v>
      </c>
      <c r="AB200" s="63"/>
    </row>
    <row r="201" spans="1:45" s="64" customFormat="1" ht="12" hidden="1" customHeight="1">
      <c r="A201" s="62"/>
      <c r="B201" s="27" t="s">
        <v>63</v>
      </c>
      <c r="C201" s="43" t="s">
        <v>13</v>
      </c>
      <c r="D201" s="84">
        <v>26928</v>
      </c>
      <c r="E201" s="91">
        <f t="shared" si="132"/>
        <v>94.325346784363177</v>
      </c>
      <c r="F201" s="87">
        <v>2223</v>
      </c>
      <c r="G201" s="91">
        <f t="shared" si="133"/>
        <v>90.808823529411768</v>
      </c>
      <c r="H201" s="88">
        <v>4849</v>
      </c>
      <c r="I201" s="91">
        <f t="shared" ref="I201:I212" si="145">H201/H189*100</f>
        <v>96.038819568231332</v>
      </c>
      <c r="J201" s="87">
        <v>3296</v>
      </c>
      <c r="K201" s="91">
        <f t="shared" si="134"/>
        <v>134.97133497133498</v>
      </c>
      <c r="L201" s="87" t="s">
        <v>202</v>
      </c>
      <c r="M201" s="87" t="s">
        <v>34</v>
      </c>
      <c r="N201" s="87">
        <f t="shared" si="135"/>
        <v>584</v>
      </c>
      <c r="O201" s="91">
        <f t="shared" si="136"/>
        <v>114.50980392156862</v>
      </c>
      <c r="P201" s="87">
        <v>2712</v>
      </c>
      <c r="Q201" s="91">
        <f t="shared" si="144"/>
        <v>140.3726708074534</v>
      </c>
      <c r="R201" s="87">
        <v>30224</v>
      </c>
      <c r="S201" s="91">
        <f t="shared" si="137"/>
        <v>97.528234914488536</v>
      </c>
      <c r="T201" s="135">
        <v>9844</v>
      </c>
      <c r="U201" s="136">
        <f t="shared" si="138"/>
        <v>104.55655868295273</v>
      </c>
      <c r="V201" s="135">
        <v>12197</v>
      </c>
      <c r="W201" s="136">
        <f t="shared" si="139"/>
        <v>108.09110244594116</v>
      </c>
      <c r="X201" s="135">
        <f t="shared" si="140"/>
        <v>2353</v>
      </c>
      <c r="Y201" s="136">
        <f t="shared" si="141"/>
        <v>125.89620117710005</v>
      </c>
      <c r="Z201" s="135">
        <f t="shared" si="142"/>
        <v>32577</v>
      </c>
      <c r="AA201" s="137">
        <f t="shared" si="143"/>
        <v>99.141787638090022</v>
      </c>
      <c r="AB201" s="63"/>
    </row>
    <row r="202" spans="1:45" s="64" customFormat="1" ht="12" hidden="1" customHeight="1">
      <c r="A202" s="62"/>
      <c r="B202" s="27" t="s">
        <v>181</v>
      </c>
      <c r="C202" s="43" t="s">
        <v>5</v>
      </c>
      <c r="D202" s="84">
        <v>26951</v>
      </c>
      <c r="E202" s="91">
        <f t="shared" si="132"/>
        <v>96.171139023693968</v>
      </c>
      <c r="F202" s="87">
        <v>1865</v>
      </c>
      <c r="G202" s="91">
        <f t="shared" si="133"/>
        <v>103.38137472283815</v>
      </c>
      <c r="H202" s="88">
        <v>5431</v>
      </c>
      <c r="I202" s="91">
        <f t="shared" si="145"/>
        <v>104.88605639242951</v>
      </c>
      <c r="J202" s="87">
        <v>3293</v>
      </c>
      <c r="K202" s="91">
        <f t="shared" si="134"/>
        <v>136.13063249276561</v>
      </c>
      <c r="L202" s="87" t="s">
        <v>202</v>
      </c>
      <c r="M202" s="87" t="s">
        <v>34</v>
      </c>
      <c r="N202" s="87">
        <f t="shared" si="135"/>
        <v>520</v>
      </c>
      <c r="O202" s="91">
        <f t="shared" si="136"/>
        <v>106.12244897959184</v>
      </c>
      <c r="P202" s="87">
        <v>2773</v>
      </c>
      <c r="Q202" s="91">
        <f t="shared" si="144"/>
        <v>143.75324002073611</v>
      </c>
      <c r="R202" s="87">
        <v>30244</v>
      </c>
      <c r="S202" s="91">
        <f t="shared" si="137"/>
        <v>99.346319350918108</v>
      </c>
      <c r="T202" s="135">
        <v>9539</v>
      </c>
      <c r="U202" s="136">
        <f t="shared" si="138"/>
        <v>102.51477700161205</v>
      </c>
      <c r="V202" s="135">
        <v>12667</v>
      </c>
      <c r="W202" s="136">
        <f t="shared" si="139"/>
        <v>110.64814814814814</v>
      </c>
      <c r="X202" s="135">
        <f t="shared" si="140"/>
        <v>3128</v>
      </c>
      <c r="Y202" s="136">
        <f t="shared" si="141"/>
        <v>145.96360242650491</v>
      </c>
      <c r="Z202" s="135">
        <f t="shared" si="142"/>
        <v>33372</v>
      </c>
      <c r="AA202" s="137">
        <f t="shared" si="143"/>
        <v>102.41207880684956</v>
      </c>
      <c r="AB202" s="63"/>
    </row>
    <row r="203" spans="1:45" s="64" customFormat="1" ht="12" hidden="1" customHeight="1">
      <c r="A203" s="62"/>
      <c r="B203" s="27" t="s">
        <v>182</v>
      </c>
      <c r="C203" s="43" t="s">
        <v>183</v>
      </c>
      <c r="D203" s="84">
        <v>24961</v>
      </c>
      <c r="E203" s="91">
        <f t="shared" si="132"/>
        <v>87.921803451919686</v>
      </c>
      <c r="F203" s="87">
        <v>1804</v>
      </c>
      <c r="G203" s="91">
        <f t="shared" si="133"/>
        <v>85.295508274231679</v>
      </c>
      <c r="H203" s="88">
        <v>3235</v>
      </c>
      <c r="I203" s="91">
        <f t="shared" si="145"/>
        <v>93.876958792803251</v>
      </c>
      <c r="J203" s="87">
        <v>3515</v>
      </c>
      <c r="K203" s="91">
        <f t="shared" si="134"/>
        <v>134.57120980091884</v>
      </c>
      <c r="L203" s="87" t="s">
        <v>202</v>
      </c>
      <c r="M203" s="87" t="s">
        <v>34</v>
      </c>
      <c r="N203" s="87">
        <f t="shared" si="135"/>
        <v>574</v>
      </c>
      <c r="O203" s="91">
        <f t="shared" si="136"/>
        <v>112.109375</v>
      </c>
      <c r="P203" s="87">
        <v>2941</v>
      </c>
      <c r="Q203" s="91">
        <f t="shared" si="144"/>
        <v>140.04761904761904</v>
      </c>
      <c r="R203" s="87">
        <v>28476</v>
      </c>
      <c r="S203" s="91">
        <f t="shared" si="137"/>
        <v>91.852138571705055</v>
      </c>
      <c r="T203" s="135">
        <v>10046</v>
      </c>
      <c r="U203" s="136">
        <f t="shared" si="138"/>
        <v>103.3220199526895</v>
      </c>
      <c r="V203" s="135">
        <v>12847</v>
      </c>
      <c r="W203" s="136">
        <f t="shared" si="139"/>
        <v>99.774774774774784</v>
      </c>
      <c r="X203" s="135">
        <f t="shared" si="140"/>
        <v>2801</v>
      </c>
      <c r="Y203" s="136">
        <f t="shared" si="141"/>
        <v>88.836029178560111</v>
      </c>
      <c r="Z203" s="135">
        <f t="shared" si="142"/>
        <v>31277</v>
      </c>
      <c r="AA203" s="137">
        <f t="shared" si="143"/>
        <v>91.57370809544723</v>
      </c>
      <c r="AB203" s="63"/>
    </row>
    <row r="204" spans="1:45" s="64" customFormat="1" ht="12" hidden="1" customHeight="1">
      <c r="A204" s="62"/>
      <c r="B204" s="27" t="s">
        <v>184</v>
      </c>
      <c r="C204" s="43" t="s">
        <v>185</v>
      </c>
      <c r="D204" s="84">
        <v>22100</v>
      </c>
      <c r="E204" s="91">
        <f t="shared" si="132"/>
        <v>88.513297020185831</v>
      </c>
      <c r="F204" s="87">
        <v>2211</v>
      </c>
      <c r="G204" s="91">
        <f t="shared" si="133"/>
        <v>105.94154288452324</v>
      </c>
      <c r="H204" s="88">
        <v>296</v>
      </c>
      <c r="I204" s="91">
        <f t="shared" si="145"/>
        <v>88.888888888888886</v>
      </c>
      <c r="J204" s="87">
        <v>3393</v>
      </c>
      <c r="K204" s="91">
        <f t="shared" si="134"/>
        <v>125.71322712115598</v>
      </c>
      <c r="L204" s="87" t="s">
        <v>202</v>
      </c>
      <c r="M204" s="87" t="s">
        <v>34</v>
      </c>
      <c r="N204" s="87">
        <f t="shared" si="135"/>
        <v>511</v>
      </c>
      <c r="O204" s="91">
        <f t="shared" si="136"/>
        <v>99.416342412451371</v>
      </c>
      <c r="P204" s="87">
        <v>2882</v>
      </c>
      <c r="Q204" s="91">
        <f t="shared" si="144"/>
        <v>131.89931350114418</v>
      </c>
      <c r="R204" s="87">
        <v>25493</v>
      </c>
      <c r="S204" s="91">
        <f t="shared" si="137"/>
        <v>92.142263346224738</v>
      </c>
      <c r="T204" s="135">
        <v>9634</v>
      </c>
      <c r="U204" s="136">
        <f t="shared" si="138"/>
        <v>98.155883851248092</v>
      </c>
      <c r="V204" s="135">
        <v>12390</v>
      </c>
      <c r="W204" s="136">
        <f t="shared" si="139"/>
        <v>99.790592783505147</v>
      </c>
      <c r="X204" s="135">
        <f t="shared" si="140"/>
        <v>2756</v>
      </c>
      <c r="Y204" s="136">
        <f t="shared" si="141"/>
        <v>105.95924644367551</v>
      </c>
      <c r="Z204" s="135">
        <f t="shared" si="142"/>
        <v>28249</v>
      </c>
      <c r="AA204" s="137">
        <f t="shared" si="143"/>
        <v>93.329589004889655</v>
      </c>
      <c r="AB204" s="63"/>
    </row>
    <row r="205" spans="1:45" s="64" customFormat="1" ht="12" hidden="1" customHeight="1">
      <c r="A205" s="62"/>
      <c r="B205" s="27" t="s">
        <v>186</v>
      </c>
      <c r="C205" s="43" t="s">
        <v>8</v>
      </c>
      <c r="D205" s="84">
        <v>26552</v>
      </c>
      <c r="E205" s="91">
        <f t="shared" si="132"/>
        <v>90.089234214365689</v>
      </c>
      <c r="F205" s="87">
        <v>2431</v>
      </c>
      <c r="G205" s="91">
        <f t="shared" si="133"/>
        <v>83.856502242152459</v>
      </c>
      <c r="H205" s="88">
        <v>4985</v>
      </c>
      <c r="I205" s="91">
        <f t="shared" si="145"/>
        <v>104.9915754001685</v>
      </c>
      <c r="J205" s="87">
        <v>3261</v>
      </c>
      <c r="K205" s="91">
        <f t="shared" si="134"/>
        <v>109.10003345600536</v>
      </c>
      <c r="L205" s="87" t="s">
        <v>202</v>
      </c>
      <c r="M205" s="87" t="s">
        <v>34</v>
      </c>
      <c r="N205" s="87">
        <f t="shared" si="135"/>
        <v>525</v>
      </c>
      <c r="O205" s="91">
        <f t="shared" si="136"/>
        <v>100.1908396946565</v>
      </c>
      <c r="P205" s="87">
        <v>2736</v>
      </c>
      <c r="Q205" s="91">
        <f t="shared" si="144"/>
        <v>110.99391480730223</v>
      </c>
      <c r="R205" s="87">
        <v>29813</v>
      </c>
      <c r="S205" s="91">
        <f t="shared" si="137"/>
        <v>91.839689483087909</v>
      </c>
      <c r="T205" s="135">
        <v>9486</v>
      </c>
      <c r="U205" s="136">
        <f t="shared" si="138"/>
        <v>95.298372513562384</v>
      </c>
      <c r="V205" s="135">
        <v>12240</v>
      </c>
      <c r="W205" s="136">
        <f t="shared" si="139"/>
        <v>102.52114917497278</v>
      </c>
      <c r="X205" s="135">
        <f t="shared" si="140"/>
        <v>2754</v>
      </c>
      <c r="Y205" s="136">
        <f t="shared" si="141"/>
        <v>138.74055415617127</v>
      </c>
      <c r="Z205" s="135">
        <f t="shared" si="142"/>
        <v>32567</v>
      </c>
      <c r="AA205" s="137">
        <f t="shared" si="143"/>
        <v>94.542340407002058</v>
      </c>
      <c r="AB205" s="63"/>
    </row>
    <row r="206" spans="1:45" s="64" customFormat="1" ht="12" hidden="1" customHeight="1">
      <c r="A206" s="62"/>
      <c r="B206" s="27" t="s">
        <v>187</v>
      </c>
      <c r="C206" s="43" t="s">
        <v>9</v>
      </c>
      <c r="D206" s="84">
        <v>26740</v>
      </c>
      <c r="E206" s="91">
        <f t="shared" si="132"/>
        <v>88.119953863898502</v>
      </c>
      <c r="F206" s="87">
        <v>2772</v>
      </c>
      <c r="G206" s="91">
        <f t="shared" si="133"/>
        <v>81.769911504424769</v>
      </c>
      <c r="H206" s="88">
        <v>4920</v>
      </c>
      <c r="I206" s="91">
        <f t="shared" si="145"/>
        <v>93.465045592705167</v>
      </c>
      <c r="J206" s="87">
        <v>3163</v>
      </c>
      <c r="K206" s="91">
        <f t="shared" si="134"/>
        <v>95.645600241911097</v>
      </c>
      <c r="L206" s="87" t="s">
        <v>202</v>
      </c>
      <c r="M206" s="87" t="s">
        <v>34</v>
      </c>
      <c r="N206" s="87">
        <f t="shared" si="135"/>
        <v>515</v>
      </c>
      <c r="O206" s="91">
        <f t="shared" si="136"/>
        <v>89.877835951134372</v>
      </c>
      <c r="P206" s="87">
        <v>2648</v>
      </c>
      <c r="Q206" s="91">
        <f t="shared" si="144"/>
        <v>96.854425749817125</v>
      </c>
      <c r="R206" s="87">
        <v>29903</v>
      </c>
      <c r="S206" s="91">
        <f t="shared" si="137"/>
        <v>88.859503149887075</v>
      </c>
      <c r="T206" s="135">
        <v>9714</v>
      </c>
      <c r="U206" s="136">
        <f t="shared" si="138"/>
        <v>94.512551079976646</v>
      </c>
      <c r="V206" s="135">
        <v>12933</v>
      </c>
      <c r="W206" s="136">
        <f t="shared" si="139"/>
        <v>106.91080433165247</v>
      </c>
      <c r="X206" s="135">
        <f t="shared" si="140"/>
        <v>3219</v>
      </c>
      <c r="Y206" s="136">
        <f t="shared" si="141"/>
        <v>176.96536558548652</v>
      </c>
      <c r="Z206" s="135">
        <f t="shared" si="142"/>
        <v>33122</v>
      </c>
      <c r="AA206" s="137">
        <f t="shared" si="143"/>
        <v>93.377688816216065</v>
      </c>
      <c r="AB206" s="63"/>
    </row>
    <row r="207" spans="1:45" s="64" customFormat="1" ht="12" hidden="1" customHeight="1">
      <c r="A207" s="62"/>
      <c r="B207" s="27" t="s">
        <v>188</v>
      </c>
      <c r="C207" s="43" t="s">
        <v>10</v>
      </c>
      <c r="D207" s="84">
        <v>25383</v>
      </c>
      <c r="E207" s="91">
        <f t="shared" si="132"/>
        <v>92.689428519262378</v>
      </c>
      <c r="F207" s="87">
        <v>2877</v>
      </c>
      <c r="G207" s="91">
        <f t="shared" si="133"/>
        <v>101.48148148148148</v>
      </c>
      <c r="H207" s="88">
        <v>4821</v>
      </c>
      <c r="I207" s="91">
        <f t="shared" si="145"/>
        <v>98.227383863080689</v>
      </c>
      <c r="J207" s="87">
        <v>2830</v>
      </c>
      <c r="K207" s="91">
        <f t="shared" si="134"/>
        <v>87.453646477132267</v>
      </c>
      <c r="L207" s="87">
        <v>231</v>
      </c>
      <c r="M207" s="87" t="s">
        <v>202</v>
      </c>
      <c r="N207" s="87">
        <f t="shared" si="135"/>
        <v>468</v>
      </c>
      <c r="O207" s="91">
        <f t="shared" si="136"/>
        <v>74.522292993630572</v>
      </c>
      <c r="P207" s="87">
        <v>2362</v>
      </c>
      <c r="Q207" s="91">
        <f t="shared" si="144"/>
        <v>90.567484662576689</v>
      </c>
      <c r="R207" s="87">
        <v>28213</v>
      </c>
      <c r="S207" s="91">
        <f t="shared" si="137"/>
        <v>92.136115737565731</v>
      </c>
      <c r="T207" s="135">
        <v>9776</v>
      </c>
      <c r="U207" s="136">
        <f t="shared" si="138"/>
        <v>103.01369863013699</v>
      </c>
      <c r="V207" s="135">
        <v>12178</v>
      </c>
      <c r="W207" s="136">
        <f t="shared" si="139"/>
        <v>109.86017140279658</v>
      </c>
      <c r="X207" s="135">
        <f t="shared" si="140"/>
        <v>2402</v>
      </c>
      <c r="Y207" s="136">
        <f t="shared" si="141"/>
        <v>150.59561128526647</v>
      </c>
      <c r="Z207" s="135">
        <f t="shared" si="142"/>
        <v>30615</v>
      </c>
      <c r="AA207" s="137">
        <f t="shared" si="143"/>
        <v>95.030419667246093</v>
      </c>
      <c r="AB207" s="63"/>
    </row>
    <row r="208" spans="1:45" s="64" customFormat="1" ht="12" hidden="1" customHeight="1">
      <c r="A208" s="62"/>
      <c r="B208" s="27" t="s">
        <v>189</v>
      </c>
      <c r="C208" s="43" t="s">
        <v>11</v>
      </c>
      <c r="D208" s="84">
        <v>23297</v>
      </c>
      <c r="E208" s="91">
        <f t="shared" si="132"/>
        <v>89.222932863544102</v>
      </c>
      <c r="F208" s="87">
        <v>2475</v>
      </c>
      <c r="G208" s="91">
        <f t="shared" si="133"/>
        <v>94.178082191780817</v>
      </c>
      <c r="H208" s="88">
        <v>3829</v>
      </c>
      <c r="I208" s="91">
        <f t="shared" si="145"/>
        <v>101.72688629117958</v>
      </c>
      <c r="J208" s="87">
        <v>2686</v>
      </c>
      <c r="K208" s="91">
        <f t="shared" si="134"/>
        <v>82.443216697360342</v>
      </c>
      <c r="L208" s="87">
        <v>399</v>
      </c>
      <c r="M208" s="87" t="s">
        <v>202</v>
      </c>
      <c r="N208" s="87">
        <f t="shared" si="135"/>
        <v>666</v>
      </c>
      <c r="O208" s="91">
        <f t="shared" si="136"/>
        <v>92.757660167130922</v>
      </c>
      <c r="P208" s="87">
        <v>2020</v>
      </c>
      <c r="Q208" s="91">
        <f t="shared" si="144"/>
        <v>79.527559055118118</v>
      </c>
      <c r="R208" s="87">
        <v>25983</v>
      </c>
      <c r="S208" s="91">
        <f t="shared" si="137"/>
        <v>88.470836596411189</v>
      </c>
      <c r="T208" s="135">
        <v>9083</v>
      </c>
      <c r="U208" s="136">
        <f t="shared" si="138"/>
        <v>94.545643801394817</v>
      </c>
      <c r="V208" s="135">
        <v>12730</v>
      </c>
      <c r="W208" s="136">
        <f t="shared" si="139"/>
        <v>107.0107599193006</v>
      </c>
      <c r="X208" s="135">
        <f t="shared" si="140"/>
        <v>3647</v>
      </c>
      <c r="Y208" s="136">
        <f t="shared" si="141"/>
        <v>159.32721712538228</v>
      </c>
      <c r="Z208" s="135">
        <f t="shared" si="142"/>
        <v>29630</v>
      </c>
      <c r="AA208" s="137">
        <f t="shared" si="143"/>
        <v>93.594036262556074</v>
      </c>
      <c r="AB208" s="63"/>
      <c r="AC208" s="63"/>
      <c r="AD208" s="63"/>
      <c r="AE208" s="63"/>
      <c r="AF208" s="63"/>
      <c r="AG208" s="63"/>
      <c r="AH208" s="63"/>
      <c r="AI208" s="63"/>
      <c r="AJ208" s="63"/>
      <c r="AK208" s="63"/>
      <c r="AL208" s="63"/>
      <c r="AM208" s="63"/>
      <c r="AN208" s="63"/>
      <c r="AO208" s="63"/>
      <c r="AP208" s="63"/>
    </row>
    <row r="209" spans="1:45" s="64" customFormat="1" ht="12" hidden="1" customHeight="1">
      <c r="A209" s="62"/>
      <c r="B209" s="27" t="s">
        <v>190</v>
      </c>
      <c r="C209" s="43" t="s">
        <v>191</v>
      </c>
      <c r="D209" s="84">
        <v>23429</v>
      </c>
      <c r="E209" s="91">
        <f t="shared" ref="E209:E220" si="146">D209/D197*100</f>
        <v>90.662487423574021</v>
      </c>
      <c r="F209" s="87">
        <v>2254</v>
      </c>
      <c r="G209" s="91">
        <f t="shared" ref="G209:G220" si="147">F209/F197*100</f>
        <v>99.470432480141213</v>
      </c>
      <c r="H209" s="88">
        <v>4299</v>
      </c>
      <c r="I209" s="91">
        <f t="shared" si="145"/>
        <v>100.06983240223464</v>
      </c>
      <c r="J209" s="87">
        <v>2882</v>
      </c>
      <c r="K209" s="91">
        <f t="shared" ref="K209:K220" si="148">J209/J197*100</f>
        <v>93.208279430789133</v>
      </c>
      <c r="L209" s="87">
        <v>314</v>
      </c>
      <c r="M209" s="87" t="s">
        <v>202</v>
      </c>
      <c r="N209" s="87">
        <f t="shared" ref="N209:N220" si="149">J209-P209</f>
        <v>543</v>
      </c>
      <c r="O209" s="91">
        <f t="shared" ref="O209:O220" si="150">N209/N197*100</f>
        <v>87.299035369774927</v>
      </c>
      <c r="P209" s="87">
        <v>2339</v>
      </c>
      <c r="Q209" s="91">
        <f t="shared" si="144"/>
        <v>94.696356275303643</v>
      </c>
      <c r="R209" s="87">
        <v>26311</v>
      </c>
      <c r="S209" s="91">
        <f t="shared" ref="S209:S220" si="151">R209/R197*100</f>
        <v>90.934540678786206</v>
      </c>
      <c r="T209" s="135">
        <v>8760</v>
      </c>
      <c r="U209" s="136">
        <f t="shared" ref="U209:U220" si="152">T209/T197*100</f>
        <v>95.052083333333343</v>
      </c>
      <c r="V209" s="135">
        <v>12522</v>
      </c>
      <c r="W209" s="136">
        <f t="shared" ref="W209:W220" si="153">V209/V197*100</f>
        <v>117.68796992481202</v>
      </c>
      <c r="X209" s="135">
        <f t="shared" ref="X209:X220" si="154">V209-T209</f>
        <v>3762</v>
      </c>
      <c r="Y209" s="136">
        <f t="shared" ref="Y209:Y220" si="155">X209/X197*100</f>
        <v>264.18539325842698</v>
      </c>
      <c r="Z209" s="135">
        <f t="shared" ref="Z209:Z220" si="156">R209+X209</f>
        <v>30073</v>
      </c>
      <c r="AA209" s="137">
        <f t="shared" ref="AA209:AA220" si="157">Z209/Z197*100</f>
        <v>99.061202977798274</v>
      </c>
      <c r="AB209" s="63"/>
    </row>
    <row r="210" spans="1:45" s="2" customFormat="1" ht="12" hidden="1" customHeight="1">
      <c r="A210" s="3"/>
      <c r="B210" s="27" t="s">
        <v>192</v>
      </c>
      <c r="C210" s="43" t="s">
        <v>193</v>
      </c>
      <c r="D210" s="84">
        <v>23575</v>
      </c>
      <c r="E210" s="81">
        <f t="shared" si="146"/>
        <v>93.834580480815148</v>
      </c>
      <c r="F210" s="87">
        <v>2271</v>
      </c>
      <c r="G210" s="81">
        <f t="shared" si="147"/>
        <v>113.26683291770574</v>
      </c>
      <c r="H210" s="73">
        <v>4887</v>
      </c>
      <c r="I210" s="81">
        <f t="shared" si="145"/>
        <v>102.19573400250941</v>
      </c>
      <c r="J210" s="70">
        <v>2711</v>
      </c>
      <c r="K210" s="81">
        <f t="shared" si="148"/>
        <v>93.225584594222838</v>
      </c>
      <c r="L210" s="70">
        <v>298</v>
      </c>
      <c r="M210" s="70" t="s">
        <v>202</v>
      </c>
      <c r="N210" s="70">
        <f t="shared" si="149"/>
        <v>523</v>
      </c>
      <c r="O210" s="81">
        <f t="shared" si="150"/>
        <v>87.021630615640603</v>
      </c>
      <c r="P210" s="70">
        <v>2188</v>
      </c>
      <c r="Q210" s="81">
        <f t="shared" si="144"/>
        <v>94.841785869094068</v>
      </c>
      <c r="R210" s="70">
        <v>26286</v>
      </c>
      <c r="S210" s="81">
        <f t="shared" si="151"/>
        <v>93.771404109589042</v>
      </c>
      <c r="T210" s="106">
        <v>8757</v>
      </c>
      <c r="U210" s="105">
        <f t="shared" si="152"/>
        <v>98.139639134820129</v>
      </c>
      <c r="V210" s="106">
        <v>11738</v>
      </c>
      <c r="W210" s="105">
        <f t="shared" si="153"/>
        <v>105.93862815884476</v>
      </c>
      <c r="X210" s="106">
        <f t="shared" si="154"/>
        <v>2981</v>
      </c>
      <c r="Y210" s="105">
        <f t="shared" si="155"/>
        <v>138.20120537783959</v>
      </c>
      <c r="Z210" s="106">
        <f t="shared" si="156"/>
        <v>29267</v>
      </c>
      <c r="AA210" s="107">
        <f t="shared" si="157"/>
        <v>96.945907449733355</v>
      </c>
      <c r="AB210" s="35"/>
    </row>
    <row r="211" spans="1:45" s="2" customFormat="1" ht="12" hidden="1" customHeight="1">
      <c r="A211" s="3"/>
      <c r="B211" s="60" t="s">
        <v>194</v>
      </c>
      <c r="C211" s="61" t="s">
        <v>15</v>
      </c>
      <c r="D211" s="108">
        <v>23896</v>
      </c>
      <c r="E211" s="109">
        <f t="shared" si="146"/>
        <v>97.225160712832619</v>
      </c>
      <c r="F211" s="110">
        <v>2193</v>
      </c>
      <c r="G211" s="109">
        <f t="shared" si="147"/>
        <v>99.817933545744197</v>
      </c>
      <c r="H211" s="110">
        <v>3371</v>
      </c>
      <c r="I211" s="109">
        <f t="shared" si="145"/>
        <v>105.77345465955443</v>
      </c>
      <c r="J211" s="111">
        <v>2825</v>
      </c>
      <c r="K211" s="109">
        <f t="shared" si="148"/>
        <v>88.976377952755897</v>
      </c>
      <c r="L211" s="110">
        <v>294</v>
      </c>
      <c r="M211" s="112" t="s">
        <v>202</v>
      </c>
      <c r="N211" s="112">
        <f t="shared" si="149"/>
        <v>544</v>
      </c>
      <c r="O211" s="113">
        <f t="shared" si="150"/>
        <v>83.180428134556578</v>
      </c>
      <c r="P211" s="111">
        <v>2281</v>
      </c>
      <c r="Q211" s="113">
        <f t="shared" si="144"/>
        <v>90.479968266560888</v>
      </c>
      <c r="R211" s="114">
        <v>26721</v>
      </c>
      <c r="S211" s="113">
        <f t="shared" si="151"/>
        <v>96.281483082909958</v>
      </c>
      <c r="T211" s="141">
        <v>9693</v>
      </c>
      <c r="U211" s="142">
        <f t="shared" si="152"/>
        <v>101.31702728127941</v>
      </c>
      <c r="V211" s="141">
        <v>12814</v>
      </c>
      <c r="W211" s="142">
        <f t="shared" si="153"/>
        <v>108.88851121685927</v>
      </c>
      <c r="X211" s="141">
        <f t="shared" si="154"/>
        <v>3121</v>
      </c>
      <c r="Y211" s="142">
        <f t="shared" si="155"/>
        <v>141.79918218991367</v>
      </c>
      <c r="Z211" s="141">
        <f t="shared" si="156"/>
        <v>29842</v>
      </c>
      <c r="AA211" s="143">
        <f t="shared" si="157"/>
        <v>99.626093343126129</v>
      </c>
      <c r="AB211" s="35"/>
      <c r="AC211" s="35"/>
      <c r="AD211" s="35"/>
      <c r="AE211" s="35"/>
      <c r="AF211" s="35"/>
      <c r="AG211" s="35"/>
      <c r="AH211" s="35"/>
      <c r="AI211" s="35"/>
      <c r="AJ211" s="35"/>
      <c r="AK211" s="35"/>
      <c r="AL211" s="35"/>
      <c r="AM211" s="35"/>
      <c r="AN211" s="35"/>
      <c r="AO211" s="35"/>
      <c r="AP211" s="35"/>
      <c r="AQ211" s="35"/>
      <c r="AR211" s="35"/>
      <c r="AS211" s="35"/>
    </row>
    <row r="212" spans="1:45" s="2" customFormat="1" ht="12" hidden="1" customHeight="1">
      <c r="A212" s="3"/>
      <c r="B212" s="27" t="s">
        <v>197</v>
      </c>
      <c r="C212" s="43" t="s">
        <v>198</v>
      </c>
      <c r="D212" s="67">
        <v>24726</v>
      </c>
      <c r="E212" s="81">
        <f t="shared" si="146"/>
        <v>99.894957983193279</v>
      </c>
      <c r="F212" s="70">
        <v>2407</v>
      </c>
      <c r="G212" s="81">
        <f t="shared" si="147"/>
        <v>98.285014291547569</v>
      </c>
      <c r="H212" s="73">
        <v>3902</v>
      </c>
      <c r="I212" s="81">
        <f t="shared" si="145"/>
        <v>98.015573976387842</v>
      </c>
      <c r="J212" s="70">
        <v>3042</v>
      </c>
      <c r="K212" s="81">
        <f t="shared" si="148"/>
        <v>97.188498402555908</v>
      </c>
      <c r="L212" s="70">
        <v>257</v>
      </c>
      <c r="M212" s="70" t="s">
        <v>202</v>
      </c>
      <c r="N212" s="70">
        <f t="shared" si="149"/>
        <v>481</v>
      </c>
      <c r="O212" s="81">
        <f t="shared" si="150"/>
        <v>77.455716586151368</v>
      </c>
      <c r="P212" s="70">
        <v>2561</v>
      </c>
      <c r="Q212" s="81">
        <f t="shared" ref="Q212:Q223" si="158">P212/P200*100</f>
        <v>102.07253886010363</v>
      </c>
      <c r="R212" s="70">
        <v>27768</v>
      </c>
      <c r="S212" s="81">
        <f t="shared" si="151"/>
        <v>99.591134064988168</v>
      </c>
      <c r="T212" s="106">
        <v>9148</v>
      </c>
      <c r="U212" s="105">
        <f t="shared" si="152"/>
        <v>97.288099542699129</v>
      </c>
      <c r="V212" s="106">
        <v>12351</v>
      </c>
      <c r="W212" s="105">
        <f t="shared" si="153"/>
        <v>104.8828125</v>
      </c>
      <c r="X212" s="106">
        <f t="shared" si="154"/>
        <v>3203</v>
      </c>
      <c r="Y212" s="105">
        <f t="shared" si="155"/>
        <v>134.97682258744206</v>
      </c>
      <c r="Z212" s="106">
        <f t="shared" si="156"/>
        <v>30971</v>
      </c>
      <c r="AA212" s="107">
        <f t="shared" si="157"/>
        <v>102.36655098330854</v>
      </c>
      <c r="AB212" s="35"/>
    </row>
    <row r="213" spans="1:45" s="2" customFormat="1" ht="12" hidden="1" customHeight="1">
      <c r="A213" s="3"/>
      <c r="B213" s="27" t="s">
        <v>13</v>
      </c>
      <c r="C213" s="43" t="s">
        <v>13</v>
      </c>
      <c r="D213" s="67">
        <v>25991</v>
      </c>
      <c r="E213" s="81">
        <f t="shared" si="146"/>
        <v>96.520350564468217</v>
      </c>
      <c r="F213" s="70">
        <v>2194</v>
      </c>
      <c r="G213" s="81">
        <f t="shared" si="147"/>
        <v>98.69545659019343</v>
      </c>
      <c r="H213" s="73">
        <v>4525</v>
      </c>
      <c r="I213" s="81">
        <f t="shared" ref="I213:I224" si="159">H213/H201*100</f>
        <v>93.318209940193853</v>
      </c>
      <c r="J213" s="70">
        <v>3220</v>
      </c>
      <c r="K213" s="81">
        <f t="shared" si="148"/>
        <v>97.694174757281544</v>
      </c>
      <c r="L213" s="70">
        <v>271</v>
      </c>
      <c r="M213" s="70" t="s">
        <v>202</v>
      </c>
      <c r="N213" s="70">
        <f t="shared" si="149"/>
        <v>487</v>
      </c>
      <c r="O213" s="81">
        <f t="shared" si="150"/>
        <v>83.390410958904098</v>
      </c>
      <c r="P213" s="70">
        <v>2733</v>
      </c>
      <c r="Q213" s="81">
        <f t="shared" si="158"/>
        <v>100.77433628318585</v>
      </c>
      <c r="R213" s="70">
        <v>29211</v>
      </c>
      <c r="S213" s="81">
        <f t="shared" si="151"/>
        <v>96.648358920063529</v>
      </c>
      <c r="T213" s="106">
        <v>9328</v>
      </c>
      <c r="U213" s="105">
        <f t="shared" si="152"/>
        <v>94.75822836245429</v>
      </c>
      <c r="V213" s="106">
        <v>13437</v>
      </c>
      <c r="W213" s="105">
        <f t="shared" si="153"/>
        <v>110.16643436910715</v>
      </c>
      <c r="X213" s="106">
        <f t="shared" si="154"/>
        <v>4109</v>
      </c>
      <c r="Y213" s="105">
        <f t="shared" si="155"/>
        <v>174.6281342966426</v>
      </c>
      <c r="Z213" s="106">
        <f t="shared" si="156"/>
        <v>33320</v>
      </c>
      <c r="AA213" s="107">
        <f t="shared" si="157"/>
        <v>102.28075022254966</v>
      </c>
      <c r="AB213" s="35"/>
    </row>
    <row r="214" spans="1:45" s="2" customFormat="1" ht="12" hidden="1" customHeight="1">
      <c r="A214" s="3"/>
      <c r="B214" s="27" t="s">
        <v>5</v>
      </c>
      <c r="C214" s="43" t="s">
        <v>5</v>
      </c>
      <c r="D214" s="67">
        <v>27250</v>
      </c>
      <c r="E214" s="81">
        <f t="shared" si="146"/>
        <v>101.10942080071241</v>
      </c>
      <c r="F214" s="70">
        <v>2570</v>
      </c>
      <c r="G214" s="81">
        <f t="shared" si="147"/>
        <v>137.80160857908848</v>
      </c>
      <c r="H214" s="73">
        <v>5548</v>
      </c>
      <c r="I214" s="81">
        <f t="shared" si="159"/>
        <v>102.1542993923771</v>
      </c>
      <c r="J214" s="70">
        <v>3173</v>
      </c>
      <c r="K214" s="81">
        <f t="shared" si="148"/>
        <v>96.355906468266014</v>
      </c>
      <c r="L214" s="70">
        <v>249</v>
      </c>
      <c r="M214" s="70" t="s">
        <v>202</v>
      </c>
      <c r="N214" s="70">
        <f t="shared" si="149"/>
        <v>465</v>
      </c>
      <c r="O214" s="81">
        <f t="shared" si="150"/>
        <v>89.423076923076934</v>
      </c>
      <c r="P214" s="70">
        <v>2708</v>
      </c>
      <c r="Q214" s="81">
        <f t="shared" si="158"/>
        <v>97.655968265416519</v>
      </c>
      <c r="R214" s="70">
        <v>30423</v>
      </c>
      <c r="S214" s="81">
        <f t="shared" si="151"/>
        <v>100.59185292950667</v>
      </c>
      <c r="T214" s="106">
        <v>9513</v>
      </c>
      <c r="U214" s="105">
        <f t="shared" si="152"/>
        <v>99.727434741587174</v>
      </c>
      <c r="V214" s="106">
        <v>12722</v>
      </c>
      <c r="W214" s="105">
        <f t="shared" si="153"/>
        <v>100.43419910002369</v>
      </c>
      <c r="X214" s="106">
        <f t="shared" si="154"/>
        <v>3209</v>
      </c>
      <c r="Y214" s="105">
        <f t="shared" si="155"/>
        <v>102.58951406649616</v>
      </c>
      <c r="Z214" s="106">
        <f t="shared" si="156"/>
        <v>33632</v>
      </c>
      <c r="AA214" s="107">
        <f t="shared" si="157"/>
        <v>100.77909624835191</v>
      </c>
      <c r="AB214" s="35"/>
    </row>
    <row r="215" spans="1:45" s="2" customFormat="1" ht="12" hidden="1" customHeight="1">
      <c r="A215" s="3"/>
      <c r="B215" s="27" t="s">
        <v>6</v>
      </c>
      <c r="C215" s="43" t="s">
        <v>6</v>
      </c>
      <c r="D215" s="67">
        <v>24752</v>
      </c>
      <c r="E215" s="81">
        <f t="shared" si="146"/>
        <v>99.162693802331631</v>
      </c>
      <c r="F215" s="70">
        <v>2023</v>
      </c>
      <c r="G215" s="81">
        <f t="shared" si="147"/>
        <v>112.13968957871397</v>
      </c>
      <c r="H215" s="73">
        <v>3212</v>
      </c>
      <c r="I215" s="81">
        <f t="shared" si="159"/>
        <v>99.289026275115916</v>
      </c>
      <c r="J215" s="70">
        <v>3290</v>
      </c>
      <c r="K215" s="81">
        <f t="shared" si="148"/>
        <v>93.598862019914648</v>
      </c>
      <c r="L215" s="70">
        <v>207</v>
      </c>
      <c r="M215" s="70" t="s">
        <v>202</v>
      </c>
      <c r="N215" s="70">
        <f t="shared" si="149"/>
        <v>445</v>
      </c>
      <c r="O215" s="81">
        <f t="shared" si="150"/>
        <v>77.526132404181183</v>
      </c>
      <c r="P215" s="70">
        <v>2845</v>
      </c>
      <c r="Q215" s="81">
        <f t="shared" si="158"/>
        <v>96.735804148248889</v>
      </c>
      <c r="R215" s="70">
        <v>28042</v>
      </c>
      <c r="S215" s="81">
        <f t="shared" si="151"/>
        <v>98.475909537856438</v>
      </c>
      <c r="T215" s="106">
        <v>9614</v>
      </c>
      <c r="U215" s="105">
        <f t="shared" si="152"/>
        <v>95.699781007366113</v>
      </c>
      <c r="V215" s="106">
        <v>13305</v>
      </c>
      <c r="W215" s="105">
        <f t="shared" si="153"/>
        <v>103.56503463843698</v>
      </c>
      <c r="X215" s="106">
        <f t="shared" si="154"/>
        <v>3691</v>
      </c>
      <c r="Y215" s="105">
        <f t="shared" si="155"/>
        <v>131.77436629775082</v>
      </c>
      <c r="Z215" s="106">
        <f t="shared" si="156"/>
        <v>31733</v>
      </c>
      <c r="AA215" s="107">
        <f t="shared" si="157"/>
        <v>101.45794033954662</v>
      </c>
      <c r="AB215" s="35"/>
    </row>
    <row r="216" spans="1:45" s="2" customFormat="1" ht="12" hidden="1" customHeight="1">
      <c r="A216" s="3"/>
      <c r="B216" s="27" t="s">
        <v>7</v>
      </c>
      <c r="C216" s="43" t="s">
        <v>7</v>
      </c>
      <c r="D216" s="67">
        <v>22594</v>
      </c>
      <c r="E216" s="81">
        <f t="shared" si="146"/>
        <v>102.23529411764707</v>
      </c>
      <c r="F216" s="70">
        <v>2236</v>
      </c>
      <c r="G216" s="81">
        <f t="shared" si="147"/>
        <v>101.13071008593397</v>
      </c>
      <c r="H216" s="73">
        <v>330</v>
      </c>
      <c r="I216" s="81">
        <f t="shared" si="159"/>
        <v>111.48648648648648</v>
      </c>
      <c r="J216" s="70">
        <v>3392</v>
      </c>
      <c r="K216" s="81">
        <f t="shared" si="148"/>
        <v>99.970527556734453</v>
      </c>
      <c r="L216" s="70">
        <v>258</v>
      </c>
      <c r="M216" s="70" t="s">
        <v>202</v>
      </c>
      <c r="N216" s="70">
        <f t="shared" si="149"/>
        <v>491</v>
      </c>
      <c r="O216" s="81">
        <f t="shared" si="150"/>
        <v>96.086105675146769</v>
      </c>
      <c r="P216" s="70">
        <v>2901</v>
      </c>
      <c r="Q216" s="81">
        <f t="shared" si="158"/>
        <v>100.65926439972242</v>
      </c>
      <c r="R216" s="70">
        <v>25986</v>
      </c>
      <c r="S216" s="81">
        <f t="shared" si="151"/>
        <v>101.93386419801513</v>
      </c>
      <c r="T216" s="106">
        <v>9477</v>
      </c>
      <c r="U216" s="105">
        <f t="shared" si="152"/>
        <v>98.370354992734065</v>
      </c>
      <c r="V216" s="106">
        <v>13695</v>
      </c>
      <c r="W216" s="105">
        <f t="shared" si="153"/>
        <v>110.53268765133173</v>
      </c>
      <c r="X216" s="106">
        <f t="shared" si="154"/>
        <v>4218</v>
      </c>
      <c r="Y216" s="105">
        <f t="shared" si="155"/>
        <v>153.04789550072567</v>
      </c>
      <c r="Z216" s="106">
        <f t="shared" si="156"/>
        <v>30204</v>
      </c>
      <c r="AA216" s="107">
        <f t="shared" si="157"/>
        <v>106.92059895925519</v>
      </c>
      <c r="AB216" s="35"/>
    </row>
    <row r="217" spans="1:45" s="2" customFormat="1" ht="12" hidden="1" customHeight="1">
      <c r="A217" s="1"/>
      <c r="B217" s="27" t="s">
        <v>8</v>
      </c>
      <c r="C217" s="43" t="s">
        <v>8</v>
      </c>
      <c r="D217" s="67">
        <v>26622</v>
      </c>
      <c r="E217" s="81">
        <f t="shared" si="146"/>
        <v>100.26363362458572</v>
      </c>
      <c r="F217" s="70">
        <v>2517</v>
      </c>
      <c r="G217" s="81">
        <f t="shared" si="147"/>
        <v>103.53763883175648</v>
      </c>
      <c r="H217" s="73">
        <v>4575</v>
      </c>
      <c r="I217" s="81">
        <f t="shared" si="159"/>
        <v>91.775325977933804</v>
      </c>
      <c r="J217" s="70">
        <v>3160</v>
      </c>
      <c r="K217" s="81">
        <f t="shared" si="148"/>
        <v>96.902790555044461</v>
      </c>
      <c r="L217" s="70">
        <v>270</v>
      </c>
      <c r="M217" s="70" t="s">
        <v>202</v>
      </c>
      <c r="N217" s="70">
        <f t="shared" si="149"/>
        <v>504</v>
      </c>
      <c r="O217" s="81">
        <f t="shared" si="150"/>
        <v>96</v>
      </c>
      <c r="P217" s="70">
        <v>2656</v>
      </c>
      <c r="Q217" s="81">
        <f t="shared" si="158"/>
        <v>97.076023391812853</v>
      </c>
      <c r="R217" s="70">
        <v>29782</v>
      </c>
      <c r="S217" s="81">
        <f t="shared" si="151"/>
        <v>99.896018515412749</v>
      </c>
      <c r="T217" s="106">
        <v>9461</v>
      </c>
      <c r="U217" s="105">
        <f t="shared" si="152"/>
        <v>99.736453721273449</v>
      </c>
      <c r="V217" s="106">
        <v>13528</v>
      </c>
      <c r="W217" s="105">
        <f t="shared" si="153"/>
        <v>110.52287581699348</v>
      </c>
      <c r="X217" s="106">
        <f t="shared" si="154"/>
        <v>4067</v>
      </c>
      <c r="Y217" s="105">
        <f t="shared" si="155"/>
        <v>147.67610748002903</v>
      </c>
      <c r="Z217" s="106">
        <f t="shared" si="156"/>
        <v>33849</v>
      </c>
      <c r="AA217" s="107">
        <f t="shared" si="157"/>
        <v>103.93650013817668</v>
      </c>
      <c r="AB217" s="35"/>
    </row>
    <row r="218" spans="1:45" s="2" customFormat="1" ht="12" hidden="1" customHeight="1">
      <c r="A218" s="1"/>
      <c r="B218" s="27" t="s">
        <v>9</v>
      </c>
      <c r="C218" s="43" t="s">
        <v>9</v>
      </c>
      <c r="D218" s="67">
        <v>26898</v>
      </c>
      <c r="E218" s="81">
        <f t="shared" si="146"/>
        <v>100.5908750934929</v>
      </c>
      <c r="F218" s="70">
        <v>2568</v>
      </c>
      <c r="G218" s="81">
        <f t="shared" si="147"/>
        <v>92.640692640692649</v>
      </c>
      <c r="H218" s="73">
        <v>5064</v>
      </c>
      <c r="I218" s="81">
        <f t="shared" si="159"/>
        <v>102.92682926829269</v>
      </c>
      <c r="J218" s="70">
        <v>3077</v>
      </c>
      <c r="K218" s="81">
        <f t="shared" si="148"/>
        <v>97.281062282643063</v>
      </c>
      <c r="L218" s="70">
        <v>256</v>
      </c>
      <c r="M218" s="70" t="s">
        <v>202</v>
      </c>
      <c r="N218" s="70">
        <f t="shared" si="149"/>
        <v>473</v>
      </c>
      <c r="O218" s="81">
        <f t="shared" si="150"/>
        <v>91.84466019417475</v>
      </c>
      <c r="P218" s="70">
        <v>2604</v>
      </c>
      <c r="Q218" s="81">
        <f t="shared" si="158"/>
        <v>98.338368580060418</v>
      </c>
      <c r="R218" s="70">
        <v>29975</v>
      </c>
      <c r="S218" s="81">
        <f t="shared" si="151"/>
        <v>100.24077851720563</v>
      </c>
      <c r="T218" s="106">
        <v>9423</v>
      </c>
      <c r="U218" s="105">
        <f t="shared" si="152"/>
        <v>97.004323656578137</v>
      </c>
      <c r="V218" s="106">
        <v>13974</v>
      </c>
      <c r="W218" s="105">
        <f t="shared" si="153"/>
        <v>108.04917652516816</v>
      </c>
      <c r="X218" s="106">
        <f t="shared" si="154"/>
        <v>4551</v>
      </c>
      <c r="Y218" s="105">
        <f t="shared" si="155"/>
        <v>141.37931034482759</v>
      </c>
      <c r="Z218" s="106">
        <f t="shared" si="156"/>
        <v>34526</v>
      </c>
      <c r="AA218" s="107">
        <f t="shared" si="157"/>
        <v>104.23887446410241</v>
      </c>
      <c r="AB218" s="35"/>
    </row>
    <row r="219" spans="1:45" s="2" customFormat="1" ht="12" hidden="1" customHeight="1">
      <c r="A219" s="1"/>
      <c r="B219" s="27" t="s">
        <v>10</v>
      </c>
      <c r="C219" s="43" t="s">
        <v>10</v>
      </c>
      <c r="D219" s="67">
        <v>25688</v>
      </c>
      <c r="E219" s="81">
        <f t="shared" si="146"/>
        <v>101.2015916164362</v>
      </c>
      <c r="F219" s="70">
        <v>2780</v>
      </c>
      <c r="G219" s="81">
        <f t="shared" si="147"/>
        <v>96.62843239485575</v>
      </c>
      <c r="H219" s="73">
        <v>4881</v>
      </c>
      <c r="I219" s="81">
        <f t="shared" si="159"/>
        <v>101.24455507156192</v>
      </c>
      <c r="J219" s="70">
        <v>2918</v>
      </c>
      <c r="K219" s="81">
        <f t="shared" si="148"/>
        <v>103.10954063604241</v>
      </c>
      <c r="L219" s="70">
        <v>341</v>
      </c>
      <c r="M219" s="81">
        <f>L219/L207*100</f>
        <v>147.61904761904762</v>
      </c>
      <c r="N219" s="70">
        <f t="shared" si="149"/>
        <v>569</v>
      </c>
      <c r="O219" s="81">
        <f t="shared" si="150"/>
        <v>121.58119658119656</v>
      </c>
      <c r="P219" s="70">
        <v>2349</v>
      </c>
      <c r="Q219" s="81">
        <f t="shared" si="158"/>
        <v>99.449618966977141</v>
      </c>
      <c r="R219" s="70">
        <v>28606</v>
      </c>
      <c r="S219" s="81">
        <f t="shared" si="151"/>
        <v>101.3929748697409</v>
      </c>
      <c r="T219" s="106">
        <v>9019</v>
      </c>
      <c r="U219" s="105">
        <f t="shared" si="152"/>
        <v>92.256546644844519</v>
      </c>
      <c r="V219" s="106">
        <v>12768</v>
      </c>
      <c r="W219" s="105">
        <f t="shared" si="153"/>
        <v>104.84480210215142</v>
      </c>
      <c r="X219" s="106">
        <f t="shared" si="154"/>
        <v>3749</v>
      </c>
      <c r="Y219" s="105">
        <f t="shared" si="155"/>
        <v>156.07826810990841</v>
      </c>
      <c r="Z219" s="106">
        <f t="shared" si="156"/>
        <v>32355</v>
      </c>
      <c r="AA219" s="107">
        <f t="shared" si="157"/>
        <v>105.68348848603625</v>
      </c>
      <c r="AB219" s="35"/>
    </row>
    <row r="220" spans="1:45" s="2" customFormat="1" ht="12" hidden="1" customHeight="1">
      <c r="A220" s="3"/>
      <c r="B220" s="27" t="s">
        <v>11</v>
      </c>
      <c r="C220" s="43" t="s">
        <v>11</v>
      </c>
      <c r="D220" s="67">
        <v>24233</v>
      </c>
      <c r="E220" s="81">
        <f t="shared" si="146"/>
        <v>104.01768468043096</v>
      </c>
      <c r="F220" s="70">
        <v>2592</v>
      </c>
      <c r="G220" s="81">
        <f t="shared" si="147"/>
        <v>104.72727272727273</v>
      </c>
      <c r="H220" s="73">
        <v>3847</v>
      </c>
      <c r="I220" s="81">
        <f t="shared" si="159"/>
        <v>100.47009663097415</v>
      </c>
      <c r="J220" s="70">
        <v>2829</v>
      </c>
      <c r="K220" s="81">
        <f t="shared" si="148"/>
        <v>105.32390171258376</v>
      </c>
      <c r="L220" s="70">
        <v>393</v>
      </c>
      <c r="M220" s="81">
        <f t="shared" ref="M220" si="160">L220/L208*100</f>
        <v>98.496240601503757</v>
      </c>
      <c r="N220" s="70">
        <f t="shared" si="149"/>
        <v>650</v>
      </c>
      <c r="O220" s="81">
        <f t="shared" si="150"/>
        <v>97.597597597597598</v>
      </c>
      <c r="P220" s="70">
        <v>2179</v>
      </c>
      <c r="Q220" s="81">
        <f t="shared" si="158"/>
        <v>107.87128712871288</v>
      </c>
      <c r="R220" s="70">
        <v>27062</v>
      </c>
      <c r="S220" s="81">
        <f t="shared" si="151"/>
        <v>104.15271523688565</v>
      </c>
      <c r="T220" s="106">
        <v>9156</v>
      </c>
      <c r="U220" s="105">
        <f t="shared" si="152"/>
        <v>100.80369921831993</v>
      </c>
      <c r="V220" s="106">
        <v>12533</v>
      </c>
      <c r="W220" s="105">
        <f t="shared" si="153"/>
        <v>98.452474469756481</v>
      </c>
      <c r="X220" s="106">
        <f t="shared" si="154"/>
        <v>3377</v>
      </c>
      <c r="Y220" s="105">
        <f t="shared" si="155"/>
        <v>92.596654784754591</v>
      </c>
      <c r="Z220" s="106">
        <f t="shared" si="156"/>
        <v>30439</v>
      </c>
      <c r="AA220" s="107">
        <f t="shared" si="157"/>
        <v>102.73034087073911</v>
      </c>
      <c r="AB220" s="35"/>
      <c r="AC220" s="35"/>
      <c r="AD220" s="35"/>
      <c r="AE220" s="35"/>
      <c r="AF220" s="35"/>
      <c r="AG220" s="35"/>
      <c r="AH220" s="35"/>
      <c r="AI220" s="35"/>
      <c r="AJ220" s="35"/>
      <c r="AK220" s="35"/>
      <c r="AL220" s="35"/>
      <c r="AM220" s="35"/>
      <c r="AN220" s="35"/>
      <c r="AO220" s="35"/>
      <c r="AP220" s="35"/>
    </row>
    <row r="221" spans="1:45" s="2" customFormat="1" ht="12" hidden="1" customHeight="1">
      <c r="A221" s="3"/>
      <c r="B221" s="27" t="s">
        <v>199</v>
      </c>
      <c r="C221" s="43" t="s">
        <v>200</v>
      </c>
      <c r="D221" s="67">
        <v>23641</v>
      </c>
      <c r="E221" s="81">
        <f t="shared" ref="E221:E232" si="161">D221/D209*100</f>
        <v>100.90486149643606</v>
      </c>
      <c r="F221" s="70">
        <v>1870</v>
      </c>
      <c r="G221" s="81">
        <f t="shared" ref="G221:G232" si="162">F221/F209*100</f>
        <v>82.963620230700968</v>
      </c>
      <c r="H221" s="73">
        <v>4217</v>
      </c>
      <c r="I221" s="81">
        <f t="shared" si="159"/>
        <v>98.092579669690622</v>
      </c>
      <c r="J221" s="70">
        <v>2904</v>
      </c>
      <c r="K221" s="81">
        <f t="shared" ref="K221:M235" si="163">J221/J209*100</f>
        <v>100.76335877862594</v>
      </c>
      <c r="L221" s="70">
        <v>402</v>
      </c>
      <c r="M221" s="81">
        <f t="shared" si="163"/>
        <v>128.02547770700636</v>
      </c>
      <c r="N221" s="70">
        <f t="shared" ref="N221:N232" si="164">J221-P221</f>
        <v>624</v>
      </c>
      <c r="O221" s="81">
        <f t="shared" ref="O221:O232" si="165">N221/N209*100</f>
        <v>114.9171270718232</v>
      </c>
      <c r="P221" s="70">
        <v>2280</v>
      </c>
      <c r="Q221" s="81">
        <f t="shared" si="158"/>
        <v>97.477554510474562</v>
      </c>
      <c r="R221" s="70">
        <v>26545</v>
      </c>
      <c r="S221" s="81">
        <f t="shared" ref="S221:S232" si="166">R221/R209*100</f>
        <v>100.88936186385922</v>
      </c>
      <c r="T221" s="23">
        <v>8767</v>
      </c>
      <c r="U221" s="22">
        <f t="shared" ref="U221:U233" si="167">T221/T209*100</f>
        <v>100.07990867579908</v>
      </c>
      <c r="V221" s="23">
        <v>12415</v>
      </c>
      <c r="W221" s="22">
        <f t="shared" ref="W221:W233" si="168">V221/V209*100</f>
        <v>99.145503913112918</v>
      </c>
      <c r="X221" s="23">
        <f t="shared" ref="X221:X231" si="169">V221-T221</f>
        <v>3648</v>
      </c>
      <c r="Y221" s="22">
        <f t="shared" ref="Y221:Y233" si="170">X221/X209*100</f>
        <v>96.969696969696969</v>
      </c>
      <c r="Z221" s="23">
        <f t="shared" ref="Z221:Z232" si="171">R221+X221</f>
        <v>30193</v>
      </c>
      <c r="AA221" s="24">
        <f t="shared" ref="AA221:AA233" si="172">Z221/Z209*100</f>
        <v>100.39902902936188</v>
      </c>
      <c r="AB221" s="35"/>
    </row>
    <row r="222" spans="1:45" s="2" customFormat="1" ht="12" hidden="1" customHeight="1">
      <c r="A222" s="3"/>
      <c r="B222" s="27" t="s">
        <v>14</v>
      </c>
      <c r="C222" s="43" t="s">
        <v>14</v>
      </c>
      <c r="D222" s="67">
        <v>24680</v>
      </c>
      <c r="E222" s="81">
        <f t="shared" si="161"/>
        <v>104.68716861081656</v>
      </c>
      <c r="F222" s="70">
        <v>2287</v>
      </c>
      <c r="G222" s="81">
        <f t="shared" si="162"/>
        <v>100.70453544693967</v>
      </c>
      <c r="H222" s="73">
        <v>5051</v>
      </c>
      <c r="I222" s="81">
        <f t="shared" si="159"/>
        <v>103.35584202987518</v>
      </c>
      <c r="J222" s="70">
        <v>2779</v>
      </c>
      <c r="K222" s="81">
        <f t="shared" si="163"/>
        <v>102.50829952047215</v>
      </c>
      <c r="L222" s="70">
        <v>342</v>
      </c>
      <c r="M222" s="81">
        <f t="shared" si="163"/>
        <v>114.76510067114094</v>
      </c>
      <c r="N222" s="70">
        <f t="shared" si="164"/>
        <v>574</v>
      </c>
      <c r="O222" s="81">
        <f t="shared" si="165"/>
        <v>109.75143403441683</v>
      </c>
      <c r="P222" s="70">
        <v>2205</v>
      </c>
      <c r="Q222" s="81">
        <f t="shared" si="158"/>
        <v>100.77696526508227</v>
      </c>
      <c r="R222" s="70">
        <v>27459</v>
      </c>
      <c r="S222" s="81">
        <f t="shared" si="166"/>
        <v>104.46245149509244</v>
      </c>
      <c r="T222" s="23">
        <v>8817</v>
      </c>
      <c r="U222" s="22">
        <f t="shared" si="167"/>
        <v>100.68516615279206</v>
      </c>
      <c r="V222" s="23">
        <v>11850</v>
      </c>
      <c r="W222" s="22">
        <f t="shared" si="168"/>
        <v>100.95416595672175</v>
      </c>
      <c r="X222" s="23">
        <f t="shared" si="169"/>
        <v>3033</v>
      </c>
      <c r="Y222" s="22">
        <f t="shared" si="170"/>
        <v>101.74438108017443</v>
      </c>
      <c r="Z222" s="23">
        <f t="shared" si="171"/>
        <v>30492</v>
      </c>
      <c r="AA222" s="24">
        <f t="shared" si="172"/>
        <v>104.18560153073429</v>
      </c>
      <c r="AB222" s="35"/>
    </row>
    <row r="223" spans="1:45" s="2" customFormat="1" ht="12" hidden="1" customHeight="1">
      <c r="A223" s="3"/>
      <c r="B223" s="28" t="s">
        <v>15</v>
      </c>
      <c r="C223" s="45" t="s">
        <v>15</v>
      </c>
      <c r="D223" s="68">
        <v>23249</v>
      </c>
      <c r="E223" s="82">
        <f t="shared" si="161"/>
        <v>97.2924338801473</v>
      </c>
      <c r="F223" s="80">
        <v>2055</v>
      </c>
      <c r="G223" s="82">
        <f t="shared" si="162"/>
        <v>93.707250341997266</v>
      </c>
      <c r="H223" s="80">
        <v>3161</v>
      </c>
      <c r="I223" s="82">
        <f t="shared" si="159"/>
        <v>93.770394541679025</v>
      </c>
      <c r="J223" s="79">
        <v>2839</v>
      </c>
      <c r="K223" s="82">
        <f t="shared" si="163"/>
        <v>100.49557522123894</v>
      </c>
      <c r="L223" s="80">
        <v>299</v>
      </c>
      <c r="M223" s="82">
        <f t="shared" si="163"/>
        <v>101.70068027210884</v>
      </c>
      <c r="N223" s="71">
        <f t="shared" si="164"/>
        <v>518</v>
      </c>
      <c r="O223" s="82">
        <f t="shared" si="165"/>
        <v>95.220588235294116</v>
      </c>
      <c r="P223" s="77">
        <v>2321</v>
      </c>
      <c r="Q223" s="82">
        <f t="shared" si="158"/>
        <v>101.75361683472161</v>
      </c>
      <c r="R223" s="79">
        <v>26088</v>
      </c>
      <c r="S223" s="82">
        <f t="shared" si="166"/>
        <v>97.631076681261931</v>
      </c>
      <c r="T223" s="103">
        <v>9170</v>
      </c>
      <c r="U223" s="102">
        <f t="shared" si="167"/>
        <v>94.604353657278452</v>
      </c>
      <c r="V223" s="103">
        <v>11912</v>
      </c>
      <c r="W223" s="102">
        <f t="shared" si="168"/>
        <v>92.960824098642121</v>
      </c>
      <c r="X223" s="103">
        <f t="shared" si="169"/>
        <v>2742</v>
      </c>
      <c r="Y223" s="102">
        <f t="shared" si="170"/>
        <v>87.85645626401795</v>
      </c>
      <c r="Z223" s="103">
        <f t="shared" si="171"/>
        <v>28830</v>
      </c>
      <c r="AA223" s="104">
        <f t="shared" si="172"/>
        <v>96.608806380269414</v>
      </c>
      <c r="AB223" s="35"/>
      <c r="AC223" s="35"/>
      <c r="AD223" s="35"/>
      <c r="AE223" s="35"/>
      <c r="AF223" s="35"/>
      <c r="AG223" s="35"/>
      <c r="AH223" s="35"/>
      <c r="AI223" s="35"/>
      <c r="AJ223" s="35"/>
      <c r="AK223" s="35"/>
      <c r="AL223" s="35"/>
      <c r="AM223" s="35"/>
      <c r="AN223" s="35"/>
      <c r="AO223" s="35"/>
      <c r="AP223" s="35"/>
      <c r="AQ223" s="35"/>
      <c r="AR223" s="35"/>
      <c r="AS223" s="35"/>
    </row>
    <row r="224" spans="1:45" s="2" customFormat="1" ht="12" hidden="1" customHeight="1">
      <c r="A224" s="3"/>
      <c r="B224" s="27" t="s">
        <v>205</v>
      </c>
      <c r="C224" s="43" t="s">
        <v>206</v>
      </c>
      <c r="D224" s="67">
        <v>23736</v>
      </c>
      <c r="E224" s="81">
        <f t="shared" si="161"/>
        <v>95.99611744722155</v>
      </c>
      <c r="F224" s="70">
        <v>2041</v>
      </c>
      <c r="G224" s="81">
        <f t="shared" si="162"/>
        <v>84.794349813045287</v>
      </c>
      <c r="H224" s="73">
        <v>3653</v>
      </c>
      <c r="I224" s="81">
        <f t="shared" si="159"/>
        <v>93.618657098923634</v>
      </c>
      <c r="J224" s="70">
        <v>3063</v>
      </c>
      <c r="K224" s="81">
        <f t="shared" si="163"/>
        <v>100.69033530571991</v>
      </c>
      <c r="L224" s="70">
        <v>282</v>
      </c>
      <c r="M224" s="81">
        <f t="shared" si="163"/>
        <v>109.72762645914398</v>
      </c>
      <c r="N224" s="70">
        <f t="shared" si="164"/>
        <v>527</v>
      </c>
      <c r="O224" s="81">
        <f t="shared" si="165"/>
        <v>109.56340956340955</v>
      </c>
      <c r="P224" s="70">
        <v>2536</v>
      </c>
      <c r="Q224" s="81">
        <f t="shared" ref="Q224:Q235" si="173">P224/P212*100</f>
        <v>99.02381882077313</v>
      </c>
      <c r="R224" s="70">
        <v>26799</v>
      </c>
      <c r="S224" s="81">
        <f t="shared" si="166"/>
        <v>96.510371650821085</v>
      </c>
      <c r="T224" s="23">
        <v>9362</v>
      </c>
      <c r="U224" s="22">
        <f t="shared" si="167"/>
        <v>102.33930913860954</v>
      </c>
      <c r="V224" s="23">
        <v>12402</v>
      </c>
      <c r="W224" s="22">
        <f t="shared" si="168"/>
        <v>100.41292203060482</v>
      </c>
      <c r="X224" s="23">
        <f t="shared" si="169"/>
        <v>3040</v>
      </c>
      <c r="Y224" s="22">
        <f t="shared" si="170"/>
        <v>94.911020917889473</v>
      </c>
      <c r="Z224" s="23">
        <f t="shared" si="171"/>
        <v>29839</v>
      </c>
      <c r="AA224" s="24">
        <f t="shared" si="172"/>
        <v>96.344967873171669</v>
      </c>
      <c r="AB224" s="35"/>
    </row>
    <row r="225" spans="1:45" s="2" customFormat="1" ht="12" hidden="1" customHeight="1">
      <c r="A225" s="3"/>
      <c r="B225" s="27" t="s">
        <v>13</v>
      </c>
      <c r="C225" s="43" t="s">
        <v>13</v>
      </c>
      <c r="D225" s="67">
        <v>26590</v>
      </c>
      <c r="E225" s="81">
        <f t="shared" si="161"/>
        <v>102.30464391520142</v>
      </c>
      <c r="F225" s="70">
        <v>2561</v>
      </c>
      <c r="G225" s="81">
        <f t="shared" si="162"/>
        <v>116.72743846855059</v>
      </c>
      <c r="H225" s="73">
        <v>4750</v>
      </c>
      <c r="I225" s="81">
        <f t="shared" ref="I225:I236" si="174">H225/H213*100</f>
        <v>104.97237569060773</v>
      </c>
      <c r="J225" s="70">
        <v>3143</v>
      </c>
      <c r="K225" s="81">
        <f t="shared" si="163"/>
        <v>97.608695652173921</v>
      </c>
      <c r="L225" s="70">
        <v>299</v>
      </c>
      <c r="M225" s="81">
        <f t="shared" si="163"/>
        <v>110.3321033210332</v>
      </c>
      <c r="N225" s="70">
        <f t="shared" si="164"/>
        <v>525</v>
      </c>
      <c r="O225" s="81">
        <f t="shared" si="165"/>
        <v>107.80287474332648</v>
      </c>
      <c r="P225" s="70">
        <v>2618</v>
      </c>
      <c r="Q225" s="81">
        <f t="shared" si="173"/>
        <v>95.792169776802055</v>
      </c>
      <c r="R225" s="70">
        <v>29733</v>
      </c>
      <c r="S225" s="81">
        <f t="shared" si="166"/>
        <v>101.7869980486803</v>
      </c>
      <c r="T225" s="106">
        <v>9755</v>
      </c>
      <c r="U225" s="105">
        <f t="shared" si="167"/>
        <v>104.57761578044598</v>
      </c>
      <c r="V225" s="106">
        <v>12946</v>
      </c>
      <c r="W225" s="105">
        <f t="shared" si="168"/>
        <v>96.345910545508673</v>
      </c>
      <c r="X225" s="106">
        <f t="shared" si="169"/>
        <v>3191</v>
      </c>
      <c r="Y225" s="105">
        <f t="shared" si="170"/>
        <v>77.658797761012409</v>
      </c>
      <c r="Z225" s="106">
        <f t="shared" si="171"/>
        <v>32924</v>
      </c>
      <c r="AA225" s="107">
        <f t="shared" si="172"/>
        <v>98.811524609843943</v>
      </c>
      <c r="AB225" s="35"/>
    </row>
    <row r="226" spans="1:45" s="2" customFormat="1" ht="12" hidden="1" customHeight="1">
      <c r="A226" s="3"/>
      <c r="B226" s="27" t="s">
        <v>5</v>
      </c>
      <c r="C226" s="43" t="s">
        <v>5</v>
      </c>
      <c r="D226" s="67">
        <v>26511</v>
      </c>
      <c r="E226" s="81">
        <f t="shared" si="161"/>
        <v>97.288073394495413</v>
      </c>
      <c r="F226" s="70">
        <v>2087</v>
      </c>
      <c r="G226" s="81">
        <f t="shared" si="162"/>
        <v>81.206225680933855</v>
      </c>
      <c r="H226" s="73">
        <v>5546</v>
      </c>
      <c r="I226" s="81">
        <f t="shared" si="174"/>
        <v>99.963950973323719</v>
      </c>
      <c r="J226" s="70">
        <v>2885</v>
      </c>
      <c r="K226" s="81">
        <f t="shared" si="163"/>
        <v>90.923416325244247</v>
      </c>
      <c r="L226" s="70">
        <v>199</v>
      </c>
      <c r="M226" s="81">
        <f t="shared" si="163"/>
        <v>79.91967871485943</v>
      </c>
      <c r="N226" s="70">
        <f t="shared" si="164"/>
        <v>423</v>
      </c>
      <c r="O226" s="81">
        <f t="shared" si="165"/>
        <v>90.967741935483872</v>
      </c>
      <c r="P226" s="70">
        <v>2462</v>
      </c>
      <c r="Q226" s="81">
        <f t="shared" si="173"/>
        <v>90.915805022156576</v>
      </c>
      <c r="R226" s="70">
        <v>29396</v>
      </c>
      <c r="S226" s="81">
        <f t="shared" si="166"/>
        <v>96.624264536699215</v>
      </c>
      <c r="T226" s="106">
        <v>9309</v>
      </c>
      <c r="U226" s="105">
        <f t="shared" si="167"/>
        <v>97.855566067486592</v>
      </c>
      <c r="V226" s="106">
        <v>12468</v>
      </c>
      <c r="W226" s="105">
        <f t="shared" si="168"/>
        <v>98.003458575695646</v>
      </c>
      <c r="X226" s="106">
        <f t="shared" si="169"/>
        <v>3159</v>
      </c>
      <c r="Y226" s="105">
        <f t="shared" si="170"/>
        <v>98.441882206294792</v>
      </c>
      <c r="Z226" s="106">
        <f t="shared" si="171"/>
        <v>32555</v>
      </c>
      <c r="AA226" s="107">
        <f t="shared" si="172"/>
        <v>96.79769267364415</v>
      </c>
      <c r="AB226" s="35"/>
    </row>
    <row r="227" spans="1:45" s="2" customFormat="1" ht="12" hidden="1" customHeight="1">
      <c r="A227" s="3"/>
      <c r="B227" s="27" t="s">
        <v>6</v>
      </c>
      <c r="C227" s="43" t="s">
        <v>6</v>
      </c>
      <c r="D227" s="67">
        <v>25416</v>
      </c>
      <c r="E227" s="81">
        <f t="shared" si="161"/>
        <v>102.68261150614092</v>
      </c>
      <c r="F227" s="70">
        <v>2246</v>
      </c>
      <c r="G227" s="81">
        <f t="shared" si="162"/>
        <v>111.02323282254079</v>
      </c>
      <c r="H227" s="73">
        <v>3467</v>
      </c>
      <c r="I227" s="81">
        <f t="shared" si="174"/>
        <v>107.93897882938978</v>
      </c>
      <c r="J227" s="70">
        <v>3056</v>
      </c>
      <c r="K227" s="81">
        <f t="shared" si="163"/>
        <v>92.887537993920972</v>
      </c>
      <c r="L227" s="70">
        <v>213</v>
      </c>
      <c r="M227" s="81">
        <f t="shared" si="163"/>
        <v>102.89855072463767</v>
      </c>
      <c r="N227" s="70">
        <f t="shared" si="164"/>
        <v>456</v>
      </c>
      <c r="O227" s="81">
        <f t="shared" si="165"/>
        <v>102.47191011235954</v>
      </c>
      <c r="P227" s="70">
        <v>2600</v>
      </c>
      <c r="Q227" s="81">
        <f t="shared" si="173"/>
        <v>91.388400702987695</v>
      </c>
      <c r="R227" s="70">
        <v>28472</v>
      </c>
      <c r="S227" s="81">
        <f t="shared" si="166"/>
        <v>101.5334141644676</v>
      </c>
      <c r="T227" s="23">
        <v>9608</v>
      </c>
      <c r="U227" s="22">
        <f t="shared" si="167"/>
        <v>99.937591013105887</v>
      </c>
      <c r="V227" s="23">
        <v>13050</v>
      </c>
      <c r="W227" s="22">
        <f t="shared" si="168"/>
        <v>98.083427282976317</v>
      </c>
      <c r="X227" s="23">
        <f t="shared" si="169"/>
        <v>3442</v>
      </c>
      <c r="Y227" s="22">
        <f t="shared" si="170"/>
        <v>93.253860742346248</v>
      </c>
      <c r="Z227" s="23">
        <f t="shared" si="171"/>
        <v>31914</v>
      </c>
      <c r="AA227" s="24">
        <f t="shared" si="172"/>
        <v>100.57038414269057</v>
      </c>
      <c r="AB227" s="35"/>
    </row>
    <row r="228" spans="1:45" s="2" customFormat="1" ht="12" hidden="1" customHeight="1">
      <c r="A228" s="3"/>
      <c r="B228" s="27" t="s">
        <v>7</v>
      </c>
      <c r="C228" s="43" t="s">
        <v>7</v>
      </c>
      <c r="D228" s="67">
        <v>23125</v>
      </c>
      <c r="E228" s="81">
        <f t="shared" si="161"/>
        <v>102.3501814641055</v>
      </c>
      <c r="F228" s="70">
        <v>2336</v>
      </c>
      <c r="G228" s="81">
        <f t="shared" si="162"/>
        <v>104.47227191413238</v>
      </c>
      <c r="H228" s="73">
        <v>387</v>
      </c>
      <c r="I228" s="81">
        <f t="shared" si="174"/>
        <v>117.27272727272727</v>
      </c>
      <c r="J228" s="70">
        <v>3132</v>
      </c>
      <c r="K228" s="81">
        <f t="shared" si="163"/>
        <v>92.334905660377359</v>
      </c>
      <c r="L228" s="70">
        <v>240</v>
      </c>
      <c r="M228" s="81">
        <f t="shared" si="163"/>
        <v>93.023255813953483</v>
      </c>
      <c r="N228" s="70">
        <f t="shared" si="164"/>
        <v>492</v>
      </c>
      <c r="O228" s="81">
        <f t="shared" si="165"/>
        <v>100.20366598778003</v>
      </c>
      <c r="P228" s="70">
        <v>2640</v>
      </c>
      <c r="Q228" s="81">
        <f t="shared" si="173"/>
        <v>91.003102378490169</v>
      </c>
      <c r="R228" s="70">
        <v>26257</v>
      </c>
      <c r="S228" s="81">
        <f t="shared" si="166"/>
        <v>101.04286923728161</v>
      </c>
      <c r="T228" s="23">
        <v>9887</v>
      </c>
      <c r="U228" s="22">
        <f t="shared" si="167"/>
        <v>104.32626358552284</v>
      </c>
      <c r="V228" s="23">
        <v>13270</v>
      </c>
      <c r="W228" s="22">
        <f t="shared" si="168"/>
        <v>96.896677619569189</v>
      </c>
      <c r="X228" s="23">
        <f t="shared" si="169"/>
        <v>3383</v>
      </c>
      <c r="Y228" s="22">
        <f t="shared" si="170"/>
        <v>80.203888098624944</v>
      </c>
      <c r="Z228" s="23">
        <f t="shared" si="171"/>
        <v>29640</v>
      </c>
      <c r="AA228" s="24">
        <f t="shared" si="172"/>
        <v>98.132697655939609</v>
      </c>
      <c r="AB228" s="35"/>
    </row>
    <row r="229" spans="1:45" s="2" customFormat="1" ht="12" hidden="1" customHeight="1">
      <c r="A229" s="1"/>
      <c r="B229" s="27" t="s">
        <v>8</v>
      </c>
      <c r="C229" s="43" t="s">
        <v>8</v>
      </c>
      <c r="D229" s="67">
        <v>26882</v>
      </c>
      <c r="E229" s="81">
        <f t="shared" si="161"/>
        <v>100.97663586507399</v>
      </c>
      <c r="F229" s="70">
        <v>2503</v>
      </c>
      <c r="G229" s="81">
        <f t="shared" si="162"/>
        <v>99.443782280492655</v>
      </c>
      <c r="H229" s="73">
        <v>4647</v>
      </c>
      <c r="I229" s="81">
        <f t="shared" si="174"/>
        <v>101.57377049180327</v>
      </c>
      <c r="J229" s="70">
        <v>3004</v>
      </c>
      <c r="K229" s="81">
        <f t="shared" si="163"/>
        <v>95.063291139240505</v>
      </c>
      <c r="L229" s="70">
        <v>310</v>
      </c>
      <c r="M229" s="81">
        <f t="shared" si="163"/>
        <v>114.81481481481481</v>
      </c>
      <c r="N229" s="70">
        <f t="shared" si="164"/>
        <v>551</v>
      </c>
      <c r="O229" s="81">
        <f t="shared" si="165"/>
        <v>109.32539682539681</v>
      </c>
      <c r="P229" s="70">
        <v>2453</v>
      </c>
      <c r="Q229" s="81">
        <f t="shared" si="173"/>
        <v>92.356927710843379</v>
      </c>
      <c r="R229" s="70">
        <v>29886</v>
      </c>
      <c r="S229" s="81">
        <f t="shared" si="166"/>
        <v>100.34920421731246</v>
      </c>
      <c r="T229" s="23">
        <v>9785</v>
      </c>
      <c r="U229" s="22">
        <f t="shared" si="167"/>
        <v>103.42458513899165</v>
      </c>
      <c r="V229" s="23">
        <v>12965</v>
      </c>
      <c r="W229" s="22">
        <f t="shared" si="168"/>
        <v>95.838261383796578</v>
      </c>
      <c r="X229" s="23">
        <f t="shared" si="169"/>
        <v>3180</v>
      </c>
      <c r="Y229" s="22">
        <f t="shared" si="170"/>
        <v>78.1903122694861</v>
      </c>
      <c r="Z229" s="23">
        <f t="shared" si="171"/>
        <v>33066</v>
      </c>
      <c r="AA229" s="24">
        <f t="shared" si="172"/>
        <v>97.686785429407081</v>
      </c>
      <c r="AB229" s="35"/>
    </row>
    <row r="230" spans="1:45" s="2" customFormat="1" ht="12" hidden="1" customHeight="1">
      <c r="A230" s="1"/>
      <c r="B230" s="27" t="s">
        <v>9</v>
      </c>
      <c r="C230" s="43" t="s">
        <v>9</v>
      </c>
      <c r="D230" s="67">
        <v>27565</v>
      </c>
      <c r="E230" s="81">
        <f t="shared" si="161"/>
        <v>102.47973827050339</v>
      </c>
      <c r="F230" s="70">
        <v>2436</v>
      </c>
      <c r="G230" s="81">
        <f t="shared" si="162"/>
        <v>94.859813084112147</v>
      </c>
      <c r="H230" s="73">
        <v>5186</v>
      </c>
      <c r="I230" s="81">
        <f t="shared" si="174"/>
        <v>102.40916271721959</v>
      </c>
      <c r="J230" s="70">
        <v>2893</v>
      </c>
      <c r="K230" s="81">
        <f t="shared" si="163"/>
        <v>94.02014949626259</v>
      </c>
      <c r="L230" s="70">
        <v>273</v>
      </c>
      <c r="M230" s="81">
        <f t="shared" si="163"/>
        <v>106.640625</v>
      </c>
      <c r="N230" s="70">
        <f t="shared" si="164"/>
        <v>508</v>
      </c>
      <c r="O230" s="81">
        <f t="shared" si="165"/>
        <v>107.39957716701902</v>
      </c>
      <c r="P230" s="70">
        <v>2385</v>
      </c>
      <c r="Q230" s="81">
        <f t="shared" si="173"/>
        <v>91.589861751152071</v>
      </c>
      <c r="R230" s="70">
        <v>30458</v>
      </c>
      <c r="S230" s="81">
        <f t="shared" si="166"/>
        <v>101.61134278565471</v>
      </c>
      <c r="T230" s="23">
        <v>9779</v>
      </c>
      <c r="U230" s="22">
        <f t="shared" si="167"/>
        <v>103.77799002440837</v>
      </c>
      <c r="V230" s="23">
        <v>12930</v>
      </c>
      <c r="W230" s="22">
        <f t="shared" si="168"/>
        <v>92.52898239587806</v>
      </c>
      <c r="X230" s="23">
        <f t="shared" si="169"/>
        <v>3151</v>
      </c>
      <c r="Y230" s="22">
        <f t="shared" si="170"/>
        <v>69.237530213139962</v>
      </c>
      <c r="Z230" s="23">
        <f t="shared" si="171"/>
        <v>33609</v>
      </c>
      <c r="AA230" s="24">
        <f t="shared" si="172"/>
        <v>97.344030585645598</v>
      </c>
      <c r="AB230" s="35"/>
    </row>
    <row r="231" spans="1:45" s="2" customFormat="1" ht="12" hidden="1" customHeight="1">
      <c r="A231" s="1"/>
      <c r="B231" s="27" t="s">
        <v>10</v>
      </c>
      <c r="C231" s="43" t="s">
        <v>10</v>
      </c>
      <c r="D231" s="67">
        <v>25982</v>
      </c>
      <c r="E231" s="81">
        <f t="shared" si="161"/>
        <v>101.14450327000935</v>
      </c>
      <c r="F231" s="70">
        <v>2567</v>
      </c>
      <c r="G231" s="81">
        <f t="shared" si="162"/>
        <v>92.338129496402871</v>
      </c>
      <c r="H231" s="73">
        <v>5003</v>
      </c>
      <c r="I231" s="81">
        <f t="shared" si="174"/>
        <v>102.49948780987503</v>
      </c>
      <c r="J231" s="70">
        <v>2724</v>
      </c>
      <c r="K231" s="81">
        <f t="shared" si="163"/>
        <v>93.351610692254965</v>
      </c>
      <c r="L231" s="70">
        <v>358</v>
      </c>
      <c r="M231" s="81">
        <f t="shared" si="163"/>
        <v>104.98533724340176</v>
      </c>
      <c r="N231" s="70">
        <f t="shared" si="164"/>
        <v>591</v>
      </c>
      <c r="O231" s="81">
        <f t="shared" si="165"/>
        <v>103.86643233743409</v>
      </c>
      <c r="P231" s="70">
        <v>2133</v>
      </c>
      <c r="Q231" s="81">
        <f t="shared" si="173"/>
        <v>90.804597701149419</v>
      </c>
      <c r="R231" s="70">
        <v>28706</v>
      </c>
      <c r="S231" s="81">
        <f t="shared" si="166"/>
        <v>100.34957701181571</v>
      </c>
      <c r="T231" s="23">
        <v>9566</v>
      </c>
      <c r="U231" s="22">
        <f t="shared" si="167"/>
        <v>106.06497394389622</v>
      </c>
      <c r="V231" s="23">
        <v>12349</v>
      </c>
      <c r="W231" s="22">
        <f t="shared" si="168"/>
        <v>96.718358395989981</v>
      </c>
      <c r="X231" s="23">
        <f t="shared" si="169"/>
        <v>2783</v>
      </c>
      <c r="Y231" s="22">
        <f t="shared" si="170"/>
        <v>74.233128834355838</v>
      </c>
      <c r="Z231" s="23">
        <f t="shared" si="171"/>
        <v>31489</v>
      </c>
      <c r="AA231" s="24">
        <f t="shared" si="172"/>
        <v>97.323443053623862</v>
      </c>
      <c r="AB231" s="35"/>
    </row>
    <row r="232" spans="1:45" s="2" customFormat="1" ht="12" hidden="1" customHeight="1">
      <c r="A232" s="3"/>
      <c r="B232" s="27" t="s">
        <v>11</v>
      </c>
      <c r="C232" s="43" t="s">
        <v>11</v>
      </c>
      <c r="D232" s="67">
        <v>24512</v>
      </c>
      <c r="E232" s="81">
        <f t="shared" si="161"/>
        <v>101.15132257665167</v>
      </c>
      <c r="F232" s="70">
        <v>2242</v>
      </c>
      <c r="G232" s="81">
        <f t="shared" si="162"/>
        <v>86.496913580246911</v>
      </c>
      <c r="H232" s="73">
        <v>3837</v>
      </c>
      <c r="I232" s="81">
        <f t="shared" si="174"/>
        <v>99.740057187418756</v>
      </c>
      <c r="J232" s="70">
        <v>3024</v>
      </c>
      <c r="K232" s="81">
        <f t="shared" si="163"/>
        <v>106.89289501590669</v>
      </c>
      <c r="L232" s="70">
        <v>479</v>
      </c>
      <c r="M232" s="81">
        <f t="shared" si="163"/>
        <v>121.88295165394403</v>
      </c>
      <c r="N232" s="70">
        <f t="shared" si="164"/>
        <v>752</v>
      </c>
      <c r="O232" s="81">
        <f t="shared" si="165"/>
        <v>115.69230769230769</v>
      </c>
      <c r="P232" s="70">
        <v>2272</v>
      </c>
      <c r="Q232" s="81">
        <f t="shared" si="173"/>
        <v>104.26801284993117</v>
      </c>
      <c r="R232" s="70">
        <v>27536</v>
      </c>
      <c r="S232" s="81">
        <f t="shared" si="166"/>
        <v>101.75153351563078</v>
      </c>
      <c r="T232" s="23">
        <v>10075</v>
      </c>
      <c r="U232" s="22">
        <f t="shared" si="167"/>
        <v>110.03713411970293</v>
      </c>
      <c r="V232" s="23">
        <v>12226</v>
      </c>
      <c r="W232" s="22">
        <f t="shared" si="168"/>
        <v>97.550466767733184</v>
      </c>
      <c r="X232" s="23">
        <f>V232-T232</f>
        <v>2151</v>
      </c>
      <c r="Y232" s="22">
        <f t="shared" si="170"/>
        <v>63.695587799822327</v>
      </c>
      <c r="Z232" s="23">
        <f t="shared" si="171"/>
        <v>29687</v>
      </c>
      <c r="AA232" s="24">
        <f t="shared" si="172"/>
        <v>97.529485199908024</v>
      </c>
      <c r="AB232" s="35"/>
      <c r="AC232" s="35"/>
      <c r="AD232" s="35"/>
      <c r="AE232" s="35"/>
      <c r="AF232" s="35"/>
      <c r="AG232" s="35"/>
      <c r="AH232" s="35"/>
      <c r="AI232" s="35"/>
      <c r="AJ232" s="35"/>
      <c r="AK232" s="35"/>
      <c r="AL232" s="35"/>
      <c r="AM232" s="35"/>
      <c r="AN232" s="35"/>
      <c r="AO232" s="35"/>
      <c r="AP232" s="35"/>
    </row>
    <row r="233" spans="1:45" s="2" customFormat="1" ht="12" hidden="1" customHeight="1">
      <c r="A233" s="3"/>
      <c r="B233" s="27" t="s">
        <v>208</v>
      </c>
      <c r="C233" s="43" t="s">
        <v>207</v>
      </c>
      <c r="D233" s="67">
        <v>24301</v>
      </c>
      <c r="E233" s="81">
        <f t="shared" ref="E233:E244" si="175">D233/D221*100</f>
        <v>102.79176007783089</v>
      </c>
      <c r="F233" s="70">
        <v>1929</v>
      </c>
      <c r="G233" s="81">
        <f t="shared" ref="G233:G244" si="176">F233/F221*100</f>
        <v>103.15508021390374</v>
      </c>
      <c r="H233" s="73">
        <v>4305</v>
      </c>
      <c r="I233" s="81">
        <f t="shared" si="174"/>
        <v>102.08679155797962</v>
      </c>
      <c r="J233" s="70">
        <v>2878</v>
      </c>
      <c r="K233" s="81">
        <f t="shared" ref="K233:K244" si="177">J233/J221*100</f>
        <v>99.104683195592287</v>
      </c>
      <c r="L233" s="70">
        <v>411</v>
      </c>
      <c r="M233" s="81">
        <f t="shared" si="163"/>
        <v>102.23880597014924</v>
      </c>
      <c r="N233" s="70">
        <f t="shared" ref="N233:N244" si="178">J233-P233</f>
        <v>654</v>
      </c>
      <c r="O233" s="81">
        <f t="shared" ref="O233:O244" si="179">N233/N221*100</f>
        <v>104.80769230769231</v>
      </c>
      <c r="P233" s="70">
        <v>2224</v>
      </c>
      <c r="Q233" s="81">
        <f t="shared" si="173"/>
        <v>97.543859649122808</v>
      </c>
      <c r="R233" s="70">
        <v>27179</v>
      </c>
      <c r="S233" s="81">
        <f t="shared" ref="S233:S244" si="180">R233/R221*100</f>
        <v>102.38839706159352</v>
      </c>
      <c r="T233" s="23">
        <v>9429</v>
      </c>
      <c r="U233" s="22">
        <f t="shared" si="167"/>
        <v>107.55104368655184</v>
      </c>
      <c r="V233" s="116">
        <v>12489</v>
      </c>
      <c r="W233" s="22">
        <f t="shared" si="168"/>
        <v>100.59605316149818</v>
      </c>
      <c r="X233" s="23">
        <f>V233-T233</f>
        <v>3060</v>
      </c>
      <c r="Y233" s="22">
        <f t="shared" si="170"/>
        <v>83.881578947368425</v>
      </c>
      <c r="Z233" s="23">
        <f>R233+X233</f>
        <v>30239</v>
      </c>
      <c r="AA233" s="24">
        <f t="shared" si="172"/>
        <v>100.15235319444903</v>
      </c>
      <c r="AB233" s="35"/>
    </row>
    <row r="234" spans="1:45" s="2" customFormat="1" ht="12" hidden="1" customHeight="1">
      <c r="A234" s="3"/>
      <c r="B234" s="27" t="s">
        <v>14</v>
      </c>
      <c r="C234" s="43" t="s">
        <v>14</v>
      </c>
      <c r="D234" s="67">
        <v>24300</v>
      </c>
      <c r="E234" s="81">
        <f t="shared" si="175"/>
        <v>98.460291734197739</v>
      </c>
      <c r="F234" s="70">
        <v>1983</v>
      </c>
      <c r="G234" s="81">
        <f t="shared" si="176"/>
        <v>86.707477044162658</v>
      </c>
      <c r="H234" s="73">
        <v>5105</v>
      </c>
      <c r="I234" s="81">
        <f t="shared" si="174"/>
        <v>101.06909522866758</v>
      </c>
      <c r="J234" s="70">
        <v>2890</v>
      </c>
      <c r="K234" s="81">
        <f t="shared" si="177"/>
        <v>103.99424253328536</v>
      </c>
      <c r="L234" s="70">
        <v>605</v>
      </c>
      <c r="M234" s="81">
        <f t="shared" si="163"/>
        <v>176.90058479532163</v>
      </c>
      <c r="N234" s="70">
        <f t="shared" si="178"/>
        <v>834</v>
      </c>
      <c r="O234" s="81">
        <f t="shared" si="179"/>
        <v>145.29616724738676</v>
      </c>
      <c r="P234" s="70">
        <v>2056</v>
      </c>
      <c r="Q234" s="81">
        <f t="shared" si="173"/>
        <v>93.24263038548753</v>
      </c>
      <c r="R234" s="70">
        <v>27190</v>
      </c>
      <c r="S234" s="81">
        <f t="shared" si="180"/>
        <v>99.020357624094103</v>
      </c>
      <c r="T234" s="23">
        <v>9311</v>
      </c>
      <c r="U234" s="22">
        <f t="shared" ref="U234:U244" si="181">T234/T222*100</f>
        <v>105.60281274810026</v>
      </c>
      <c r="V234" s="23">
        <v>11724</v>
      </c>
      <c r="W234" s="22">
        <f t="shared" ref="W234:W244" si="182">V234/V222*100</f>
        <v>98.936708860759495</v>
      </c>
      <c r="X234" s="23">
        <f>V234-T234</f>
        <v>2413</v>
      </c>
      <c r="Y234" s="22">
        <f t="shared" ref="Y234:Y244" si="183">X234/X222*100</f>
        <v>79.558193208044841</v>
      </c>
      <c r="Z234" s="23">
        <f t="shared" ref="Z234:Z244" si="184">R234+X234</f>
        <v>29603</v>
      </c>
      <c r="AA234" s="24">
        <f t="shared" ref="AA234:AA244" si="185">Z234/Z222*100</f>
        <v>97.084481175390266</v>
      </c>
      <c r="AB234" s="35"/>
    </row>
    <row r="235" spans="1:45" s="2" customFormat="1" ht="12" hidden="1" customHeight="1">
      <c r="A235" s="3"/>
      <c r="B235" s="27" t="s">
        <v>15</v>
      </c>
      <c r="C235" s="43" t="s">
        <v>15</v>
      </c>
      <c r="D235" s="67">
        <v>24752</v>
      </c>
      <c r="E235" s="81">
        <f t="shared" si="175"/>
        <v>106.46479418469612</v>
      </c>
      <c r="F235" s="161">
        <v>2490</v>
      </c>
      <c r="G235" s="81">
        <f t="shared" si="176"/>
        <v>121.16788321167884</v>
      </c>
      <c r="H235" s="161">
        <v>3143</v>
      </c>
      <c r="I235" s="81">
        <f t="shared" si="174"/>
        <v>99.430559949383095</v>
      </c>
      <c r="J235" s="76">
        <v>3145</v>
      </c>
      <c r="K235" s="81">
        <f t="shared" si="177"/>
        <v>110.77844311377245</v>
      </c>
      <c r="L235" s="161">
        <v>618</v>
      </c>
      <c r="M235" s="81">
        <f t="shared" si="163"/>
        <v>206.68896321070233</v>
      </c>
      <c r="N235" s="70">
        <f t="shared" si="178"/>
        <v>902</v>
      </c>
      <c r="O235" s="81">
        <f t="shared" si="179"/>
        <v>174.13127413127413</v>
      </c>
      <c r="P235" s="162">
        <v>2243</v>
      </c>
      <c r="Q235" s="81">
        <f t="shared" si="173"/>
        <v>96.63937957776821</v>
      </c>
      <c r="R235" s="76">
        <v>27897</v>
      </c>
      <c r="S235" s="81">
        <f t="shared" si="180"/>
        <v>106.93422263109476</v>
      </c>
      <c r="T235" s="23">
        <v>10277</v>
      </c>
      <c r="U235" s="22">
        <f t="shared" si="181"/>
        <v>112.07197382769903</v>
      </c>
      <c r="V235" s="23">
        <v>12804</v>
      </c>
      <c r="W235" s="22">
        <f t="shared" si="182"/>
        <v>107.4882471457354</v>
      </c>
      <c r="X235" s="23">
        <f t="shared" ref="X235:X241" si="186">V235-T235</f>
        <v>2527</v>
      </c>
      <c r="Y235" s="22">
        <f t="shared" si="183"/>
        <v>92.159008023340633</v>
      </c>
      <c r="Z235" s="23">
        <f t="shared" si="184"/>
        <v>30424</v>
      </c>
      <c r="AA235" s="24">
        <f t="shared" si="185"/>
        <v>105.52896288588276</v>
      </c>
      <c r="AB235" s="35"/>
      <c r="AC235" s="35"/>
      <c r="AD235" s="35"/>
      <c r="AE235" s="35"/>
      <c r="AF235" s="35"/>
      <c r="AG235" s="35"/>
      <c r="AH235" s="35"/>
      <c r="AI235" s="35"/>
      <c r="AJ235" s="35"/>
      <c r="AK235" s="35"/>
      <c r="AL235" s="35"/>
      <c r="AM235" s="35"/>
      <c r="AN235" s="35"/>
      <c r="AO235" s="35"/>
      <c r="AP235" s="35"/>
      <c r="AQ235" s="35"/>
      <c r="AR235" s="35"/>
      <c r="AS235" s="35"/>
    </row>
    <row r="236" spans="1:45" s="2" customFormat="1" ht="12" hidden="1" customHeight="1">
      <c r="A236" s="3"/>
      <c r="B236" s="121" t="s">
        <v>211</v>
      </c>
      <c r="C236" s="122" t="s">
        <v>212</v>
      </c>
      <c r="D236" s="163">
        <v>24910</v>
      </c>
      <c r="E236" s="164">
        <f t="shared" si="175"/>
        <v>104.94607347489047</v>
      </c>
      <c r="F236" s="165">
        <v>2336</v>
      </c>
      <c r="G236" s="164">
        <f t="shared" si="176"/>
        <v>114.45369916707497</v>
      </c>
      <c r="H236" s="166">
        <v>3687</v>
      </c>
      <c r="I236" s="164">
        <f t="shared" si="174"/>
        <v>100.93074185600877</v>
      </c>
      <c r="J236" s="165">
        <v>2797</v>
      </c>
      <c r="K236" s="164">
        <f t="shared" si="177"/>
        <v>91.315703558602678</v>
      </c>
      <c r="L236" s="165">
        <v>323</v>
      </c>
      <c r="M236" s="164">
        <f t="shared" ref="M236:M247" si="187">L236/L224*100</f>
        <v>114.53900709219857</v>
      </c>
      <c r="N236" s="165">
        <f t="shared" si="178"/>
        <v>547</v>
      </c>
      <c r="O236" s="164">
        <f t="shared" si="179"/>
        <v>103.79506641366223</v>
      </c>
      <c r="P236" s="165">
        <v>2250</v>
      </c>
      <c r="Q236" s="164">
        <f t="shared" ref="Q236:Q247" si="188">P236/P224*100</f>
        <v>88.722397476340703</v>
      </c>
      <c r="R236" s="165">
        <v>27707</v>
      </c>
      <c r="S236" s="164">
        <f t="shared" si="180"/>
        <v>103.38818612634799</v>
      </c>
      <c r="T236" s="124">
        <v>10690</v>
      </c>
      <c r="U236" s="123">
        <f t="shared" si="181"/>
        <v>114.18500320444349</v>
      </c>
      <c r="V236" s="124">
        <v>12843</v>
      </c>
      <c r="W236" s="123">
        <f t="shared" si="182"/>
        <v>103.55587808417997</v>
      </c>
      <c r="X236" s="124">
        <f t="shared" si="186"/>
        <v>2153</v>
      </c>
      <c r="Y236" s="123">
        <f t="shared" si="183"/>
        <v>70.82236842105263</v>
      </c>
      <c r="Z236" s="124">
        <f t="shared" si="184"/>
        <v>29860</v>
      </c>
      <c r="AA236" s="125">
        <f t="shared" si="185"/>
        <v>100.07037769362243</v>
      </c>
      <c r="AB236" s="35"/>
    </row>
    <row r="237" spans="1:45" s="2" customFormat="1" ht="12" hidden="1" customHeight="1">
      <c r="A237" s="3"/>
      <c r="B237" s="27" t="s">
        <v>213</v>
      </c>
      <c r="C237" s="43" t="s">
        <v>13</v>
      </c>
      <c r="D237" s="67">
        <v>27646</v>
      </c>
      <c r="E237" s="81">
        <f t="shared" si="175"/>
        <v>103.97141782625047</v>
      </c>
      <c r="F237" s="70">
        <v>2499</v>
      </c>
      <c r="G237" s="81">
        <f t="shared" si="176"/>
        <v>97.579070675517372</v>
      </c>
      <c r="H237" s="73">
        <v>4827</v>
      </c>
      <c r="I237" s="81">
        <f t="shared" ref="I237:I248" si="189">H237/H225*100</f>
        <v>101.62105263157895</v>
      </c>
      <c r="J237" s="70">
        <v>2936</v>
      </c>
      <c r="K237" s="81">
        <f t="shared" si="177"/>
        <v>93.413935730194083</v>
      </c>
      <c r="L237" s="70">
        <v>313</v>
      </c>
      <c r="M237" s="81">
        <f t="shared" si="187"/>
        <v>104.68227424749163</v>
      </c>
      <c r="N237" s="70">
        <f t="shared" si="178"/>
        <v>541</v>
      </c>
      <c r="O237" s="81">
        <f t="shared" si="179"/>
        <v>103.04761904761905</v>
      </c>
      <c r="P237" s="70">
        <v>2395</v>
      </c>
      <c r="Q237" s="81">
        <f t="shared" si="188"/>
        <v>91.482047364400316</v>
      </c>
      <c r="R237" s="70">
        <v>30582</v>
      </c>
      <c r="S237" s="81">
        <f t="shared" si="180"/>
        <v>102.85541317727778</v>
      </c>
      <c r="T237" s="106">
        <v>11003</v>
      </c>
      <c r="U237" s="105">
        <f t="shared" si="181"/>
        <v>112.79343926191696</v>
      </c>
      <c r="V237" s="106">
        <v>13631</v>
      </c>
      <c r="W237" s="105">
        <f t="shared" si="182"/>
        <v>105.29120964004326</v>
      </c>
      <c r="X237" s="106">
        <f t="shared" si="186"/>
        <v>2628</v>
      </c>
      <c r="Y237" s="105">
        <f t="shared" si="183"/>
        <v>82.356628016295829</v>
      </c>
      <c r="Z237" s="106">
        <f t="shared" si="184"/>
        <v>33210</v>
      </c>
      <c r="AA237" s="107">
        <f t="shared" si="185"/>
        <v>100.86866723362897</v>
      </c>
      <c r="AB237" s="35"/>
    </row>
    <row r="238" spans="1:45" s="2" customFormat="1" ht="12" hidden="1" customHeight="1">
      <c r="A238" s="3"/>
      <c r="B238" s="27" t="s">
        <v>214</v>
      </c>
      <c r="C238" s="43" t="s">
        <v>5</v>
      </c>
      <c r="D238" s="67">
        <v>27550</v>
      </c>
      <c r="E238" s="81">
        <f t="shared" si="175"/>
        <v>103.91912790916977</v>
      </c>
      <c r="F238" s="70">
        <v>2407</v>
      </c>
      <c r="G238" s="81">
        <f t="shared" si="176"/>
        <v>115.33301389554384</v>
      </c>
      <c r="H238" s="73">
        <v>5277</v>
      </c>
      <c r="I238" s="81">
        <f t="shared" si="189"/>
        <v>95.149657410746485</v>
      </c>
      <c r="J238" s="70">
        <v>2912</v>
      </c>
      <c r="K238" s="81">
        <f t="shared" si="177"/>
        <v>100.93587521663778</v>
      </c>
      <c r="L238" s="70">
        <v>296</v>
      </c>
      <c r="M238" s="81">
        <f t="shared" si="187"/>
        <v>148.74371859296483</v>
      </c>
      <c r="N238" s="70">
        <f t="shared" si="178"/>
        <v>502</v>
      </c>
      <c r="O238" s="81">
        <f t="shared" si="179"/>
        <v>118.67612293144208</v>
      </c>
      <c r="P238" s="70">
        <v>2410</v>
      </c>
      <c r="Q238" s="81">
        <f t="shared" si="188"/>
        <v>97.887896019496338</v>
      </c>
      <c r="R238" s="70">
        <v>30462</v>
      </c>
      <c r="S238" s="81">
        <f t="shared" si="180"/>
        <v>103.62634372023405</v>
      </c>
      <c r="T238" s="106">
        <v>10547</v>
      </c>
      <c r="U238" s="105">
        <f t="shared" si="181"/>
        <v>113.29895799763669</v>
      </c>
      <c r="V238" s="106">
        <v>13016</v>
      </c>
      <c r="W238" s="105">
        <f t="shared" si="182"/>
        <v>104.39525184472249</v>
      </c>
      <c r="X238" s="106">
        <f t="shared" si="186"/>
        <v>2469</v>
      </c>
      <c r="Y238" s="105">
        <f t="shared" si="183"/>
        <v>78.15764482431149</v>
      </c>
      <c r="Z238" s="106">
        <f t="shared" si="184"/>
        <v>32931</v>
      </c>
      <c r="AA238" s="107">
        <f t="shared" si="185"/>
        <v>101.15496851482106</v>
      </c>
      <c r="AB238" s="35"/>
    </row>
    <row r="239" spans="1:45" s="2" customFormat="1" ht="12" hidden="1" customHeight="1">
      <c r="A239" s="3"/>
      <c r="B239" s="27" t="s">
        <v>215</v>
      </c>
      <c r="C239" s="43" t="s">
        <v>216</v>
      </c>
      <c r="D239" s="67">
        <v>26590</v>
      </c>
      <c r="E239" s="81">
        <f t="shared" si="175"/>
        <v>104.6191375511489</v>
      </c>
      <c r="F239" s="70">
        <v>2553</v>
      </c>
      <c r="G239" s="81">
        <f t="shared" si="176"/>
        <v>113.66874443455031</v>
      </c>
      <c r="H239" s="73">
        <v>3270</v>
      </c>
      <c r="I239" s="81">
        <f t="shared" si="189"/>
        <v>94.317854052494951</v>
      </c>
      <c r="J239" s="70">
        <v>3091</v>
      </c>
      <c r="K239" s="81">
        <f t="shared" si="177"/>
        <v>101.14528795811519</v>
      </c>
      <c r="L239" s="70">
        <v>271</v>
      </c>
      <c r="M239" s="81">
        <f t="shared" si="187"/>
        <v>127.2300469483568</v>
      </c>
      <c r="N239" s="70">
        <f t="shared" si="178"/>
        <v>495</v>
      </c>
      <c r="O239" s="81">
        <f t="shared" si="179"/>
        <v>108.55263157894737</v>
      </c>
      <c r="P239" s="70">
        <v>2596</v>
      </c>
      <c r="Q239" s="81">
        <f t="shared" si="188"/>
        <v>99.846153846153854</v>
      </c>
      <c r="R239" s="70">
        <v>29681</v>
      </c>
      <c r="S239" s="81">
        <f t="shared" si="180"/>
        <v>104.24627704411351</v>
      </c>
      <c r="T239" s="23">
        <v>10610</v>
      </c>
      <c r="U239" s="22">
        <f t="shared" si="181"/>
        <v>110.42880932556203</v>
      </c>
      <c r="V239" s="23">
        <v>13850</v>
      </c>
      <c r="W239" s="22">
        <f t="shared" si="182"/>
        <v>106.13026819923373</v>
      </c>
      <c r="X239" s="23">
        <f t="shared" si="186"/>
        <v>3240</v>
      </c>
      <c r="Y239" s="22">
        <f t="shared" si="183"/>
        <v>94.131319000581058</v>
      </c>
      <c r="Z239" s="23">
        <f t="shared" si="184"/>
        <v>32921</v>
      </c>
      <c r="AA239" s="24">
        <f t="shared" si="185"/>
        <v>103.15535501660713</v>
      </c>
      <c r="AB239" s="35"/>
    </row>
    <row r="240" spans="1:45" s="2" customFormat="1" ht="12" hidden="1" customHeight="1">
      <c r="A240" s="3"/>
      <c r="B240" s="27" t="s">
        <v>217</v>
      </c>
      <c r="C240" s="43" t="s">
        <v>218</v>
      </c>
      <c r="D240" s="67">
        <v>23797</v>
      </c>
      <c r="E240" s="81">
        <f t="shared" si="175"/>
        <v>102.90594594594596</v>
      </c>
      <c r="F240" s="70">
        <v>2254</v>
      </c>
      <c r="G240" s="81">
        <f t="shared" si="176"/>
        <v>96.489726027397253</v>
      </c>
      <c r="H240" s="73">
        <v>387</v>
      </c>
      <c r="I240" s="81">
        <f t="shared" si="189"/>
        <v>100</v>
      </c>
      <c r="J240" s="70">
        <v>3092</v>
      </c>
      <c r="K240" s="81">
        <f t="shared" si="177"/>
        <v>98.722860791826307</v>
      </c>
      <c r="L240" s="70">
        <v>273</v>
      </c>
      <c r="M240" s="81">
        <f t="shared" si="187"/>
        <v>113.75</v>
      </c>
      <c r="N240" s="70">
        <f t="shared" si="178"/>
        <v>516</v>
      </c>
      <c r="O240" s="81">
        <f t="shared" si="179"/>
        <v>104.8780487804878</v>
      </c>
      <c r="P240" s="70">
        <v>2576</v>
      </c>
      <c r="Q240" s="81">
        <f t="shared" si="188"/>
        <v>97.575757575757578</v>
      </c>
      <c r="R240" s="70">
        <v>26889</v>
      </c>
      <c r="S240" s="81">
        <f t="shared" si="180"/>
        <v>102.40697718703584</v>
      </c>
      <c r="T240" s="23">
        <v>10694</v>
      </c>
      <c r="U240" s="22">
        <f t="shared" si="181"/>
        <v>108.16223323556184</v>
      </c>
      <c r="V240" s="23">
        <v>13241</v>
      </c>
      <c r="W240" s="22">
        <f t="shared" si="182"/>
        <v>99.781461944235119</v>
      </c>
      <c r="X240" s="23">
        <f t="shared" si="186"/>
        <v>2547</v>
      </c>
      <c r="Y240" s="22">
        <f t="shared" si="183"/>
        <v>75.28820573455512</v>
      </c>
      <c r="Z240" s="23">
        <f t="shared" si="184"/>
        <v>29436</v>
      </c>
      <c r="AA240" s="24">
        <f t="shared" si="185"/>
        <v>99.311740890688256</v>
      </c>
      <c r="AB240" s="35"/>
    </row>
    <row r="241" spans="1:45" s="2" customFormat="1" ht="12" hidden="1" customHeight="1">
      <c r="A241" s="1"/>
      <c r="B241" s="27" t="s">
        <v>219</v>
      </c>
      <c r="C241" s="43" t="s">
        <v>8</v>
      </c>
      <c r="D241" s="67">
        <v>27383</v>
      </c>
      <c r="E241" s="81">
        <f t="shared" si="175"/>
        <v>101.86370061751357</v>
      </c>
      <c r="F241" s="70">
        <v>2612</v>
      </c>
      <c r="G241" s="81">
        <f t="shared" si="176"/>
        <v>104.35477427087494</v>
      </c>
      <c r="H241" s="73">
        <v>4887</v>
      </c>
      <c r="I241" s="81">
        <f t="shared" si="189"/>
        <v>105.1646223369916</v>
      </c>
      <c r="J241" s="70">
        <v>2893</v>
      </c>
      <c r="K241" s="81">
        <f t="shared" si="177"/>
        <v>96.304926764314246</v>
      </c>
      <c r="L241" s="70">
        <v>244</v>
      </c>
      <c r="M241" s="81">
        <f t="shared" si="187"/>
        <v>78.709677419354847</v>
      </c>
      <c r="N241" s="70">
        <f t="shared" si="178"/>
        <v>459</v>
      </c>
      <c r="O241" s="81">
        <f t="shared" si="179"/>
        <v>83.303085299455532</v>
      </c>
      <c r="P241" s="70">
        <v>2434</v>
      </c>
      <c r="Q241" s="81">
        <f t="shared" si="188"/>
        <v>99.225438238891144</v>
      </c>
      <c r="R241" s="70">
        <v>30276</v>
      </c>
      <c r="S241" s="81">
        <f t="shared" si="180"/>
        <v>101.3049588436057</v>
      </c>
      <c r="T241" s="23">
        <v>9984</v>
      </c>
      <c r="U241" s="22">
        <f t="shared" si="181"/>
        <v>102.03372508942259</v>
      </c>
      <c r="V241" s="23">
        <v>12986</v>
      </c>
      <c r="W241" s="22">
        <f t="shared" si="182"/>
        <v>100.16197454685691</v>
      </c>
      <c r="X241" s="23">
        <f t="shared" si="186"/>
        <v>3002</v>
      </c>
      <c r="Y241" s="22">
        <f t="shared" si="183"/>
        <v>94.40251572327044</v>
      </c>
      <c r="Z241" s="23">
        <f t="shared" si="184"/>
        <v>33278</v>
      </c>
      <c r="AA241" s="24">
        <f t="shared" si="185"/>
        <v>100.64114195850722</v>
      </c>
      <c r="AB241" s="35"/>
    </row>
    <row r="242" spans="1:45" s="2" customFormat="1" ht="12" hidden="1" customHeight="1">
      <c r="A242" s="1"/>
      <c r="B242" s="27" t="s">
        <v>220</v>
      </c>
      <c r="C242" s="43" t="s">
        <v>9</v>
      </c>
      <c r="D242" s="67">
        <v>28045</v>
      </c>
      <c r="E242" s="81">
        <f t="shared" si="175"/>
        <v>101.74133865409034</v>
      </c>
      <c r="F242" s="70">
        <v>2732</v>
      </c>
      <c r="G242" s="81">
        <f t="shared" si="176"/>
        <v>112.15106732348113</v>
      </c>
      <c r="H242" s="73">
        <v>4975</v>
      </c>
      <c r="I242" s="81">
        <f t="shared" si="189"/>
        <v>95.931353644427304</v>
      </c>
      <c r="J242" s="70">
        <v>2860</v>
      </c>
      <c r="K242" s="81">
        <f t="shared" si="177"/>
        <v>98.859315589353614</v>
      </c>
      <c r="L242" s="70">
        <v>291</v>
      </c>
      <c r="M242" s="81">
        <f t="shared" si="187"/>
        <v>106.5934065934066</v>
      </c>
      <c r="N242" s="70">
        <f t="shared" si="178"/>
        <v>516</v>
      </c>
      <c r="O242" s="81">
        <f t="shared" si="179"/>
        <v>101.5748031496063</v>
      </c>
      <c r="P242" s="70">
        <v>2344</v>
      </c>
      <c r="Q242" s="81">
        <f t="shared" si="188"/>
        <v>98.280922431865818</v>
      </c>
      <c r="R242" s="70">
        <v>30905</v>
      </c>
      <c r="S242" s="81">
        <f t="shared" si="180"/>
        <v>101.46759472059885</v>
      </c>
      <c r="T242" s="23">
        <v>11042</v>
      </c>
      <c r="U242" s="22">
        <f t="shared" si="181"/>
        <v>112.91543102566726</v>
      </c>
      <c r="V242" s="23">
        <v>12735</v>
      </c>
      <c r="W242" s="22">
        <f t="shared" si="182"/>
        <v>98.491879350348029</v>
      </c>
      <c r="X242" s="23">
        <f>V242-T242</f>
        <v>1693</v>
      </c>
      <c r="Y242" s="22">
        <f t="shared" si="183"/>
        <v>53.728974928594099</v>
      </c>
      <c r="Z242" s="23">
        <f t="shared" si="184"/>
        <v>32598</v>
      </c>
      <c r="AA242" s="24">
        <f t="shared" si="185"/>
        <v>96.991877175756485</v>
      </c>
      <c r="AB242" s="35"/>
    </row>
    <row r="243" spans="1:45" s="2" customFormat="1" ht="12" hidden="1" customHeight="1">
      <c r="A243" s="1"/>
      <c r="B243" s="27" t="s">
        <v>221</v>
      </c>
      <c r="C243" s="43" t="s">
        <v>10</v>
      </c>
      <c r="D243" s="67">
        <v>27510</v>
      </c>
      <c r="E243" s="81">
        <f t="shared" si="175"/>
        <v>105.88099453467785</v>
      </c>
      <c r="F243" s="70">
        <v>2931</v>
      </c>
      <c r="G243" s="81">
        <f t="shared" si="176"/>
        <v>114.17997662641216</v>
      </c>
      <c r="H243" s="73">
        <v>4836</v>
      </c>
      <c r="I243" s="81">
        <f t="shared" si="189"/>
        <v>96.662002798321012</v>
      </c>
      <c r="J243" s="70">
        <v>2721</v>
      </c>
      <c r="K243" s="81">
        <f t="shared" si="177"/>
        <v>99.889867841409696</v>
      </c>
      <c r="L243" s="70">
        <v>427</v>
      </c>
      <c r="M243" s="81">
        <f t="shared" si="187"/>
        <v>119.27374301675977</v>
      </c>
      <c r="N243" s="70">
        <f t="shared" si="178"/>
        <v>641</v>
      </c>
      <c r="O243" s="81">
        <f t="shared" si="179"/>
        <v>108.46023688663283</v>
      </c>
      <c r="P243" s="70">
        <v>2080</v>
      </c>
      <c r="Q243" s="81">
        <f t="shared" si="188"/>
        <v>97.515236755743089</v>
      </c>
      <c r="R243" s="70">
        <v>30231</v>
      </c>
      <c r="S243" s="81">
        <f t="shared" si="180"/>
        <v>105.31247822754825</v>
      </c>
      <c r="T243" s="23">
        <v>10616</v>
      </c>
      <c r="U243" s="22">
        <f t="shared" si="181"/>
        <v>110.97637466025508</v>
      </c>
      <c r="V243" s="23">
        <v>12877</v>
      </c>
      <c r="W243" s="22">
        <f t="shared" si="182"/>
        <v>104.27564985019029</v>
      </c>
      <c r="X243" s="23">
        <f>V243-T243</f>
        <v>2261</v>
      </c>
      <c r="Y243" s="22">
        <f t="shared" si="183"/>
        <v>81.243262666187562</v>
      </c>
      <c r="Z243" s="23">
        <f t="shared" si="184"/>
        <v>32492</v>
      </c>
      <c r="AA243" s="24">
        <f t="shared" si="185"/>
        <v>103.18523928991077</v>
      </c>
      <c r="AB243" s="35"/>
    </row>
    <row r="244" spans="1:45" s="2" customFormat="1" ht="12" hidden="1" customHeight="1">
      <c r="A244" s="3"/>
      <c r="B244" s="27" t="s">
        <v>222</v>
      </c>
      <c r="C244" s="43" t="s">
        <v>11</v>
      </c>
      <c r="D244" s="67">
        <v>25712</v>
      </c>
      <c r="E244" s="81">
        <f t="shared" si="175"/>
        <v>104.89556135770235</v>
      </c>
      <c r="F244" s="70">
        <v>2481</v>
      </c>
      <c r="G244" s="81">
        <f t="shared" si="176"/>
        <v>110.66012488849242</v>
      </c>
      <c r="H244" s="73">
        <v>3799</v>
      </c>
      <c r="I244" s="81">
        <f t="shared" si="189"/>
        <v>99.009642950221533</v>
      </c>
      <c r="J244" s="70">
        <v>2962</v>
      </c>
      <c r="K244" s="81">
        <f t="shared" si="177"/>
        <v>97.949735449735456</v>
      </c>
      <c r="L244" s="70">
        <v>526</v>
      </c>
      <c r="M244" s="81">
        <f t="shared" si="187"/>
        <v>109.81210855949897</v>
      </c>
      <c r="N244" s="70">
        <f t="shared" si="178"/>
        <v>789</v>
      </c>
      <c r="O244" s="81">
        <f t="shared" si="179"/>
        <v>104.92021276595744</v>
      </c>
      <c r="P244" s="70">
        <v>2173</v>
      </c>
      <c r="Q244" s="81">
        <f t="shared" si="188"/>
        <v>95.642605633802816</v>
      </c>
      <c r="R244" s="70">
        <v>28674</v>
      </c>
      <c r="S244" s="81">
        <f t="shared" si="180"/>
        <v>104.13277164439279</v>
      </c>
      <c r="T244" s="23">
        <v>10426</v>
      </c>
      <c r="U244" s="22">
        <f t="shared" si="181"/>
        <v>103.48387096774194</v>
      </c>
      <c r="V244" s="23">
        <v>10872</v>
      </c>
      <c r="W244" s="22">
        <f t="shared" si="182"/>
        <v>88.925241289056117</v>
      </c>
      <c r="X244" s="23">
        <f>V244-T244</f>
        <v>446</v>
      </c>
      <c r="Y244" s="22">
        <f t="shared" si="183"/>
        <v>20.734542073454207</v>
      </c>
      <c r="Z244" s="23">
        <f t="shared" si="184"/>
        <v>29120</v>
      </c>
      <c r="AA244" s="24">
        <f t="shared" si="185"/>
        <v>98.090073095967938</v>
      </c>
      <c r="AB244" s="35"/>
      <c r="AC244" s="35"/>
      <c r="AD244" s="35"/>
      <c r="AE244" s="35"/>
      <c r="AF244" s="35"/>
      <c r="AG244" s="35"/>
      <c r="AH244" s="35"/>
      <c r="AI244" s="35"/>
      <c r="AJ244" s="35"/>
      <c r="AK244" s="35"/>
      <c r="AL244" s="35"/>
      <c r="AM244" s="35"/>
      <c r="AN244" s="35"/>
      <c r="AO244" s="35"/>
      <c r="AP244" s="35"/>
    </row>
    <row r="245" spans="1:45" s="2" customFormat="1" ht="12" customHeight="1">
      <c r="A245" s="3"/>
      <c r="B245" s="27" t="s">
        <v>223</v>
      </c>
      <c r="C245" s="43" t="s">
        <v>224</v>
      </c>
      <c r="D245" s="67">
        <v>25825</v>
      </c>
      <c r="E245" s="81">
        <f t="shared" ref="E245:E256" si="190">D245/D233*100</f>
        <v>106.27134685815398</v>
      </c>
      <c r="F245" s="70">
        <v>2553</v>
      </c>
      <c r="G245" s="81">
        <f t="shared" ref="G245:G256" si="191">F245/F233*100</f>
        <v>132.348367029549</v>
      </c>
      <c r="H245" s="73">
        <v>4317</v>
      </c>
      <c r="I245" s="81">
        <f t="shared" si="189"/>
        <v>100.27874564459931</v>
      </c>
      <c r="J245" s="70">
        <v>2756</v>
      </c>
      <c r="K245" s="81">
        <f t="shared" ref="K245:K256" si="192">J245/J233*100</f>
        <v>95.760945100764417</v>
      </c>
      <c r="L245" s="70">
        <v>397</v>
      </c>
      <c r="M245" s="81">
        <f t="shared" si="187"/>
        <v>96.593673965936745</v>
      </c>
      <c r="N245" s="70">
        <f t="shared" ref="N245:N256" si="193">J245-P245</f>
        <v>601</v>
      </c>
      <c r="O245" s="81">
        <f t="shared" ref="O245:O256" si="194">N245/N233*100</f>
        <v>91.896024464831811</v>
      </c>
      <c r="P245" s="70">
        <v>2155</v>
      </c>
      <c r="Q245" s="81">
        <f t="shared" si="188"/>
        <v>96.897482014388487</v>
      </c>
      <c r="R245" s="70">
        <v>28581</v>
      </c>
      <c r="S245" s="81">
        <f t="shared" ref="S245:S256" si="195">R245/R233*100</f>
        <v>105.15839434857794</v>
      </c>
      <c r="T245" s="70">
        <v>10069</v>
      </c>
      <c r="U245" s="81">
        <f t="shared" ref="U245:U256" si="196">T245/T233*100</f>
        <v>106.7875702619578</v>
      </c>
      <c r="V245" s="70">
        <v>11351</v>
      </c>
      <c r="W245" s="81">
        <f t="shared" ref="W245:W256" si="197">V245/V233*100</f>
        <v>90.887981423652818</v>
      </c>
      <c r="X245" s="70">
        <f t="shared" ref="X245:X256" si="198">V245-T245</f>
        <v>1282</v>
      </c>
      <c r="Y245" s="81">
        <f t="shared" ref="Y245:Y256" si="199">X245/X233*100</f>
        <v>41.895424836601308</v>
      </c>
      <c r="Z245" s="70">
        <f t="shared" ref="Z245:Z256" si="200">R245+X245</f>
        <v>29863</v>
      </c>
      <c r="AA245" s="184">
        <f>Z245/Z233*100</f>
        <v>98.756572637984064</v>
      </c>
      <c r="AB245" s="35"/>
    </row>
    <row r="246" spans="1:45" s="2" customFormat="1" ht="12" customHeight="1">
      <c r="A246" s="3"/>
      <c r="B246" s="27" t="s">
        <v>14</v>
      </c>
      <c r="C246" s="43" t="s">
        <v>14</v>
      </c>
      <c r="D246" s="67">
        <v>25076</v>
      </c>
      <c r="E246" s="81">
        <f t="shared" si="190"/>
        <v>103.19341563786008</v>
      </c>
      <c r="F246" s="70">
        <v>2797</v>
      </c>
      <c r="G246" s="81">
        <f t="shared" si="191"/>
        <v>141.04891578416542</v>
      </c>
      <c r="H246" s="73">
        <v>4750</v>
      </c>
      <c r="I246" s="81">
        <f t="shared" si="189"/>
        <v>93.046033300685608</v>
      </c>
      <c r="J246" s="70">
        <v>2586</v>
      </c>
      <c r="K246" s="81">
        <f t="shared" si="192"/>
        <v>89.48096885813149</v>
      </c>
      <c r="L246" s="70">
        <v>389</v>
      </c>
      <c r="M246" s="81">
        <f t="shared" si="187"/>
        <v>64.297520661157023</v>
      </c>
      <c r="N246" s="70">
        <f t="shared" si="193"/>
        <v>609</v>
      </c>
      <c r="O246" s="81">
        <f t="shared" si="194"/>
        <v>73.021582733812949</v>
      </c>
      <c r="P246" s="70">
        <v>1977</v>
      </c>
      <c r="Q246" s="81">
        <f t="shared" si="188"/>
        <v>96.157587548638134</v>
      </c>
      <c r="R246" s="70">
        <v>27662</v>
      </c>
      <c r="S246" s="81">
        <f t="shared" si="195"/>
        <v>101.73593232806179</v>
      </c>
      <c r="T246" s="70">
        <v>9503</v>
      </c>
      <c r="U246" s="81">
        <f t="shared" si="196"/>
        <v>102.06207711309203</v>
      </c>
      <c r="V246" s="70">
        <v>11668</v>
      </c>
      <c r="W246" s="81">
        <f t="shared" si="197"/>
        <v>99.522347321733193</v>
      </c>
      <c r="X246" s="70">
        <f t="shared" si="198"/>
        <v>2165</v>
      </c>
      <c r="Y246" s="81">
        <f t="shared" si="199"/>
        <v>89.722337339411524</v>
      </c>
      <c r="Z246" s="70">
        <f t="shared" si="200"/>
        <v>29827</v>
      </c>
      <c r="AA246" s="184">
        <f t="shared" ref="AA246:AA256" si="201">Z246/Z234*100</f>
        <v>100.7566800662095</v>
      </c>
      <c r="AB246" s="35"/>
    </row>
    <row r="247" spans="1:45" s="2" customFormat="1" ht="12" customHeight="1">
      <c r="A247" s="3"/>
      <c r="B247" s="60" t="s">
        <v>15</v>
      </c>
      <c r="C247" s="61" t="s">
        <v>15</v>
      </c>
      <c r="D247" s="181">
        <v>25573</v>
      </c>
      <c r="E247" s="113">
        <f t="shared" si="190"/>
        <v>103.31690368455075</v>
      </c>
      <c r="F247" s="110">
        <v>2819</v>
      </c>
      <c r="G247" s="113">
        <f t="shared" si="191"/>
        <v>113.2128514056225</v>
      </c>
      <c r="H247" s="110">
        <v>2838</v>
      </c>
      <c r="I247" s="113">
        <f t="shared" si="189"/>
        <v>90.295895641107222</v>
      </c>
      <c r="J247" s="114">
        <v>2841</v>
      </c>
      <c r="K247" s="113">
        <f t="shared" si="192"/>
        <v>90.333863275039747</v>
      </c>
      <c r="L247" s="110">
        <v>392</v>
      </c>
      <c r="M247" s="113">
        <f t="shared" si="187"/>
        <v>63.430420711974108</v>
      </c>
      <c r="N247" s="112">
        <f t="shared" si="193"/>
        <v>635</v>
      </c>
      <c r="O247" s="113">
        <f t="shared" si="194"/>
        <v>70.399113082039904</v>
      </c>
      <c r="P247" s="111">
        <v>2206</v>
      </c>
      <c r="Q247" s="113">
        <f t="shared" si="188"/>
        <v>98.350423539901925</v>
      </c>
      <c r="R247" s="114">
        <v>28414</v>
      </c>
      <c r="S247" s="113">
        <f t="shared" si="195"/>
        <v>101.85324586873141</v>
      </c>
      <c r="T247" s="112">
        <v>10704</v>
      </c>
      <c r="U247" s="113">
        <f t="shared" si="196"/>
        <v>104.15490902014206</v>
      </c>
      <c r="V247" s="112">
        <v>12361</v>
      </c>
      <c r="W247" s="113">
        <f t="shared" si="197"/>
        <v>96.540143705092163</v>
      </c>
      <c r="X247" s="112">
        <f t="shared" si="198"/>
        <v>1657</v>
      </c>
      <c r="Y247" s="113">
        <f t="shared" si="199"/>
        <v>65.571824297586062</v>
      </c>
      <c r="Z247" s="112">
        <f t="shared" si="200"/>
        <v>30071</v>
      </c>
      <c r="AA247" s="188">
        <f t="shared" si="201"/>
        <v>98.839731790691559</v>
      </c>
      <c r="AB247" s="35"/>
      <c r="AC247" s="35"/>
      <c r="AD247" s="35"/>
      <c r="AE247" s="35"/>
      <c r="AF247" s="35"/>
      <c r="AG247" s="35"/>
      <c r="AH247" s="35"/>
      <c r="AI247" s="35"/>
      <c r="AJ247" s="35"/>
      <c r="AK247" s="35"/>
      <c r="AL247" s="35"/>
      <c r="AM247" s="35"/>
      <c r="AN247" s="35"/>
      <c r="AO247" s="35"/>
      <c r="AP247" s="35"/>
      <c r="AQ247" s="35"/>
      <c r="AR247" s="35"/>
      <c r="AS247" s="35"/>
    </row>
    <row r="248" spans="1:45" s="2" customFormat="1" ht="12" customHeight="1">
      <c r="A248" s="3"/>
      <c r="B248" s="121" t="s">
        <v>229</v>
      </c>
      <c r="C248" s="122" t="s">
        <v>230</v>
      </c>
      <c r="D248" s="163">
        <v>26338</v>
      </c>
      <c r="E248" s="164">
        <f t="shared" si="190"/>
        <v>105.73263749498194</v>
      </c>
      <c r="F248" s="165">
        <v>2892</v>
      </c>
      <c r="G248" s="164">
        <f t="shared" si="191"/>
        <v>123.80136986301369</v>
      </c>
      <c r="H248" s="166">
        <v>3457</v>
      </c>
      <c r="I248" s="164">
        <f t="shared" si="189"/>
        <v>93.761866015730945</v>
      </c>
      <c r="J248" s="165">
        <v>2749</v>
      </c>
      <c r="K248" s="164">
        <f t="shared" si="192"/>
        <v>98.283875580979611</v>
      </c>
      <c r="L248" s="165">
        <v>340</v>
      </c>
      <c r="M248" s="164">
        <f t="shared" ref="M248:M259" si="202">L248/L236*100</f>
        <v>105.26315789473684</v>
      </c>
      <c r="N248" s="165">
        <f t="shared" si="193"/>
        <v>554</v>
      </c>
      <c r="O248" s="164">
        <f t="shared" si="194"/>
        <v>101.27970749542961</v>
      </c>
      <c r="P248" s="165">
        <v>2195</v>
      </c>
      <c r="Q248" s="164">
        <f t="shared" ref="Q248:Q259" si="203">P248/P236*100</f>
        <v>97.555555555555557</v>
      </c>
      <c r="R248" s="165">
        <v>29087</v>
      </c>
      <c r="S248" s="164">
        <f t="shared" si="195"/>
        <v>104.98069080015881</v>
      </c>
      <c r="T248" s="165">
        <v>10635</v>
      </c>
      <c r="U248" s="164">
        <f t="shared" si="196"/>
        <v>99.485500467726851</v>
      </c>
      <c r="V248" s="165">
        <v>12001</v>
      </c>
      <c r="W248" s="164">
        <f t="shared" si="197"/>
        <v>93.443899400451613</v>
      </c>
      <c r="X248" s="165">
        <f t="shared" si="198"/>
        <v>1366</v>
      </c>
      <c r="Y248" s="164">
        <f t="shared" si="199"/>
        <v>63.446353924756153</v>
      </c>
      <c r="Z248" s="165">
        <f t="shared" si="200"/>
        <v>30453</v>
      </c>
      <c r="AA248" s="189">
        <f t="shared" si="201"/>
        <v>101.98593436034828</v>
      </c>
      <c r="AB248" s="35"/>
    </row>
    <row r="249" spans="1:45" s="2" customFormat="1" ht="12" customHeight="1">
      <c r="A249" s="3"/>
      <c r="B249" s="27" t="s">
        <v>213</v>
      </c>
      <c r="C249" s="43" t="s">
        <v>13</v>
      </c>
      <c r="D249" s="67">
        <v>29157</v>
      </c>
      <c r="E249" s="81">
        <f t="shared" si="190"/>
        <v>105.46552846704766</v>
      </c>
      <c r="F249" s="70">
        <v>3113</v>
      </c>
      <c r="G249" s="81">
        <f t="shared" si="191"/>
        <v>124.56982793117245</v>
      </c>
      <c r="H249" s="73">
        <v>4852</v>
      </c>
      <c r="I249" s="81">
        <f t="shared" ref="I249:I260" si="204">H249/H237*100</f>
        <v>100.51792003314688</v>
      </c>
      <c r="J249" s="70">
        <v>2723</v>
      </c>
      <c r="K249" s="81">
        <f t="shared" si="192"/>
        <v>92.745231607629435</v>
      </c>
      <c r="L249" s="70">
        <v>284</v>
      </c>
      <c r="M249" s="81">
        <f t="shared" si="202"/>
        <v>90.734824281150168</v>
      </c>
      <c r="N249" s="70">
        <f t="shared" si="193"/>
        <v>517</v>
      </c>
      <c r="O249" s="81">
        <f t="shared" si="194"/>
        <v>95.563770794824393</v>
      </c>
      <c r="P249" s="70">
        <v>2206</v>
      </c>
      <c r="Q249" s="81">
        <f t="shared" si="203"/>
        <v>92.108559498956154</v>
      </c>
      <c r="R249" s="70">
        <v>31880</v>
      </c>
      <c r="S249" s="81">
        <f t="shared" si="195"/>
        <v>104.24432672814075</v>
      </c>
      <c r="T249" s="70">
        <v>11203</v>
      </c>
      <c r="U249" s="81">
        <f t="shared" si="196"/>
        <v>101.81768608561302</v>
      </c>
      <c r="V249" s="70">
        <v>13259</v>
      </c>
      <c r="W249" s="81">
        <f t="shared" si="197"/>
        <v>97.270926564448672</v>
      </c>
      <c r="X249" s="70">
        <f t="shared" si="198"/>
        <v>2056</v>
      </c>
      <c r="Y249" s="81">
        <f t="shared" si="199"/>
        <v>78.234398782343987</v>
      </c>
      <c r="Z249" s="70">
        <f t="shared" si="200"/>
        <v>33936</v>
      </c>
      <c r="AA249" s="184">
        <f t="shared" si="201"/>
        <v>102.18608852755193</v>
      </c>
      <c r="AB249" s="35"/>
    </row>
    <row r="250" spans="1:45" s="2" customFormat="1" ht="12" customHeight="1">
      <c r="A250" s="3"/>
      <c r="B250" s="27" t="s">
        <v>214</v>
      </c>
      <c r="C250" s="43" t="s">
        <v>5</v>
      </c>
      <c r="D250" s="67">
        <v>28340</v>
      </c>
      <c r="E250" s="81">
        <f t="shared" si="190"/>
        <v>102.86751361161524</v>
      </c>
      <c r="F250" s="70">
        <v>2740</v>
      </c>
      <c r="G250" s="81">
        <f t="shared" si="191"/>
        <v>113.83464894058994</v>
      </c>
      <c r="H250" s="73">
        <v>4995</v>
      </c>
      <c r="I250" s="81">
        <f t="shared" si="204"/>
        <v>94.656054576463902</v>
      </c>
      <c r="J250" s="70">
        <v>2567</v>
      </c>
      <c r="K250" s="81">
        <f t="shared" si="192"/>
        <v>88.152472527472526</v>
      </c>
      <c r="L250" s="70">
        <v>273</v>
      </c>
      <c r="M250" s="81">
        <f t="shared" si="202"/>
        <v>92.229729729729726</v>
      </c>
      <c r="N250" s="70">
        <f t="shared" si="193"/>
        <v>485</v>
      </c>
      <c r="O250" s="81">
        <f t="shared" si="194"/>
        <v>96.613545816733065</v>
      </c>
      <c r="P250" s="70">
        <v>2082</v>
      </c>
      <c r="Q250" s="81">
        <f t="shared" si="203"/>
        <v>86.390041493775939</v>
      </c>
      <c r="R250" s="70">
        <v>30907</v>
      </c>
      <c r="S250" s="81">
        <f t="shared" si="195"/>
        <v>101.46083645197295</v>
      </c>
      <c r="T250" s="70">
        <v>10658</v>
      </c>
      <c r="U250" s="81">
        <f t="shared" si="196"/>
        <v>101.05243197117663</v>
      </c>
      <c r="V250" s="70">
        <v>13165</v>
      </c>
      <c r="W250" s="81">
        <f t="shared" si="197"/>
        <v>101.14474492931775</v>
      </c>
      <c r="X250" s="70">
        <f t="shared" si="198"/>
        <v>2507</v>
      </c>
      <c r="Y250" s="81">
        <f t="shared" si="199"/>
        <v>101.53908464965573</v>
      </c>
      <c r="Z250" s="70">
        <f t="shared" si="200"/>
        <v>33414</v>
      </c>
      <c r="AA250" s="184">
        <f t="shared" si="201"/>
        <v>101.46670310649539</v>
      </c>
      <c r="AB250" s="35"/>
    </row>
    <row r="251" spans="1:45" s="2" customFormat="1" ht="12" customHeight="1">
      <c r="A251" s="3"/>
      <c r="B251" s="27" t="s">
        <v>215</v>
      </c>
      <c r="C251" s="43" t="s">
        <v>65</v>
      </c>
      <c r="D251" s="67">
        <v>27579</v>
      </c>
      <c r="E251" s="81">
        <f t="shared" si="190"/>
        <v>103.71944339977435</v>
      </c>
      <c r="F251" s="70">
        <v>2674</v>
      </c>
      <c r="G251" s="81">
        <f t="shared" si="191"/>
        <v>104.73952213082647</v>
      </c>
      <c r="H251" s="73">
        <v>3265</v>
      </c>
      <c r="I251" s="81">
        <f t="shared" si="204"/>
        <v>99.84709480122325</v>
      </c>
      <c r="J251" s="70">
        <v>2783</v>
      </c>
      <c r="K251" s="81">
        <f t="shared" si="192"/>
        <v>90.035587188612098</v>
      </c>
      <c r="L251" s="70">
        <v>234</v>
      </c>
      <c r="M251" s="81">
        <f t="shared" si="202"/>
        <v>86.34686346863468</v>
      </c>
      <c r="N251" s="70">
        <f t="shared" si="193"/>
        <v>455</v>
      </c>
      <c r="O251" s="81">
        <f t="shared" si="194"/>
        <v>91.919191919191917</v>
      </c>
      <c r="P251" s="70">
        <v>2328</v>
      </c>
      <c r="Q251" s="81">
        <f t="shared" si="203"/>
        <v>89.676425269645605</v>
      </c>
      <c r="R251" s="70">
        <v>30362</v>
      </c>
      <c r="S251" s="81">
        <f t="shared" si="195"/>
        <v>102.29439708904687</v>
      </c>
      <c r="T251" s="70">
        <v>10964</v>
      </c>
      <c r="U251" s="81">
        <f t="shared" si="196"/>
        <v>103.33647502356267</v>
      </c>
      <c r="V251" s="70">
        <v>13466</v>
      </c>
      <c r="W251" s="81">
        <f t="shared" si="197"/>
        <v>97.227436823104696</v>
      </c>
      <c r="X251" s="70">
        <f t="shared" si="198"/>
        <v>2502</v>
      </c>
      <c r="Y251" s="81">
        <f t="shared" si="199"/>
        <v>77.222222222222229</v>
      </c>
      <c r="Z251" s="70">
        <f t="shared" si="200"/>
        <v>32864</v>
      </c>
      <c r="AA251" s="184">
        <f t="shared" si="201"/>
        <v>99.826858236384069</v>
      </c>
      <c r="AB251" s="35"/>
    </row>
    <row r="252" spans="1:45" s="2" customFormat="1" ht="12" customHeight="1">
      <c r="A252" s="3"/>
      <c r="B252" s="27" t="s">
        <v>68</v>
      </c>
      <c r="C252" s="43" t="s">
        <v>67</v>
      </c>
      <c r="D252" s="67">
        <v>24907</v>
      </c>
      <c r="E252" s="81">
        <f t="shared" si="190"/>
        <v>104.66445350254234</v>
      </c>
      <c r="F252" s="70">
        <v>2996</v>
      </c>
      <c r="G252" s="81">
        <f t="shared" si="191"/>
        <v>132.91925465838511</v>
      </c>
      <c r="H252" s="73">
        <v>406</v>
      </c>
      <c r="I252" s="81">
        <f t="shared" si="204"/>
        <v>104.9095607235142</v>
      </c>
      <c r="J252" s="70">
        <v>2780</v>
      </c>
      <c r="K252" s="81">
        <f t="shared" si="192"/>
        <v>89.909443725743856</v>
      </c>
      <c r="L252" s="70">
        <v>299</v>
      </c>
      <c r="M252" s="81">
        <f t="shared" si="202"/>
        <v>109.52380952380953</v>
      </c>
      <c r="N252" s="70">
        <f t="shared" si="193"/>
        <v>534</v>
      </c>
      <c r="O252" s="81">
        <f t="shared" si="194"/>
        <v>103.48837209302326</v>
      </c>
      <c r="P252" s="70">
        <v>2246</v>
      </c>
      <c r="Q252" s="81">
        <f t="shared" si="203"/>
        <v>87.189440993788821</v>
      </c>
      <c r="R252" s="70">
        <v>27687</v>
      </c>
      <c r="S252" s="81">
        <f t="shared" si="195"/>
        <v>102.96775633158542</v>
      </c>
      <c r="T252" s="70">
        <v>10598</v>
      </c>
      <c r="U252" s="81">
        <f t="shared" si="196"/>
        <v>99.102300355339452</v>
      </c>
      <c r="V252" s="70">
        <v>13548</v>
      </c>
      <c r="W252" s="81">
        <f t="shared" si="197"/>
        <v>102.31855600030208</v>
      </c>
      <c r="X252" s="70">
        <f t="shared" si="198"/>
        <v>2950</v>
      </c>
      <c r="Y252" s="81">
        <f t="shared" si="199"/>
        <v>115.82253631723596</v>
      </c>
      <c r="Z252" s="70">
        <f t="shared" si="200"/>
        <v>30637</v>
      </c>
      <c r="AA252" s="184">
        <f t="shared" si="201"/>
        <v>104.08003804864792</v>
      </c>
      <c r="AB252" s="35"/>
    </row>
    <row r="253" spans="1:45" s="2" customFormat="1" ht="12" customHeight="1">
      <c r="A253" s="1"/>
      <c r="B253" s="27" t="s">
        <v>69</v>
      </c>
      <c r="C253" s="43" t="s">
        <v>8</v>
      </c>
      <c r="D253" s="67">
        <v>27501</v>
      </c>
      <c r="E253" s="81">
        <f t="shared" si="190"/>
        <v>100.43092429609612</v>
      </c>
      <c r="F253" s="70">
        <v>2970</v>
      </c>
      <c r="G253" s="81">
        <f t="shared" si="191"/>
        <v>113.70597243491578</v>
      </c>
      <c r="H253" s="73">
        <v>4181</v>
      </c>
      <c r="I253" s="81">
        <f t="shared" si="204"/>
        <v>85.553509310415393</v>
      </c>
      <c r="J253" s="70">
        <v>2363</v>
      </c>
      <c r="K253" s="81">
        <f t="shared" si="192"/>
        <v>81.679917041133777</v>
      </c>
      <c r="L253" s="70">
        <v>398</v>
      </c>
      <c r="M253" s="81">
        <f t="shared" si="202"/>
        <v>163.11475409836063</v>
      </c>
      <c r="N253" s="70">
        <f t="shared" si="193"/>
        <v>600</v>
      </c>
      <c r="O253" s="81">
        <f t="shared" si="194"/>
        <v>130.718954248366</v>
      </c>
      <c r="P253" s="70">
        <v>1763</v>
      </c>
      <c r="Q253" s="81">
        <f t="shared" si="203"/>
        <v>72.432210353327847</v>
      </c>
      <c r="R253" s="70">
        <v>29864</v>
      </c>
      <c r="S253" s="81">
        <f t="shared" si="195"/>
        <v>98.639186154049412</v>
      </c>
      <c r="T253" s="70">
        <v>10256</v>
      </c>
      <c r="U253" s="81">
        <f t="shared" si="196"/>
        <v>102.72435897435896</v>
      </c>
      <c r="V253" s="70">
        <v>13337</v>
      </c>
      <c r="W253" s="81">
        <f t="shared" si="197"/>
        <v>102.70291082704451</v>
      </c>
      <c r="X253" s="70">
        <f t="shared" si="198"/>
        <v>3081</v>
      </c>
      <c r="Y253" s="81">
        <f t="shared" si="199"/>
        <v>102.63157894736842</v>
      </c>
      <c r="Z253" s="70">
        <f t="shared" si="200"/>
        <v>32945</v>
      </c>
      <c r="AA253" s="184">
        <f t="shared" si="201"/>
        <v>98.999338902578288</v>
      </c>
      <c r="AB253" s="35"/>
    </row>
    <row r="254" spans="1:45" s="2" customFormat="1" ht="12" customHeight="1">
      <c r="A254" s="1"/>
      <c r="B254" s="27" t="s">
        <v>220</v>
      </c>
      <c r="C254" s="43" t="s">
        <v>9</v>
      </c>
      <c r="D254" s="67">
        <v>29019</v>
      </c>
      <c r="E254" s="81">
        <f t="shared" si="190"/>
        <v>103.47298983776074</v>
      </c>
      <c r="F254" s="70">
        <v>3494</v>
      </c>
      <c r="G254" s="81">
        <f t="shared" si="191"/>
        <v>127.89165446559296</v>
      </c>
      <c r="H254" s="73">
        <v>5109</v>
      </c>
      <c r="I254" s="81">
        <f t="shared" si="204"/>
        <v>102.69346733668341</v>
      </c>
      <c r="J254" s="70">
        <v>2695</v>
      </c>
      <c r="K254" s="81">
        <f t="shared" si="192"/>
        <v>94.230769230769226</v>
      </c>
      <c r="L254" s="70">
        <v>429</v>
      </c>
      <c r="M254" s="81">
        <f t="shared" si="202"/>
        <v>147.42268041237114</v>
      </c>
      <c r="N254" s="70">
        <f t="shared" si="193"/>
        <v>665</v>
      </c>
      <c r="O254" s="81">
        <f t="shared" si="194"/>
        <v>128.87596899224806</v>
      </c>
      <c r="P254" s="70">
        <v>2030</v>
      </c>
      <c r="Q254" s="81">
        <f t="shared" si="203"/>
        <v>86.604095563139921</v>
      </c>
      <c r="R254" s="70">
        <v>31714</v>
      </c>
      <c r="S254" s="81">
        <f t="shared" si="195"/>
        <v>102.61769940139136</v>
      </c>
      <c r="T254" s="70">
        <v>10797</v>
      </c>
      <c r="U254" s="81">
        <f t="shared" si="196"/>
        <v>97.781199058141638</v>
      </c>
      <c r="V254" s="70">
        <v>13677</v>
      </c>
      <c r="W254" s="81">
        <f t="shared" si="197"/>
        <v>107.39693757361601</v>
      </c>
      <c r="X254" s="70">
        <f t="shared" si="198"/>
        <v>2880</v>
      </c>
      <c r="Y254" s="81">
        <f t="shared" si="199"/>
        <v>170.11222681630244</v>
      </c>
      <c r="Z254" s="70">
        <f t="shared" si="200"/>
        <v>34594</v>
      </c>
      <c r="AA254" s="184">
        <f t="shared" si="201"/>
        <v>106.12307503527825</v>
      </c>
      <c r="AB254" s="35"/>
    </row>
    <row r="255" spans="1:45" s="2" customFormat="1" ht="12" customHeight="1">
      <c r="A255" s="1"/>
      <c r="B255" s="27" t="s">
        <v>221</v>
      </c>
      <c r="C255" s="43" t="s">
        <v>10</v>
      </c>
      <c r="D255" s="67">
        <v>27445</v>
      </c>
      <c r="E255" s="81">
        <f t="shared" si="190"/>
        <v>99.763722282806256</v>
      </c>
      <c r="F255" s="70">
        <v>3342</v>
      </c>
      <c r="G255" s="81">
        <f t="shared" si="191"/>
        <v>114.02251791197544</v>
      </c>
      <c r="H255" s="73">
        <v>4632</v>
      </c>
      <c r="I255" s="81">
        <f t="shared" si="204"/>
        <v>95.781637717121598</v>
      </c>
      <c r="J255" s="70">
        <v>2587</v>
      </c>
      <c r="K255" s="81">
        <f t="shared" si="192"/>
        <v>95.075339948548333</v>
      </c>
      <c r="L255" s="70">
        <v>504</v>
      </c>
      <c r="M255" s="81">
        <f t="shared" si="202"/>
        <v>118.0327868852459</v>
      </c>
      <c r="N255" s="70">
        <f t="shared" si="193"/>
        <v>721</v>
      </c>
      <c r="O255" s="81">
        <f t="shared" si="194"/>
        <v>112.48049921996879</v>
      </c>
      <c r="P255" s="70">
        <v>1866</v>
      </c>
      <c r="Q255" s="81">
        <f t="shared" si="203"/>
        <v>89.711538461538467</v>
      </c>
      <c r="R255" s="70">
        <v>30032</v>
      </c>
      <c r="S255" s="81">
        <f t="shared" si="195"/>
        <v>99.341735304819551</v>
      </c>
      <c r="T255" s="70">
        <v>10586</v>
      </c>
      <c r="U255" s="81">
        <f t="shared" si="196"/>
        <v>99.717407686510924</v>
      </c>
      <c r="V255" s="70">
        <v>12664</v>
      </c>
      <c r="W255" s="81">
        <f t="shared" si="197"/>
        <v>98.345888017395353</v>
      </c>
      <c r="X255" s="70">
        <f t="shared" si="198"/>
        <v>2078</v>
      </c>
      <c r="Y255" s="81">
        <f t="shared" si="199"/>
        <v>91.906236178681993</v>
      </c>
      <c r="Z255" s="70">
        <f t="shared" si="200"/>
        <v>32110</v>
      </c>
      <c r="AA255" s="184">
        <f t="shared" si="201"/>
        <v>98.824325987935495</v>
      </c>
      <c r="AB255" s="35"/>
    </row>
    <row r="256" spans="1:45" s="2" customFormat="1" ht="12" customHeight="1">
      <c r="A256" s="3"/>
      <c r="B256" s="27" t="s">
        <v>222</v>
      </c>
      <c r="C256" s="43" t="s">
        <v>11</v>
      </c>
      <c r="D256" s="67">
        <v>25434</v>
      </c>
      <c r="E256" s="81">
        <f t="shared" si="190"/>
        <v>98.918792781580592</v>
      </c>
      <c r="F256" s="70">
        <v>2880</v>
      </c>
      <c r="G256" s="81">
        <f t="shared" si="191"/>
        <v>116.08222490931077</v>
      </c>
      <c r="H256" s="73">
        <v>3569</v>
      </c>
      <c r="I256" s="81">
        <f t="shared" si="204"/>
        <v>93.945775204001052</v>
      </c>
      <c r="J256" s="70">
        <v>2638</v>
      </c>
      <c r="K256" s="81">
        <f t="shared" si="192"/>
        <v>89.061444969615124</v>
      </c>
      <c r="L256" s="70">
        <v>578</v>
      </c>
      <c r="M256" s="81">
        <f t="shared" si="202"/>
        <v>109.88593155893535</v>
      </c>
      <c r="N256" s="70">
        <f t="shared" si="193"/>
        <v>810</v>
      </c>
      <c r="O256" s="81">
        <f t="shared" si="194"/>
        <v>102.6615969581749</v>
      </c>
      <c r="P256" s="70">
        <v>1828</v>
      </c>
      <c r="Q256" s="81">
        <f t="shared" si="203"/>
        <v>84.123331799355725</v>
      </c>
      <c r="R256" s="70">
        <v>28072</v>
      </c>
      <c r="S256" s="81">
        <f t="shared" si="195"/>
        <v>97.900537071911842</v>
      </c>
      <c r="T256" s="70">
        <v>10117</v>
      </c>
      <c r="U256" s="81">
        <f t="shared" si="196"/>
        <v>97.036255515058514</v>
      </c>
      <c r="V256" s="70">
        <v>12395</v>
      </c>
      <c r="W256" s="81">
        <f t="shared" si="197"/>
        <v>114.00846210448859</v>
      </c>
      <c r="X256" s="70">
        <f t="shared" si="198"/>
        <v>2278</v>
      </c>
      <c r="Y256" s="81">
        <f t="shared" si="199"/>
        <v>510.76233183856505</v>
      </c>
      <c r="Z256" s="70">
        <f t="shared" si="200"/>
        <v>30350</v>
      </c>
      <c r="AA256" s="184">
        <f t="shared" si="201"/>
        <v>104.22390109890109</v>
      </c>
      <c r="AB256" s="35"/>
      <c r="AC256" s="35"/>
      <c r="AD256" s="35"/>
      <c r="AE256" s="35"/>
      <c r="AF256" s="35"/>
      <c r="AG256" s="35"/>
      <c r="AH256" s="35"/>
      <c r="AI256" s="35"/>
      <c r="AJ256" s="35"/>
      <c r="AK256" s="35"/>
      <c r="AL256" s="35"/>
      <c r="AM256" s="35"/>
      <c r="AN256" s="35"/>
      <c r="AO256" s="35"/>
      <c r="AP256" s="35"/>
    </row>
    <row r="257" spans="1:45" s="2" customFormat="1" ht="12" customHeight="1">
      <c r="A257" s="3"/>
      <c r="B257" s="27" t="s">
        <v>231</v>
      </c>
      <c r="C257" s="43" t="s">
        <v>232</v>
      </c>
      <c r="D257" s="67">
        <v>26107</v>
      </c>
      <c r="E257" s="81">
        <f t="shared" ref="E257:E268" si="205">D257/D245*100</f>
        <v>101.09196515004841</v>
      </c>
      <c r="F257" s="70">
        <v>2599</v>
      </c>
      <c r="G257" s="81">
        <f t="shared" ref="G257:G268" si="206">F257/F245*100</f>
        <v>101.8018018018018</v>
      </c>
      <c r="H257" s="73">
        <v>4299</v>
      </c>
      <c r="I257" s="81">
        <f t="shared" si="204"/>
        <v>99.583043780403059</v>
      </c>
      <c r="J257" s="70">
        <v>2499</v>
      </c>
      <c r="K257" s="81">
        <f t="shared" ref="K257:K268" si="207">J257/J245*100</f>
        <v>90.67489114658926</v>
      </c>
      <c r="L257" s="70">
        <v>474</v>
      </c>
      <c r="M257" s="81">
        <f t="shared" si="202"/>
        <v>119.39546599496222</v>
      </c>
      <c r="N257" s="70">
        <f t="shared" ref="N257:N268" si="208">J257-P257</f>
        <v>699</v>
      </c>
      <c r="O257" s="81">
        <f t="shared" ref="O257:O268" si="209">N257/N245*100</f>
        <v>116.30615640599002</v>
      </c>
      <c r="P257" s="70">
        <v>1800</v>
      </c>
      <c r="Q257" s="81">
        <f t="shared" si="203"/>
        <v>83.526682134570763</v>
      </c>
      <c r="R257" s="70">
        <v>28606</v>
      </c>
      <c r="S257" s="81">
        <f t="shared" ref="S257:S268" si="210">R257/R245*100</f>
        <v>100.08747069731641</v>
      </c>
      <c r="T257" s="70">
        <v>10538</v>
      </c>
      <c r="U257" s="81">
        <f t="shared" ref="U257:U268" si="211">T257/T245*100</f>
        <v>104.65786076075081</v>
      </c>
      <c r="V257" s="70">
        <v>12394</v>
      </c>
      <c r="W257" s="81">
        <f>V257/V245*100</f>
        <v>109.18861774293013</v>
      </c>
      <c r="X257" s="70">
        <f t="shared" ref="X257:X268" si="212">V257-T257</f>
        <v>1856</v>
      </c>
      <c r="Y257" s="81">
        <f t="shared" ref="Y257:Y268" si="213">X257/X245*100</f>
        <v>144.77379095163806</v>
      </c>
      <c r="Z257" s="70">
        <f t="shared" ref="Z257:Z268" si="214">R257+X257</f>
        <v>30462</v>
      </c>
      <c r="AA257" s="184">
        <f t="shared" ref="AA257:AA268" si="215">Z257/Z245*100</f>
        <v>102.00582660817734</v>
      </c>
      <c r="AB257" s="35"/>
    </row>
    <row r="258" spans="1:45" s="2" customFormat="1" ht="12" customHeight="1">
      <c r="A258" s="3"/>
      <c r="B258" s="27" t="s">
        <v>14</v>
      </c>
      <c r="C258" s="43" t="s">
        <v>14</v>
      </c>
      <c r="D258" s="67">
        <v>25390</v>
      </c>
      <c r="E258" s="81">
        <f t="shared" si="205"/>
        <v>101.2521933322699</v>
      </c>
      <c r="F258" s="70">
        <v>2858</v>
      </c>
      <c r="G258" s="81">
        <f t="shared" si="206"/>
        <v>102.18090811583839</v>
      </c>
      <c r="H258" s="73">
        <v>4625</v>
      </c>
      <c r="I258" s="81">
        <f t="shared" si="204"/>
        <v>97.368421052631575</v>
      </c>
      <c r="J258" s="70">
        <v>2335</v>
      </c>
      <c r="K258" s="81">
        <f t="shared" si="207"/>
        <v>90.293890177880897</v>
      </c>
      <c r="L258" s="70">
        <v>401</v>
      </c>
      <c r="M258" s="81">
        <f t="shared" si="202"/>
        <v>103.08483290488432</v>
      </c>
      <c r="N258" s="70">
        <f t="shared" si="208"/>
        <v>623</v>
      </c>
      <c r="O258" s="81">
        <f t="shared" si="209"/>
        <v>102.29885057471265</v>
      </c>
      <c r="P258" s="70">
        <v>1712</v>
      </c>
      <c r="Q258" s="81">
        <f t="shared" si="203"/>
        <v>86.595852301466863</v>
      </c>
      <c r="R258" s="70">
        <v>27725</v>
      </c>
      <c r="S258" s="81">
        <f t="shared" si="210"/>
        <v>100.22774925891113</v>
      </c>
      <c r="T258" s="70">
        <v>9915</v>
      </c>
      <c r="U258" s="81">
        <f t="shared" si="211"/>
        <v>104.33547300852362</v>
      </c>
      <c r="V258" s="70">
        <v>11459</v>
      </c>
      <c r="W258" s="81">
        <f t="shared" ref="W258:W268" si="216">V258/V246*100</f>
        <v>98.208776139869727</v>
      </c>
      <c r="X258" s="70">
        <f t="shared" si="212"/>
        <v>1544</v>
      </c>
      <c r="Y258" s="81">
        <f t="shared" si="213"/>
        <v>71.316397228637413</v>
      </c>
      <c r="Z258" s="70">
        <f t="shared" si="214"/>
        <v>29269</v>
      </c>
      <c r="AA258" s="184">
        <f t="shared" si="215"/>
        <v>98.12921178797734</v>
      </c>
      <c r="AB258" s="35"/>
    </row>
    <row r="259" spans="1:45" s="2" customFormat="1" ht="12" customHeight="1">
      <c r="A259" s="3"/>
      <c r="B259" s="28" t="s">
        <v>15</v>
      </c>
      <c r="C259" s="45" t="s">
        <v>15</v>
      </c>
      <c r="D259" s="68">
        <v>25140</v>
      </c>
      <c r="E259" s="82">
        <f t="shared" si="205"/>
        <v>98.306807961521912</v>
      </c>
      <c r="F259" s="80">
        <v>2376</v>
      </c>
      <c r="G259" s="82">
        <f t="shared" si="206"/>
        <v>84.285207520397307</v>
      </c>
      <c r="H259" s="80">
        <v>2899</v>
      </c>
      <c r="I259" s="82">
        <f t="shared" si="204"/>
        <v>102.14940098661029</v>
      </c>
      <c r="J259" s="79">
        <v>2689</v>
      </c>
      <c r="K259" s="82">
        <f t="shared" si="207"/>
        <v>94.649771207321365</v>
      </c>
      <c r="L259" s="80">
        <v>374</v>
      </c>
      <c r="M259" s="82">
        <f t="shared" si="202"/>
        <v>95.408163265306129</v>
      </c>
      <c r="N259" s="71">
        <f t="shared" si="208"/>
        <v>806</v>
      </c>
      <c r="O259" s="82">
        <f t="shared" si="209"/>
        <v>126.92913385826772</v>
      </c>
      <c r="P259" s="77">
        <v>1883</v>
      </c>
      <c r="Q259" s="82">
        <f t="shared" si="203"/>
        <v>85.358114233907529</v>
      </c>
      <c r="R259" s="79">
        <v>27829</v>
      </c>
      <c r="S259" s="82">
        <f t="shared" si="210"/>
        <v>97.941155768283238</v>
      </c>
      <c r="T259" s="71">
        <v>10571</v>
      </c>
      <c r="U259" s="82">
        <f t="shared" si="211"/>
        <v>98.757473841554557</v>
      </c>
      <c r="V259" s="71">
        <v>12384</v>
      </c>
      <c r="W259" s="82">
        <f t="shared" si="216"/>
        <v>100.18606908826146</v>
      </c>
      <c r="X259" s="71">
        <f t="shared" si="212"/>
        <v>1813</v>
      </c>
      <c r="Y259" s="82">
        <f t="shared" si="213"/>
        <v>109.41460470730236</v>
      </c>
      <c r="Z259" s="71">
        <f t="shared" si="214"/>
        <v>29642</v>
      </c>
      <c r="AA259" s="185">
        <f t="shared" si="215"/>
        <v>98.57337634265572</v>
      </c>
      <c r="AB259" s="35"/>
      <c r="AC259" s="35"/>
      <c r="AD259" s="35"/>
      <c r="AE259" s="35"/>
      <c r="AF259" s="35"/>
      <c r="AG259" s="35"/>
      <c r="AH259" s="35"/>
      <c r="AI259" s="35"/>
      <c r="AJ259" s="35"/>
      <c r="AK259" s="35"/>
      <c r="AL259" s="35"/>
      <c r="AM259" s="35"/>
      <c r="AN259" s="35"/>
      <c r="AO259" s="35"/>
      <c r="AP259" s="35"/>
      <c r="AQ259" s="35"/>
      <c r="AR259" s="35"/>
      <c r="AS259" s="35"/>
    </row>
    <row r="260" spans="1:45" s="2" customFormat="1" ht="12" customHeight="1">
      <c r="A260" s="3"/>
      <c r="B260" s="26" t="s">
        <v>243</v>
      </c>
      <c r="C260" s="44" t="s">
        <v>244</v>
      </c>
      <c r="D260" s="69">
        <v>25992</v>
      </c>
      <c r="E260" s="83">
        <f t="shared" si="205"/>
        <v>98.686308755410437</v>
      </c>
      <c r="F260" s="72">
        <v>3064</v>
      </c>
      <c r="G260" s="83">
        <f t="shared" si="206"/>
        <v>105.94744121715077</v>
      </c>
      <c r="H260" s="75">
        <v>3238</v>
      </c>
      <c r="I260" s="83">
        <f t="shared" si="204"/>
        <v>93.665027480474393</v>
      </c>
      <c r="J260" s="72">
        <v>3574</v>
      </c>
      <c r="K260" s="83">
        <f t="shared" si="207"/>
        <v>130.0109130592943</v>
      </c>
      <c r="L260" s="72">
        <v>365</v>
      </c>
      <c r="M260" s="83">
        <f t="shared" ref="M260:M271" si="217">L260/L248*100</f>
        <v>107.35294117647058</v>
      </c>
      <c r="N260" s="72">
        <f t="shared" si="208"/>
        <v>1649</v>
      </c>
      <c r="O260" s="83">
        <f t="shared" si="209"/>
        <v>297.65342960288808</v>
      </c>
      <c r="P260" s="72">
        <v>1925</v>
      </c>
      <c r="Q260" s="83">
        <f t="shared" ref="Q260:Q271" si="218">P260/P248*100</f>
        <v>87.699316628701595</v>
      </c>
      <c r="R260" s="72">
        <v>29566</v>
      </c>
      <c r="S260" s="83">
        <f t="shared" si="210"/>
        <v>101.64678378657132</v>
      </c>
      <c r="T260" s="72">
        <v>10839</v>
      </c>
      <c r="U260" s="83">
        <f t="shared" si="211"/>
        <v>101.91819464033851</v>
      </c>
      <c r="V260" s="72">
        <v>12603</v>
      </c>
      <c r="W260" s="83">
        <f t="shared" si="216"/>
        <v>105.01624864594616</v>
      </c>
      <c r="X260" s="72">
        <f t="shared" si="212"/>
        <v>1764</v>
      </c>
      <c r="Y260" s="83">
        <f t="shared" si="213"/>
        <v>129.13616398243047</v>
      </c>
      <c r="Z260" s="72">
        <f t="shared" si="214"/>
        <v>31330</v>
      </c>
      <c r="AA260" s="186">
        <f t="shared" si="215"/>
        <v>102.87984763405905</v>
      </c>
      <c r="AB260" s="35"/>
    </row>
    <row r="261" spans="1:45" s="2" customFormat="1" ht="12" customHeight="1">
      <c r="A261" s="3"/>
      <c r="B261" s="27" t="s">
        <v>73</v>
      </c>
      <c r="C261" s="43" t="s">
        <v>245</v>
      </c>
      <c r="D261" s="67">
        <v>28960</v>
      </c>
      <c r="E261" s="81">
        <f t="shared" si="205"/>
        <v>99.324347498027919</v>
      </c>
      <c r="F261" s="70">
        <v>3105</v>
      </c>
      <c r="G261" s="81">
        <f t="shared" si="206"/>
        <v>99.743013170575011</v>
      </c>
      <c r="H261" s="73">
        <v>4593</v>
      </c>
      <c r="I261" s="81">
        <f t="shared" ref="I261:I272" si="219">H261/H249*100</f>
        <v>94.661995053586139</v>
      </c>
      <c r="J261" s="70">
        <v>3718</v>
      </c>
      <c r="K261" s="81">
        <f t="shared" si="207"/>
        <v>136.54058024237975</v>
      </c>
      <c r="L261" s="70">
        <v>310</v>
      </c>
      <c r="M261" s="81">
        <f t="shared" si="217"/>
        <v>109.1549295774648</v>
      </c>
      <c r="N261" s="70">
        <f t="shared" si="208"/>
        <v>1697</v>
      </c>
      <c r="O261" s="81">
        <f t="shared" si="209"/>
        <v>328.23984526112184</v>
      </c>
      <c r="P261" s="70">
        <v>2021</v>
      </c>
      <c r="Q261" s="81">
        <f t="shared" si="218"/>
        <v>91.613780598368095</v>
      </c>
      <c r="R261" s="70">
        <v>32678</v>
      </c>
      <c r="S261" s="81">
        <f t="shared" si="210"/>
        <v>102.50313676286073</v>
      </c>
      <c r="T261" s="70">
        <v>11660</v>
      </c>
      <c r="U261" s="81">
        <f t="shared" si="211"/>
        <v>104.07926448272784</v>
      </c>
      <c r="V261" s="70">
        <v>13347</v>
      </c>
      <c r="W261" s="81">
        <f t="shared" si="216"/>
        <v>100.6637001282148</v>
      </c>
      <c r="X261" s="70">
        <f t="shared" si="212"/>
        <v>1687</v>
      </c>
      <c r="Y261" s="81">
        <f t="shared" si="213"/>
        <v>82.052529182879368</v>
      </c>
      <c r="Z261" s="70">
        <f t="shared" si="214"/>
        <v>34365</v>
      </c>
      <c r="AA261" s="184">
        <f t="shared" si="215"/>
        <v>101.26414427157002</v>
      </c>
      <c r="AB261" s="35"/>
    </row>
    <row r="262" spans="1:45" s="2" customFormat="1" ht="12" customHeight="1">
      <c r="A262" s="3"/>
      <c r="B262" s="27" t="s">
        <v>64</v>
      </c>
      <c r="C262" s="43" t="s">
        <v>5</v>
      </c>
      <c r="D262" s="67">
        <v>28022</v>
      </c>
      <c r="E262" s="81">
        <f t="shared" si="205"/>
        <v>98.877911079745942</v>
      </c>
      <c r="F262" s="70">
        <v>2425</v>
      </c>
      <c r="G262" s="81">
        <f t="shared" si="206"/>
        <v>88.503649635036496</v>
      </c>
      <c r="H262" s="73">
        <v>5055</v>
      </c>
      <c r="I262" s="81">
        <f t="shared" si="219"/>
        <v>101.2012012012012</v>
      </c>
      <c r="J262" s="70">
        <v>3589</v>
      </c>
      <c r="K262" s="81">
        <f t="shared" si="207"/>
        <v>139.81301129723414</v>
      </c>
      <c r="L262" s="70">
        <v>253</v>
      </c>
      <c r="M262" s="81">
        <f t="shared" si="217"/>
        <v>92.673992673992672</v>
      </c>
      <c r="N262" s="70">
        <f t="shared" si="208"/>
        <v>1517</v>
      </c>
      <c r="O262" s="81">
        <f t="shared" si="209"/>
        <v>312.78350515463916</v>
      </c>
      <c r="P262" s="70">
        <v>2072</v>
      </c>
      <c r="Q262" s="81">
        <f t="shared" si="218"/>
        <v>99.51969260326608</v>
      </c>
      <c r="R262" s="70">
        <v>31611</v>
      </c>
      <c r="S262" s="81">
        <f t="shared" si="210"/>
        <v>102.2778011453716</v>
      </c>
      <c r="T262" s="70">
        <v>11100</v>
      </c>
      <c r="U262" s="81">
        <f t="shared" si="211"/>
        <v>104.14711953462188</v>
      </c>
      <c r="V262" s="70">
        <v>13878</v>
      </c>
      <c r="W262" s="81">
        <f t="shared" si="216"/>
        <v>105.41587542726927</v>
      </c>
      <c r="X262" s="70">
        <f t="shared" si="212"/>
        <v>2778</v>
      </c>
      <c r="Y262" s="81">
        <f t="shared" si="213"/>
        <v>110.80973274830474</v>
      </c>
      <c r="Z262" s="70">
        <f t="shared" si="214"/>
        <v>34389</v>
      </c>
      <c r="AA262" s="184">
        <f t="shared" si="215"/>
        <v>102.91793858861556</v>
      </c>
      <c r="AB262" s="35"/>
    </row>
    <row r="263" spans="1:45" s="2" customFormat="1" ht="12" customHeight="1">
      <c r="A263" s="3"/>
      <c r="B263" s="27" t="s">
        <v>246</v>
      </c>
      <c r="C263" s="43" t="s">
        <v>65</v>
      </c>
      <c r="D263" s="67">
        <v>26973</v>
      </c>
      <c r="E263" s="81">
        <f t="shared" si="205"/>
        <v>97.802675949091693</v>
      </c>
      <c r="F263" s="70">
        <v>2380</v>
      </c>
      <c r="G263" s="81">
        <f t="shared" si="206"/>
        <v>89.005235602094245</v>
      </c>
      <c r="H263" s="73">
        <v>3352</v>
      </c>
      <c r="I263" s="81">
        <f t="shared" si="219"/>
        <v>102.66462480857581</v>
      </c>
      <c r="J263" s="70">
        <v>3844</v>
      </c>
      <c r="K263" s="81">
        <f t="shared" si="207"/>
        <v>138.12432626661874</v>
      </c>
      <c r="L263" s="70">
        <v>283</v>
      </c>
      <c r="M263" s="81">
        <f t="shared" si="217"/>
        <v>120.94017094017093</v>
      </c>
      <c r="N263" s="70">
        <f t="shared" si="208"/>
        <v>1677</v>
      </c>
      <c r="O263" s="81">
        <f t="shared" si="209"/>
        <v>368.57142857142856</v>
      </c>
      <c r="P263" s="70">
        <v>2167</v>
      </c>
      <c r="Q263" s="81">
        <f t="shared" si="218"/>
        <v>93.084192439862548</v>
      </c>
      <c r="R263" s="70">
        <v>30817</v>
      </c>
      <c r="S263" s="81">
        <f t="shared" si="210"/>
        <v>101.4985837560108</v>
      </c>
      <c r="T263" s="70">
        <v>11668</v>
      </c>
      <c r="U263" s="81">
        <f t="shared" si="211"/>
        <v>106.4210142283838</v>
      </c>
      <c r="V263" s="70">
        <v>13449</v>
      </c>
      <c r="W263" s="81">
        <f t="shared" si="216"/>
        <v>99.873756126540911</v>
      </c>
      <c r="X263" s="70">
        <f t="shared" si="212"/>
        <v>1781</v>
      </c>
      <c r="Y263" s="81">
        <f t="shared" si="213"/>
        <v>71.183053557154281</v>
      </c>
      <c r="Z263" s="70">
        <f t="shared" si="214"/>
        <v>32598</v>
      </c>
      <c r="AA263" s="184">
        <f t="shared" si="215"/>
        <v>99.19060370009737</v>
      </c>
      <c r="AB263" s="35"/>
    </row>
    <row r="264" spans="1:45" s="2" customFormat="1" ht="12" customHeight="1">
      <c r="A264" s="3"/>
      <c r="B264" s="27" t="s">
        <v>247</v>
      </c>
      <c r="C264" s="43" t="s">
        <v>248</v>
      </c>
      <c r="D264" s="67">
        <v>25476</v>
      </c>
      <c r="E264" s="81">
        <f t="shared" si="205"/>
        <v>102.28449833380174</v>
      </c>
      <c r="F264" s="70">
        <v>2546</v>
      </c>
      <c r="G264" s="81">
        <f t="shared" si="206"/>
        <v>84.979973297730311</v>
      </c>
      <c r="H264" s="73">
        <v>499</v>
      </c>
      <c r="I264" s="81">
        <f t="shared" si="219"/>
        <v>122.9064039408867</v>
      </c>
      <c r="J264" s="70">
        <v>3936</v>
      </c>
      <c r="K264" s="81">
        <f t="shared" si="207"/>
        <v>141.58273381294964</v>
      </c>
      <c r="L264" s="70">
        <v>327</v>
      </c>
      <c r="M264" s="81">
        <f t="shared" si="217"/>
        <v>109.36454849498327</v>
      </c>
      <c r="N264" s="70">
        <f t="shared" si="208"/>
        <v>1741</v>
      </c>
      <c r="O264" s="81">
        <f t="shared" si="209"/>
        <v>326.02996254681648</v>
      </c>
      <c r="P264" s="70">
        <v>2195</v>
      </c>
      <c r="Q264" s="81">
        <f t="shared" si="218"/>
        <v>97.729296527159391</v>
      </c>
      <c r="R264" s="70">
        <v>29412</v>
      </c>
      <c r="S264" s="81">
        <f t="shared" si="210"/>
        <v>106.230360819157</v>
      </c>
      <c r="T264" s="70">
        <v>12497</v>
      </c>
      <c r="U264" s="81">
        <f t="shared" si="211"/>
        <v>117.91847518399699</v>
      </c>
      <c r="V264" s="70">
        <v>14889</v>
      </c>
      <c r="W264" s="81">
        <f t="shared" si="216"/>
        <v>109.89813994685562</v>
      </c>
      <c r="X264" s="70">
        <f t="shared" si="212"/>
        <v>2392</v>
      </c>
      <c r="Y264" s="81">
        <f t="shared" si="213"/>
        <v>81.084745762711862</v>
      </c>
      <c r="Z264" s="70">
        <f t="shared" si="214"/>
        <v>31804</v>
      </c>
      <c r="AA264" s="184">
        <f t="shared" si="215"/>
        <v>103.80911969187582</v>
      </c>
      <c r="AB264" s="35"/>
    </row>
    <row r="265" spans="1:45" s="2" customFormat="1" ht="12" customHeight="1">
      <c r="A265" s="1"/>
      <c r="B265" s="27" t="s">
        <v>249</v>
      </c>
      <c r="C265" s="43" t="s">
        <v>8</v>
      </c>
      <c r="D265" s="67">
        <v>29127</v>
      </c>
      <c r="E265" s="81">
        <f t="shared" si="205"/>
        <v>105.91251227228101</v>
      </c>
      <c r="F265" s="70">
        <v>3156</v>
      </c>
      <c r="G265" s="81">
        <f t="shared" si="206"/>
        <v>106.26262626262626</v>
      </c>
      <c r="H265" s="73">
        <v>4486</v>
      </c>
      <c r="I265" s="81">
        <f t="shared" si="219"/>
        <v>107.29490552499401</v>
      </c>
      <c r="J265" s="70">
        <v>3807</v>
      </c>
      <c r="K265" s="81">
        <f t="shared" si="207"/>
        <v>161.10876005078291</v>
      </c>
      <c r="L265" s="70">
        <v>363</v>
      </c>
      <c r="M265" s="81">
        <f t="shared" si="217"/>
        <v>91.206030150753776</v>
      </c>
      <c r="N265" s="70">
        <f t="shared" si="208"/>
        <v>1699</v>
      </c>
      <c r="O265" s="81">
        <f t="shared" si="209"/>
        <v>283.16666666666663</v>
      </c>
      <c r="P265" s="70">
        <v>2108</v>
      </c>
      <c r="Q265" s="81">
        <f t="shared" si="218"/>
        <v>119.56891661939875</v>
      </c>
      <c r="R265" s="70">
        <v>32934</v>
      </c>
      <c r="S265" s="81">
        <f t="shared" si="210"/>
        <v>110.27993570854539</v>
      </c>
      <c r="T265" s="70">
        <v>12093</v>
      </c>
      <c r="U265" s="81">
        <f t="shared" si="211"/>
        <v>117.91146645865835</v>
      </c>
      <c r="V265" s="70">
        <v>14521</v>
      </c>
      <c r="W265" s="81">
        <f t="shared" si="216"/>
        <v>108.87755867136536</v>
      </c>
      <c r="X265" s="70">
        <f t="shared" si="212"/>
        <v>2428</v>
      </c>
      <c r="Y265" s="81">
        <f t="shared" si="213"/>
        <v>78.805582603050965</v>
      </c>
      <c r="Z265" s="70">
        <f t="shared" si="214"/>
        <v>35362</v>
      </c>
      <c r="AA265" s="184">
        <f t="shared" si="215"/>
        <v>107.33646987403247</v>
      </c>
      <c r="AB265" s="35"/>
    </row>
    <row r="266" spans="1:45" s="2" customFormat="1" ht="12" customHeight="1">
      <c r="A266" s="1"/>
      <c r="B266" s="27" t="s">
        <v>250</v>
      </c>
      <c r="C266" s="43" t="s">
        <v>9</v>
      </c>
      <c r="D266" s="67">
        <v>29873</v>
      </c>
      <c r="E266" s="81">
        <f t="shared" si="205"/>
        <v>102.94289947965127</v>
      </c>
      <c r="F266" s="70">
        <v>3418</v>
      </c>
      <c r="G266" s="81">
        <f t="shared" si="206"/>
        <v>97.824842587292508</v>
      </c>
      <c r="H266" s="73">
        <v>4935</v>
      </c>
      <c r="I266" s="81">
        <f t="shared" si="219"/>
        <v>96.594245449207278</v>
      </c>
      <c r="J266" s="70">
        <v>3749</v>
      </c>
      <c r="K266" s="81">
        <f t="shared" si="207"/>
        <v>139.10946196660484</v>
      </c>
      <c r="L266" s="70">
        <v>431</v>
      </c>
      <c r="M266" s="81">
        <f t="shared" si="217"/>
        <v>100.46620046620048</v>
      </c>
      <c r="N266" s="70">
        <f t="shared" si="208"/>
        <v>1715</v>
      </c>
      <c r="O266" s="81">
        <f t="shared" si="209"/>
        <v>257.89473684210526</v>
      </c>
      <c r="P266" s="70">
        <v>2034</v>
      </c>
      <c r="Q266" s="81">
        <f t="shared" si="218"/>
        <v>100.19704433497536</v>
      </c>
      <c r="R266" s="70">
        <v>33622</v>
      </c>
      <c r="S266" s="81">
        <f t="shared" si="210"/>
        <v>106.0162704168506</v>
      </c>
      <c r="T266" s="70">
        <v>12299</v>
      </c>
      <c r="U266" s="81">
        <f t="shared" si="211"/>
        <v>113.91127164953228</v>
      </c>
      <c r="V266" s="70">
        <v>14829</v>
      </c>
      <c r="W266" s="81">
        <f t="shared" si="216"/>
        <v>108.42289975871901</v>
      </c>
      <c r="X266" s="70">
        <f t="shared" si="212"/>
        <v>2530</v>
      </c>
      <c r="Y266" s="81">
        <f t="shared" si="213"/>
        <v>87.847222222222214</v>
      </c>
      <c r="Z266" s="70">
        <f t="shared" si="214"/>
        <v>36152</v>
      </c>
      <c r="AA266" s="184">
        <f t="shared" si="215"/>
        <v>104.503671156848</v>
      </c>
      <c r="AB266" s="35"/>
    </row>
    <row r="267" spans="1:45" s="2" customFormat="1" ht="12" customHeight="1">
      <c r="A267" s="1"/>
      <c r="B267" s="27" t="s">
        <v>251</v>
      </c>
      <c r="C267" s="43" t="s">
        <v>10</v>
      </c>
      <c r="D267" s="67">
        <v>27853</v>
      </c>
      <c r="E267" s="81">
        <f t="shared" si="205"/>
        <v>101.48660958280196</v>
      </c>
      <c r="F267" s="70">
        <v>3378</v>
      </c>
      <c r="G267" s="81">
        <f t="shared" si="206"/>
        <v>101.07719928186714</v>
      </c>
      <c r="H267" s="73">
        <v>4694</v>
      </c>
      <c r="I267" s="81">
        <f t="shared" si="219"/>
        <v>101.33851468048358</v>
      </c>
      <c r="J267" s="70">
        <v>3454</v>
      </c>
      <c r="K267" s="81">
        <f t="shared" si="207"/>
        <v>133.51372245844607</v>
      </c>
      <c r="L267" s="70">
        <v>471</v>
      </c>
      <c r="M267" s="81">
        <f t="shared" si="217"/>
        <v>93.452380952380949</v>
      </c>
      <c r="N267" s="70">
        <f t="shared" si="208"/>
        <v>1608</v>
      </c>
      <c r="O267" s="81">
        <f t="shared" si="209"/>
        <v>223.02357836338419</v>
      </c>
      <c r="P267" s="70">
        <v>1846</v>
      </c>
      <c r="Q267" s="81">
        <f t="shared" si="218"/>
        <v>98.928188638799568</v>
      </c>
      <c r="R267" s="70">
        <v>31307</v>
      </c>
      <c r="S267" s="81">
        <f t="shared" si="210"/>
        <v>104.2454714970698</v>
      </c>
      <c r="T267" s="70">
        <v>11511</v>
      </c>
      <c r="U267" s="81">
        <f t="shared" si="211"/>
        <v>108.73795579066692</v>
      </c>
      <c r="V267" s="70">
        <v>13558</v>
      </c>
      <c r="W267" s="81">
        <f t="shared" si="216"/>
        <v>107.05938092229943</v>
      </c>
      <c r="X267" s="70">
        <f t="shared" si="212"/>
        <v>2047</v>
      </c>
      <c r="Y267" s="81">
        <f t="shared" si="213"/>
        <v>98.508180943214626</v>
      </c>
      <c r="Z267" s="70">
        <f t="shared" si="214"/>
        <v>33354</v>
      </c>
      <c r="AA267" s="184">
        <f t="shared" si="215"/>
        <v>103.87418249766426</v>
      </c>
      <c r="AB267" s="35"/>
    </row>
    <row r="268" spans="1:45" s="2" customFormat="1" ht="12" customHeight="1">
      <c r="A268" s="3"/>
      <c r="B268" s="27" t="s">
        <v>252</v>
      </c>
      <c r="C268" s="43" t="s">
        <v>11</v>
      </c>
      <c r="D268" s="67">
        <v>26928</v>
      </c>
      <c r="E268" s="81">
        <f t="shared" si="205"/>
        <v>105.87402689313517</v>
      </c>
      <c r="F268" s="70">
        <v>3348</v>
      </c>
      <c r="G268" s="81">
        <f t="shared" si="206"/>
        <v>116.25000000000001</v>
      </c>
      <c r="H268" s="73">
        <v>3858</v>
      </c>
      <c r="I268" s="81">
        <f t="shared" si="219"/>
        <v>108.09750630428692</v>
      </c>
      <c r="J268" s="70">
        <v>3308</v>
      </c>
      <c r="K268" s="81">
        <f t="shared" si="207"/>
        <v>125.39802880970431</v>
      </c>
      <c r="L268" s="70">
        <v>586</v>
      </c>
      <c r="M268" s="81">
        <f t="shared" si="217"/>
        <v>101.3840830449827</v>
      </c>
      <c r="N268" s="70">
        <f t="shared" si="208"/>
        <v>1684</v>
      </c>
      <c r="O268" s="81">
        <f t="shared" si="209"/>
        <v>207.90123456790121</v>
      </c>
      <c r="P268" s="70">
        <v>1624</v>
      </c>
      <c r="Q268" s="81">
        <f t="shared" si="218"/>
        <v>88.840262582056894</v>
      </c>
      <c r="R268" s="70">
        <v>30236</v>
      </c>
      <c r="S268" s="81">
        <f t="shared" si="210"/>
        <v>107.70874893131945</v>
      </c>
      <c r="T268" s="70">
        <v>11659</v>
      </c>
      <c r="U268" s="81">
        <f t="shared" si="211"/>
        <v>115.24167243253929</v>
      </c>
      <c r="V268" s="70">
        <v>13804</v>
      </c>
      <c r="W268" s="81">
        <f t="shared" si="216"/>
        <v>111.36748688987494</v>
      </c>
      <c r="X268" s="70">
        <f t="shared" si="212"/>
        <v>2145</v>
      </c>
      <c r="Y268" s="81">
        <f t="shared" si="213"/>
        <v>94.161545215100958</v>
      </c>
      <c r="Z268" s="70">
        <f t="shared" si="214"/>
        <v>32381</v>
      </c>
      <c r="AA268" s="184">
        <f t="shared" si="215"/>
        <v>106.69192751235586</v>
      </c>
      <c r="AB268" s="35"/>
      <c r="AC268" s="35"/>
      <c r="AD268" s="35"/>
      <c r="AE268" s="35"/>
      <c r="AF268" s="35"/>
      <c r="AG268" s="35"/>
      <c r="AH268" s="35"/>
      <c r="AI268" s="35"/>
      <c r="AJ268" s="35"/>
      <c r="AK268" s="35"/>
      <c r="AL268" s="35"/>
      <c r="AM268" s="35"/>
      <c r="AN268" s="35"/>
      <c r="AO268" s="35"/>
      <c r="AP268" s="35"/>
    </row>
    <row r="269" spans="1:45" s="2" customFormat="1" ht="12" customHeight="1">
      <c r="A269" s="3"/>
      <c r="B269" s="27" t="s">
        <v>253</v>
      </c>
      <c r="C269" s="43" t="s">
        <v>254</v>
      </c>
      <c r="D269" s="67">
        <v>26590</v>
      </c>
      <c r="E269" s="81">
        <f t="shared" ref="E269:E280" si="220">D269/D257*100</f>
        <v>101.8500785230015</v>
      </c>
      <c r="F269" s="70">
        <v>2109</v>
      </c>
      <c r="G269" s="81">
        <f t="shared" ref="G269:G280" si="221">F269/F257*100</f>
        <v>81.146594844170835</v>
      </c>
      <c r="H269" s="73">
        <v>4251</v>
      </c>
      <c r="I269" s="81">
        <f t="shared" si="219"/>
        <v>98.883461270062796</v>
      </c>
      <c r="J269" s="70">
        <v>3574</v>
      </c>
      <c r="K269" s="81">
        <f t="shared" ref="K269:K280" si="222">J269/J257*100</f>
        <v>143.0172068827531</v>
      </c>
      <c r="L269" s="70">
        <v>699</v>
      </c>
      <c r="M269" s="81">
        <f t="shared" si="217"/>
        <v>147.46835443037975</v>
      </c>
      <c r="N269" s="70">
        <f t="shared" ref="N269:N280" si="223">J269-P269</f>
        <v>1716</v>
      </c>
      <c r="O269" s="81">
        <f t="shared" ref="O269:O280" si="224">N269/N257*100</f>
        <v>245.49356223175965</v>
      </c>
      <c r="P269" s="70">
        <v>1858</v>
      </c>
      <c r="Q269" s="81">
        <f t="shared" si="218"/>
        <v>103.22222222222221</v>
      </c>
      <c r="R269" s="70">
        <v>30164</v>
      </c>
      <c r="S269" s="81">
        <f t="shared" ref="S269:S280" si="225">R269/R257*100</f>
        <v>105.44640984408866</v>
      </c>
      <c r="T269" s="70">
        <v>11537</v>
      </c>
      <c r="U269" s="81">
        <f t="shared" ref="U269:U280" si="226">T269/T257*100</f>
        <v>109.47997722527994</v>
      </c>
      <c r="V269" s="70">
        <v>13700</v>
      </c>
      <c r="W269" s="81">
        <f>V269/V257*100</f>
        <v>110.53735678554139</v>
      </c>
      <c r="X269" s="70">
        <f t="shared" ref="X269:X280" si="227">V269-T269</f>
        <v>2163</v>
      </c>
      <c r="Y269" s="81">
        <f t="shared" ref="Y269:Y280" si="228">X269/X257*100</f>
        <v>116.54094827586208</v>
      </c>
      <c r="Z269" s="70">
        <f t="shared" ref="Z269:Z280" si="229">R269+X269</f>
        <v>32327</v>
      </c>
      <c r="AA269" s="184">
        <f t="shared" ref="AA269:AA280" si="230">Z269/Z257*100</f>
        <v>106.12238198411134</v>
      </c>
      <c r="AB269" s="35"/>
    </row>
    <row r="270" spans="1:45" s="2" customFormat="1" ht="12" customHeight="1">
      <c r="A270" s="3"/>
      <c r="B270" s="27" t="s">
        <v>255</v>
      </c>
      <c r="C270" s="43" t="s">
        <v>256</v>
      </c>
      <c r="D270" s="67">
        <v>26065</v>
      </c>
      <c r="E270" s="81">
        <f t="shared" si="220"/>
        <v>102.65852697912563</v>
      </c>
      <c r="F270" s="70">
        <v>1950</v>
      </c>
      <c r="G270" s="81">
        <f t="shared" si="221"/>
        <v>68.229531140657812</v>
      </c>
      <c r="H270" s="73">
        <v>4429</v>
      </c>
      <c r="I270" s="81">
        <f t="shared" si="219"/>
        <v>95.76216216216217</v>
      </c>
      <c r="J270" s="70">
        <v>3091</v>
      </c>
      <c r="K270" s="81">
        <f t="shared" si="222"/>
        <v>132.37687366167023</v>
      </c>
      <c r="L270" s="70">
        <v>779</v>
      </c>
      <c r="M270" s="81">
        <f t="shared" si="217"/>
        <v>194.2643391521197</v>
      </c>
      <c r="N270" s="70">
        <f t="shared" si="223"/>
        <v>1293</v>
      </c>
      <c r="O270" s="81">
        <f t="shared" si="224"/>
        <v>207.54414125200645</v>
      </c>
      <c r="P270" s="70">
        <v>1798</v>
      </c>
      <c r="Q270" s="81">
        <f t="shared" si="218"/>
        <v>105.0233644859813</v>
      </c>
      <c r="R270" s="70">
        <v>29156</v>
      </c>
      <c r="S270" s="81">
        <f t="shared" si="225"/>
        <v>105.16140667267808</v>
      </c>
      <c r="T270" s="70">
        <v>11232</v>
      </c>
      <c r="U270" s="81">
        <f t="shared" si="226"/>
        <v>113.28290468986384</v>
      </c>
      <c r="V270" s="70">
        <v>13207</v>
      </c>
      <c r="W270" s="81">
        <f t="shared" ref="W270:W280" si="231">V270/V258*100</f>
        <v>115.25438519940658</v>
      </c>
      <c r="X270" s="70">
        <f t="shared" si="227"/>
        <v>1975</v>
      </c>
      <c r="Y270" s="81">
        <f t="shared" si="228"/>
        <v>127.91450777202074</v>
      </c>
      <c r="Z270" s="70">
        <f t="shared" si="229"/>
        <v>31131</v>
      </c>
      <c r="AA270" s="184">
        <f t="shared" si="230"/>
        <v>106.36167959274319</v>
      </c>
      <c r="AB270" s="35"/>
    </row>
    <row r="271" spans="1:45" s="2" customFormat="1" ht="12" customHeight="1">
      <c r="A271" s="3"/>
      <c r="B271" s="28" t="s">
        <v>257</v>
      </c>
      <c r="C271" s="45" t="s">
        <v>258</v>
      </c>
      <c r="D271" s="68">
        <v>24429</v>
      </c>
      <c r="E271" s="82">
        <f t="shared" si="220"/>
        <v>97.171837708830537</v>
      </c>
      <c r="F271" s="80">
        <v>1868</v>
      </c>
      <c r="G271" s="82">
        <f t="shared" si="221"/>
        <v>78.619528619528623</v>
      </c>
      <c r="H271" s="80">
        <v>386</v>
      </c>
      <c r="I271" s="82">
        <f t="shared" si="219"/>
        <v>13.314936184891341</v>
      </c>
      <c r="J271" s="79">
        <v>2895</v>
      </c>
      <c r="K271" s="82">
        <f t="shared" si="222"/>
        <v>107.66084046113798</v>
      </c>
      <c r="L271" s="80">
        <v>652</v>
      </c>
      <c r="M271" s="82">
        <f t="shared" si="217"/>
        <v>174.33155080213905</v>
      </c>
      <c r="N271" s="71">
        <f t="shared" si="223"/>
        <v>868</v>
      </c>
      <c r="O271" s="82">
        <f t="shared" si="224"/>
        <v>107.69230769230769</v>
      </c>
      <c r="P271" s="77">
        <v>2027</v>
      </c>
      <c r="Q271" s="82">
        <f t="shared" si="218"/>
        <v>107.64737121614445</v>
      </c>
      <c r="R271" s="79">
        <v>27324</v>
      </c>
      <c r="S271" s="82">
        <f t="shared" si="225"/>
        <v>98.185346221567428</v>
      </c>
      <c r="T271" s="71">
        <v>11954</v>
      </c>
      <c r="U271" s="82">
        <f t="shared" si="226"/>
        <v>113.08296282281714</v>
      </c>
      <c r="V271" s="71">
        <v>14328</v>
      </c>
      <c r="W271" s="82">
        <f t="shared" si="231"/>
        <v>115.69767441860466</v>
      </c>
      <c r="X271" s="71">
        <f t="shared" si="227"/>
        <v>2374</v>
      </c>
      <c r="Y271" s="82">
        <f t="shared" si="228"/>
        <v>130.94318808604524</v>
      </c>
      <c r="Z271" s="71">
        <f t="shared" si="229"/>
        <v>29698</v>
      </c>
      <c r="AA271" s="185">
        <f t="shared" si="230"/>
        <v>100.18892112543014</v>
      </c>
      <c r="AB271" s="35"/>
      <c r="AC271" s="35"/>
      <c r="AD271" s="35"/>
      <c r="AE271" s="35"/>
      <c r="AF271" s="35"/>
      <c r="AG271" s="35"/>
      <c r="AH271" s="35"/>
      <c r="AI271" s="35"/>
      <c r="AJ271" s="35"/>
      <c r="AK271" s="35"/>
      <c r="AL271" s="35"/>
      <c r="AM271" s="35"/>
      <c r="AN271" s="35"/>
      <c r="AO271" s="35"/>
      <c r="AP271" s="35"/>
      <c r="AQ271" s="35"/>
      <c r="AR271" s="35"/>
      <c r="AS271" s="35"/>
    </row>
    <row r="272" spans="1:45" s="2" customFormat="1" ht="12" customHeight="1">
      <c r="A272" s="3"/>
      <c r="B272" s="27" t="s">
        <v>259</v>
      </c>
      <c r="C272" s="43" t="s">
        <v>260</v>
      </c>
      <c r="D272" s="67">
        <v>23856</v>
      </c>
      <c r="E272" s="81">
        <f t="shared" si="220"/>
        <v>91.782086795937218</v>
      </c>
      <c r="F272" s="70">
        <v>2117</v>
      </c>
      <c r="G272" s="81">
        <f t="shared" si="221"/>
        <v>69.092689295039165</v>
      </c>
      <c r="H272" s="73">
        <v>405</v>
      </c>
      <c r="I272" s="81">
        <f t="shared" si="219"/>
        <v>12.507720815318097</v>
      </c>
      <c r="J272" s="70">
        <v>3544</v>
      </c>
      <c r="K272" s="81">
        <f t="shared" si="222"/>
        <v>99.160604364857306</v>
      </c>
      <c r="L272" s="70">
        <v>200</v>
      </c>
      <c r="M272" s="81">
        <f t="shared" ref="M272:M295" si="232">L272/L260*100</f>
        <v>54.794520547945204</v>
      </c>
      <c r="N272" s="70">
        <f t="shared" si="223"/>
        <v>1362</v>
      </c>
      <c r="O272" s="81">
        <f t="shared" si="224"/>
        <v>82.595512431776825</v>
      </c>
      <c r="P272" s="70">
        <v>2182</v>
      </c>
      <c r="Q272" s="81">
        <f t="shared" ref="Q272:Q295" si="233">P272/P260*100</f>
        <v>113.35064935064936</v>
      </c>
      <c r="R272" s="70">
        <v>27400</v>
      </c>
      <c r="S272" s="81">
        <f t="shared" si="225"/>
        <v>92.674017452479191</v>
      </c>
      <c r="T272" s="70">
        <v>11119</v>
      </c>
      <c r="U272" s="81">
        <f t="shared" si="226"/>
        <v>102.58326413875818</v>
      </c>
      <c r="V272" s="70">
        <v>12912</v>
      </c>
      <c r="W272" s="81">
        <f t="shared" si="231"/>
        <v>102.45179719114496</v>
      </c>
      <c r="X272" s="70">
        <f t="shared" si="227"/>
        <v>1793</v>
      </c>
      <c r="Y272" s="81">
        <f t="shared" si="228"/>
        <v>101.64399092970523</v>
      </c>
      <c r="Z272" s="70">
        <f t="shared" si="229"/>
        <v>29193</v>
      </c>
      <c r="AA272" s="184">
        <f t="shared" si="230"/>
        <v>93.17906160229812</v>
      </c>
      <c r="AB272" s="35"/>
    </row>
    <row r="273" spans="1:45" s="2" customFormat="1" ht="12" customHeight="1">
      <c r="A273" s="3"/>
      <c r="B273" s="27" t="s">
        <v>261</v>
      </c>
      <c r="C273" s="43" t="s">
        <v>262</v>
      </c>
      <c r="D273" s="67">
        <v>24368</v>
      </c>
      <c r="E273" s="81">
        <f t="shared" si="220"/>
        <v>84.143646408839771</v>
      </c>
      <c r="F273" s="70">
        <v>1447</v>
      </c>
      <c r="G273" s="81">
        <f t="shared" si="221"/>
        <v>46.602254428341382</v>
      </c>
      <c r="H273" s="73">
        <v>556</v>
      </c>
      <c r="I273" s="81">
        <f t="shared" ref="I273:I295" si="234">H273/H261*100</f>
        <v>12.105377748748095</v>
      </c>
      <c r="J273" s="70">
        <v>3711</v>
      </c>
      <c r="K273" s="81">
        <f t="shared" si="222"/>
        <v>99.811726734803656</v>
      </c>
      <c r="L273" s="70">
        <v>270</v>
      </c>
      <c r="M273" s="81">
        <f t="shared" si="232"/>
        <v>87.096774193548384</v>
      </c>
      <c r="N273" s="70">
        <f t="shared" si="223"/>
        <v>1398</v>
      </c>
      <c r="O273" s="81">
        <f t="shared" si="224"/>
        <v>82.380671773718333</v>
      </c>
      <c r="P273" s="70">
        <v>2313</v>
      </c>
      <c r="Q273" s="81">
        <f t="shared" si="233"/>
        <v>114.4482929242949</v>
      </c>
      <c r="R273" s="70">
        <v>28079</v>
      </c>
      <c r="S273" s="81">
        <f t="shared" si="225"/>
        <v>85.926311279760085</v>
      </c>
      <c r="T273" s="70">
        <v>11548</v>
      </c>
      <c r="U273" s="81">
        <f t="shared" si="226"/>
        <v>99.039451114922812</v>
      </c>
      <c r="V273" s="70">
        <v>12097</v>
      </c>
      <c r="W273" s="81">
        <f t="shared" si="231"/>
        <v>90.634599535476141</v>
      </c>
      <c r="X273" s="70">
        <f t="shared" si="227"/>
        <v>549</v>
      </c>
      <c r="Y273" s="81">
        <f t="shared" si="228"/>
        <v>32.542975696502666</v>
      </c>
      <c r="Z273" s="70">
        <f t="shared" si="229"/>
        <v>28628</v>
      </c>
      <c r="AA273" s="184">
        <f t="shared" si="230"/>
        <v>83.305688927688067</v>
      </c>
      <c r="AB273" s="35"/>
    </row>
    <row r="274" spans="1:45" s="2" customFormat="1" ht="12" customHeight="1">
      <c r="A274" s="3"/>
      <c r="B274" s="27" t="s">
        <v>263</v>
      </c>
      <c r="C274" s="43" t="s">
        <v>5</v>
      </c>
      <c r="D274" s="84">
        <v>28778</v>
      </c>
      <c r="E274" s="91">
        <f t="shared" si="220"/>
        <v>102.69788023695668</v>
      </c>
      <c r="F274" s="87">
        <v>1772</v>
      </c>
      <c r="G274" s="91">
        <f t="shared" si="221"/>
        <v>73.072164948453604</v>
      </c>
      <c r="H274" s="88">
        <v>5250</v>
      </c>
      <c r="I274" s="91">
        <f t="shared" si="234"/>
        <v>103.85756676557864</v>
      </c>
      <c r="J274" s="87">
        <v>3697</v>
      </c>
      <c r="K274" s="91">
        <f t="shared" si="222"/>
        <v>103.00919476177208</v>
      </c>
      <c r="L274" s="87">
        <v>379</v>
      </c>
      <c r="M274" s="91">
        <f t="shared" si="232"/>
        <v>149.80237154150197</v>
      </c>
      <c r="N274" s="87">
        <f t="shared" si="223"/>
        <v>1566</v>
      </c>
      <c r="O274" s="91">
        <f t="shared" si="224"/>
        <v>103.23005932762031</v>
      </c>
      <c r="P274" s="87">
        <v>2131</v>
      </c>
      <c r="Q274" s="91">
        <f t="shared" si="233"/>
        <v>102.84749034749035</v>
      </c>
      <c r="R274" s="87">
        <v>32475</v>
      </c>
      <c r="S274" s="91">
        <f t="shared" si="225"/>
        <v>102.73322577583752</v>
      </c>
      <c r="T274" s="87">
        <v>12241</v>
      </c>
      <c r="U274" s="91">
        <f t="shared" si="226"/>
        <v>110.27927927927928</v>
      </c>
      <c r="V274" s="87">
        <v>12477</v>
      </c>
      <c r="W274" s="91">
        <f t="shared" si="231"/>
        <v>89.904885430177259</v>
      </c>
      <c r="X274" s="87">
        <f t="shared" si="227"/>
        <v>236</v>
      </c>
      <c r="Y274" s="91">
        <f t="shared" si="228"/>
        <v>8.4953203743700509</v>
      </c>
      <c r="Z274" s="87">
        <f t="shared" si="229"/>
        <v>32711</v>
      </c>
      <c r="AA274" s="187">
        <f t="shared" si="230"/>
        <v>95.120532728488755</v>
      </c>
      <c r="AB274" s="35"/>
    </row>
    <row r="275" spans="1:45" s="2" customFormat="1" ht="12" customHeight="1">
      <c r="A275" s="3"/>
      <c r="B275" s="27" t="s">
        <v>264</v>
      </c>
      <c r="C275" s="43" t="s">
        <v>265</v>
      </c>
      <c r="D275" s="84">
        <v>28227</v>
      </c>
      <c r="E275" s="91">
        <f t="shared" si="220"/>
        <v>104.64909353798242</v>
      </c>
      <c r="F275" s="87">
        <v>2082</v>
      </c>
      <c r="G275" s="91">
        <f t="shared" si="221"/>
        <v>87.47899159663865</v>
      </c>
      <c r="H275" s="88">
        <v>4282</v>
      </c>
      <c r="I275" s="91">
        <f t="shared" si="234"/>
        <v>127.74463007159905</v>
      </c>
      <c r="J275" s="87">
        <v>3682</v>
      </c>
      <c r="K275" s="91">
        <f t="shared" si="222"/>
        <v>95.785639958376692</v>
      </c>
      <c r="L275" s="87">
        <v>395</v>
      </c>
      <c r="M275" s="91">
        <f t="shared" si="232"/>
        <v>139.57597173144876</v>
      </c>
      <c r="N275" s="87">
        <f t="shared" si="223"/>
        <v>1573</v>
      </c>
      <c r="O275" s="91">
        <f t="shared" si="224"/>
        <v>93.798449612403104</v>
      </c>
      <c r="P275" s="87">
        <v>2109</v>
      </c>
      <c r="Q275" s="91">
        <f t="shared" si="233"/>
        <v>97.323488694047072</v>
      </c>
      <c r="R275" s="87">
        <v>31909</v>
      </c>
      <c r="S275" s="91">
        <f t="shared" si="225"/>
        <v>103.54349871823993</v>
      </c>
      <c r="T275" s="87">
        <v>12140</v>
      </c>
      <c r="U275" s="91">
        <f t="shared" si="226"/>
        <v>104.04525197120329</v>
      </c>
      <c r="V275" s="87">
        <v>12366</v>
      </c>
      <c r="W275" s="91">
        <f t="shared" si="231"/>
        <v>91.947356680794115</v>
      </c>
      <c r="X275" s="87">
        <f t="shared" si="227"/>
        <v>226</v>
      </c>
      <c r="Y275" s="91">
        <f t="shared" si="228"/>
        <v>12.689500280741155</v>
      </c>
      <c r="Z275" s="87">
        <f t="shared" si="229"/>
        <v>32135</v>
      </c>
      <c r="AA275" s="187">
        <f t="shared" si="230"/>
        <v>98.579667464261604</v>
      </c>
      <c r="AB275" s="35"/>
    </row>
    <row r="276" spans="1:45" s="2" customFormat="1" ht="12" customHeight="1">
      <c r="A276" s="3"/>
      <c r="B276" s="27" t="s">
        <v>266</v>
      </c>
      <c r="C276" s="43" t="s">
        <v>267</v>
      </c>
      <c r="D276" s="84">
        <v>27045</v>
      </c>
      <c r="E276" s="91">
        <f t="shared" si="220"/>
        <v>106.15873763542156</v>
      </c>
      <c r="F276" s="87">
        <v>2271</v>
      </c>
      <c r="G276" s="91">
        <f t="shared" si="221"/>
        <v>89.198743126472905</v>
      </c>
      <c r="H276" s="88">
        <v>2215</v>
      </c>
      <c r="I276" s="91">
        <f t="shared" si="234"/>
        <v>443.88777555110221</v>
      </c>
      <c r="J276" s="87">
        <v>3822</v>
      </c>
      <c r="K276" s="91">
        <f t="shared" si="222"/>
        <v>97.103658536585371</v>
      </c>
      <c r="L276" s="87">
        <v>376</v>
      </c>
      <c r="M276" s="91">
        <f t="shared" si="232"/>
        <v>114.98470948012232</v>
      </c>
      <c r="N276" s="87">
        <f t="shared" si="223"/>
        <v>1579</v>
      </c>
      <c r="O276" s="91">
        <f t="shared" si="224"/>
        <v>90.695002871912692</v>
      </c>
      <c r="P276" s="87">
        <v>2243</v>
      </c>
      <c r="Q276" s="91">
        <f t="shared" si="233"/>
        <v>102.1867881548975</v>
      </c>
      <c r="R276" s="87">
        <v>30867</v>
      </c>
      <c r="S276" s="91">
        <f t="shared" si="225"/>
        <v>104.94696042431661</v>
      </c>
      <c r="T276" s="87">
        <v>12494</v>
      </c>
      <c r="U276" s="91">
        <f t="shared" si="226"/>
        <v>99.975994238617275</v>
      </c>
      <c r="V276" s="87">
        <v>12897</v>
      </c>
      <c r="W276" s="91">
        <f t="shared" si="231"/>
        <v>86.620995365706221</v>
      </c>
      <c r="X276" s="87">
        <f t="shared" si="227"/>
        <v>403</v>
      </c>
      <c r="Y276" s="91">
        <f t="shared" si="228"/>
        <v>16.847826086956523</v>
      </c>
      <c r="Z276" s="87">
        <f t="shared" si="229"/>
        <v>31270</v>
      </c>
      <c r="AA276" s="187">
        <f t="shared" si="230"/>
        <v>98.320965916236943</v>
      </c>
      <c r="AB276" s="35"/>
    </row>
    <row r="277" spans="1:45" s="64" customFormat="1" ht="12" customHeight="1">
      <c r="A277" s="62"/>
      <c r="B277" s="27" t="s">
        <v>268</v>
      </c>
      <c r="C277" s="43" t="s">
        <v>8</v>
      </c>
      <c r="D277" s="84">
        <v>28785</v>
      </c>
      <c r="E277" s="91">
        <f t="shared" si="220"/>
        <v>98.825831702544036</v>
      </c>
      <c r="F277" s="87">
        <v>2786</v>
      </c>
      <c r="G277" s="91">
        <f t="shared" si="221"/>
        <v>88.276299112801013</v>
      </c>
      <c r="H277" s="88">
        <v>4831</v>
      </c>
      <c r="I277" s="91">
        <f t="shared" si="234"/>
        <v>107.69059295586267</v>
      </c>
      <c r="J277" s="87">
        <v>3677</v>
      </c>
      <c r="K277" s="91">
        <f t="shared" si="222"/>
        <v>96.585237719989493</v>
      </c>
      <c r="L277" s="87">
        <v>395</v>
      </c>
      <c r="M277" s="91">
        <f t="shared" si="232"/>
        <v>108.81542699724518</v>
      </c>
      <c r="N277" s="87">
        <f t="shared" si="223"/>
        <v>1567</v>
      </c>
      <c r="O277" s="91">
        <f t="shared" si="224"/>
        <v>92.230723955267806</v>
      </c>
      <c r="P277" s="87">
        <v>2110</v>
      </c>
      <c r="Q277" s="91">
        <f t="shared" si="233"/>
        <v>100.09487666034155</v>
      </c>
      <c r="R277" s="87">
        <v>32462</v>
      </c>
      <c r="S277" s="91">
        <f t="shared" si="225"/>
        <v>98.56683063095889</v>
      </c>
      <c r="T277" s="87">
        <v>11872</v>
      </c>
      <c r="U277" s="91">
        <f t="shared" si="226"/>
        <v>98.172496485570164</v>
      </c>
      <c r="V277" s="87">
        <v>12590</v>
      </c>
      <c r="W277" s="91">
        <f t="shared" si="231"/>
        <v>86.702017767371402</v>
      </c>
      <c r="X277" s="87">
        <f t="shared" si="227"/>
        <v>718</v>
      </c>
      <c r="Y277" s="91">
        <f t="shared" si="228"/>
        <v>29.571663920922571</v>
      </c>
      <c r="Z277" s="87">
        <f t="shared" si="229"/>
        <v>33180</v>
      </c>
      <c r="AA277" s="187">
        <f t="shared" si="230"/>
        <v>93.829534528590003</v>
      </c>
      <c r="AB277" s="63"/>
    </row>
    <row r="278" spans="1:45" s="64" customFormat="1" ht="12" customHeight="1">
      <c r="A278" s="62"/>
      <c r="B278" s="27" t="s">
        <v>269</v>
      </c>
      <c r="C278" s="43" t="s">
        <v>9</v>
      </c>
      <c r="D278" s="84">
        <v>28956</v>
      </c>
      <c r="E278" s="91">
        <f t="shared" si="220"/>
        <v>96.93033843269842</v>
      </c>
      <c r="F278" s="87">
        <v>2826</v>
      </c>
      <c r="G278" s="91">
        <f t="shared" si="221"/>
        <v>82.679929783499119</v>
      </c>
      <c r="H278" s="88">
        <v>5046</v>
      </c>
      <c r="I278" s="91">
        <f t="shared" si="234"/>
        <v>102.24924012158054</v>
      </c>
      <c r="J278" s="87">
        <v>3618</v>
      </c>
      <c r="K278" s="91">
        <f t="shared" si="222"/>
        <v>96.505734862630035</v>
      </c>
      <c r="L278" s="87">
        <v>380</v>
      </c>
      <c r="M278" s="91">
        <f t="shared" si="232"/>
        <v>88.167053364269137</v>
      </c>
      <c r="N278" s="87">
        <f t="shared" si="223"/>
        <v>1638</v>
      </c>
      <c r="O278" s="91">
        <f t="shared" si="224"/>
        <v>95.510204081632651</v>
      </c>
      <c r="P278" s="87">
        <v>1980</v>
      </c>
      <c r="Q278" s="91">
        <f t="shared" si="233"/>
        <v>97.345132743362825</v>
      </c>
      <c r="R278" s="87">
        <v>32574</v>
      </c>
      <c r="S278" s="91">
        <f t="shared" si="225"/>
        <v>96.882993278210691</v>
      </c>
      <c r="T278" s="87">
        <v>12355</v>
      </c>
      <c r="U278" s="91">
        <f t="shared" si="226"/>
        <v>100.45532157085941</v>
      </c>
      <c r="V278" s="87">
        <v>12479</v>
      </c>
      <c r="W278" s="91">
        <f t="shared" si="231"/>
        <v>84.152673814822307</v>
      </c>
      <c r="X278" s="87">
        <f t="shared" si="227"/>
        <v>124</v>
      </c>
      <c r="Y278" s="91">
        <f t="shared" si="228"/>
        <v>4.9011857707509883</v>
      </c>
      <c r="Z278" s="87">
        <f t="shared" si="229"/>
        <v>32698</v>
      </c>
      <c r="AA278" s="187">
        <f t="shared" si="230"/>
        <v>90.445895109537517</v>
      </c>
      <c r="AB278" s="63"/>
    </row>
    <row r="279" spans="1:45" s="2" customFormat="1" ht="12" customHeight="1">
      <c r="A279" s="1"/>
      <c r="B279" s="27" t="s">
        <v>270</v>
      </c>
      <c r="C279" s="43" t="s">
        <v>10</v>
      </c>
      <c r="D279" s="84">
        <v>27684</v>
      </c>
      <c r="E279" s="91">
        <f t="shared" si="220"/>
        <v>99.393243097691453</v>
      </c>
      <c r="F279" s="87">
        <v>2912</v>
      </c>
      <c r="G279" s="91">
        <f t="shared" si="221"/>
        <v>86.204854943753702</v>
      </c>
      <c r="H279" s="88">
        <v>4676</v>
      </c>
      <c r="I279" s="91">
        <f t="shared" si="234"/>
        <v>99.616531742650196</v>
      </c>
      <c r="J279" s="87">
        <v>3250</v>
      </c>
      <c r="K279" s="91">
        <f t="shared" si="222"/>
        <v>94.093804284887085</v>
      </c>
      <c r="L279" s="87">
        <v>494</v>
      </c>
      <c r="M279" s="91">
        <f t="shared" si="232"/>
        <v>104.8832271762208</v>
      </c>
      <c r="N279" s="87">
        <f t="shared" si="223"/>
        <v>1487</v>
      </c>
      <c r="O279" s="91">
        <f t="shared" si="224"/>
        <v>92.475124378109456</v>
      </c>
      <c r="P279" s="87">
        <v>1763</v>
      </c>
      <c r="Q279" s="91">
        <f t="shared" si="233"/>
        <v>95.50379198266522</v>
      </c>
      <c r="R279" s="87">
        <v>30934</v>
      </c>
      <c r="S279" s="91">
        <f t="shared" si="225"/>
        <v>98.808573162551511</v>
      </c>
      <c r="T279" s="87">
        <v>11923</v>
      </c>
      <c r="U279" s="91">
        <f t="shared" si="226"/>
        <v>103.57918512726955</v>
      </c>
      <c r="V279" s="87">
        <v>12471</v>
      </c>
      <c r="W279" s="91">
        <f t="shared" si="231"/>
        <v>91.982593302847022</v>
      </c>
      <c r="X279" s="87">
        <f t="shared" si="227"/>
        <v>548</v>
      </c>
      <c r="Y279" s="91">
        <f t="shared" si="228"/>
        <v>26.770884220810942</v>
      </c>
      <c r="Z279" s="87">
        <f t="shared" si="229"/>
        <v>31482</v>
      </c>
      <c r="AA279" s="187">
        <f t="shared" si="230"/>
        <v>94.387479762547216</v>
      </c>
      <c r="AB279" s="35"/>
    </row>
    <row r="280" spans="1:45" s="2" customFormat="1" ht="12" customHeight="1">
      <c r="A280" s="3"/>
      <c r="B280" s="27" t="s">
        <v>271</v>
      </c>
      <c r="C280" s="43" t="s">
        <v>11</v>
      </c>
      <c r="D280" s="84">
        <v>26476</v>
      </c>
      <c r="E280" s="91">
        <f t="shared" si="220"/>
        <v>98.321449792038024</v>
      </c>
      <c r="F280" s="87">
        <v>2708</v>
      </c>
      <c r="G280" s="91">
        <f t="shared" si="221"/>
        <v>80.88410991636799</v>
      </c>
      <c r="H280" s="88">
        <v>3928</v>
      </c>
      <c r="I280" s="91">
        <f t="shared" si="234"/>
        <v>101.81441161223432</v>
      </c>
      <c r="J280" s="87">
        <v>3326</v>
      </c>
      <c r="K280" s="91">
        <f t="shared" si="222"/>
        <v>100.5441354292624</v>
      </c>
      <c r="L280" s="87">
        <v>605</v>
      </c>
      <c r="M280" s="91">
        <f t="shared" si="232"/>
        <v>103.24232081911262</v>
      </c>
      <c r="N280" s="87">
        <f t="shared" si="223"/>
        <v>1662</v>
      </c>
      <c r="O280" s="91">
        <f t="shared" si="224"/>
        <v>98.693586698337285</v>
      </c>
      <c r="P280" s="87">
        <v>1664</v>
      </c>
      <c r="Q280" s="91">
        <f t="shared" si="233"/>
        <v>102.46305418719213</v>
      </c>
      <c r="R280" s="87">
        <v>29802</v>
      </c>
      <c r="S280" s="91">
        <f t="shared" si="225"/>
        <v>98.564624950390268</v>
      </c>
      <c r="T280" s="87">
        <v>11697</v>
      </c>
      <c r="U280" s="91">
        <f t="shared" si="226"/>
        <v>100.3259284672785</v>
      </c>
      <c r="V280" s="87">
        <v>12072</v>
      </c>
      <c r="W280" s="91">
        <f t="shared" si="231"/>
        <v>87.452912199362515</v>
      </c>
      <c r="X280" s="87">
        <f t="shared" si="227"/>
        <v>375</v>
      </c>
      <c r="Y280" s="91">
        <f t="shared" si="228"/>
        <v>17.482517482517483</v>
      </c>
      <c r="Z280" s="87">
        <f t="shared" si="229"/>
        <v>30177</v>
      </c>
      <c r="AA280" s="187">
        <f t="shared" si="230"/>
        <v>93.193539421265555</v>
      </c>
      <c r="AB280" s="35"/>
      <c r="AC280" s="35"/>
      <c r="AD280" s="35"/>
      <c r="AE280" s="35"/>
      <c r="AF280" s="35"/>
      <c r="AG280" s="35"/>
      <c r="AH280" s="35"/>
      <c r="AI280" s="35"/>
      <c r="AJ280" s="35"/>
      <c r="AK280" s="35"/>
      <c r="AL280" s="35"/>
      <c r="AM280" s="35"/>
      <c r="AN280" s="35"/>
      <c r="AO280" s="35"/>
      <c r="AP280" s="35"/>
    </row>
    <row r="281" spans="1:45" s="64" customFormat="1" ht="12" customHeight="1">
      <c r="A281" s="62"/>
      <c r="B281" s="27" t="s">
        <v>272</v>
      </c>
      <c r="C281" s="43" t="s">
        <v>273</v>
      </c>
      <c r="D281" s="84">
        <v>25570</v>
      </c>
      <c r="E281" s="91">
        <f t="shared" ref="E281:E295" si="235">D281/D269*100</f>
        <v>96.163971417826261</v>
      </c>
      <c r="F281" s="87">
        <v>2706</v>
      </c>
      <c r="G281" s="91">
        <f t="shared" ref="G281:G295" si="236">F281/F269*100</f>
        <v>128.30725462304409</v>
      </c>
      <c r="H281" s="88">
        <v>4086</v>
      </c>
      <c r="I281" s="91">
        <f t="shared" si="234"/>
        <v>96.118560338743833</v>
      </c>
      <c r="J281" s="87">
        <v>3293</v>
      </c>
      <c r="K281" s="91">
        <f t="shared" ref="K281:K295" si="237">J281/J269*100</f>
        <v>92.137660884163395</v>
      </c>
      <c r="L281" s="87">
        <v>602</v>
      </c>
      <c r="M281" s="91">
        <f t="shared" si="232"/>
        <v>86.123032904148786</v>
      </c>
      <c r="N281" s="87">
        <f t="shared" ref="N281:N285" si="238">J281-P281</f>
        <v>1445</v>
      </c>
      <c r="O281" s="91">
        <f t="shared" ref="O281:O295" si="239">N281/N269*100</f>
        <v>84.207459207459209</v>
      </c>
      <c r="P281" s="87">
        <v>1848</v>
      </c>
      <c r="Q281" s="91">
        <f t="shared" si="233"/>
        <v>99.461786867599571</v>
      </c>
      <c r="R281" s="87">
        <v>28863</v>
      </c>
      <c r="S281" s="91">
        <f t="shared" ref="S281:S295" si="240">R281/R269*100</f>
        <v>95.686911550192278</v>
      </c>
      <c r="T281" s="87">
        <v>11079</v>
      </c>
      <c r="U281" s="91">
        <f t="shared" ref="U281:U295" si="241">T281/T269*100</f>
        <v>96.03016382075063</v>
      </c>
      <c r="V281" s="87">
        <v>12022</v>
      </c>
      <c r="W281" s="91">
        <f>V281/V269*100</f>
        <v>87.751824817518255</v>
      </c>
      <c r="X281" s="87">
        <f t="shared" ref="X281:X295" si="242">V281-T281</f>
        <v>943</v>
      </c>
      <c r="Y281" s="91">
        <f t="shared" ref="Y281:Y295" si="243">X281/X269*100</f>
        <v>43.596856218215443</v>
      </c>
      <c r="Z281" s="87">
        <f t="shared" ref="Z281:Z295" si="244">R281+X281</f>
        <v>29806</v>
      </c>
      <c r="AA281" s="187">
        <f t="shared" ref="AA281:AA295" si="245">Z281/Z269*100</f>
        <v>92.201565255049957</v>
      </c>
      <c r="AB281" s="63"/>
    </row>
    <row r="282" spans="1:45" s="64" customFormat="1" ht="12" customHeight="1">
      <c r="A282" s="62"/>
      <c r="B282" s="27" t="s">
        <v>274</v>
      </c>
      <c r="C282" s="43" t="s">
        <v>275</v>
      </c>
      <c r="D282" s="84">
        <v>24619</v>
      </c>
      <c r="E282" s="91">
        <f t="shared" si="235"/>
        <v>94.452330711682336</v>
      </c>
      <c r="F282" s="87">
        <v>3054</v>
      </c>
      <c r="G282" s="91">
        <f t="shared" si="236"/>
        <v>156.61538461538461</v>
      </c>
      <c r="H282" s="88">
        <v>4374</v>
      </c>
      <c r="I282" s="91">
        <f t="shared" si="234"/>
        <v>98.758184691804018</v>
      </c>
      <c r="J282" s="87">
        <v>2995</v>
      </c>
      <c r="K282" s="91">
        <f t="shared" si="237"/>
        <v>96.894208993853127</v>
      </c>
      <c r="L282" s="87">
        <v>566</v>
      </c>
      <c r="M282" s="91">
        <f t="shared" si="232"/>
        <v>72.657252888318354</v>
      </c>
      <c r="N282" s="87">
        <f t="shared" si="238"/>
        <v>1333</v>
      </c>
      <c r="O282" s="91">
        <f t="shared" si="239"/>
        <v>103.09358081979892</v>
      </c>
      <c r="P282" s="87">
        <v>1662</v>
      </c>
      <c r="Q282" s="91">
        <f t="shared" si="233"/>
        <v>92.436040044493879</v>
      </c>
      <c r="R282" s="87">
        <v>27614</v>
      </c>
      <c r="S282" s="91">
        <f t="shared" si="240"/>
        <v>94.711208670599532</v>
      </c>
      <c r="T282" s="87">
        <v>10710</v>
      </c>
      <c r="U282" s="91">
        <f t="shared" si="241"/>
        <v>95.352564102564102</v>
      </c>
      <c r="V282" s="87">
        <v>11326</v>
      </c>
      <c r="W282" s="91">
        <f t="shared" ref="W282:W295" si="246">V282/V270*100</f>
        <v>85.757552812902247</v>
      </c>
      <c r="X282" s="87">
        <f t="shared" si="242"/>
        <v>616</v>
      </c>
      <c r="Y282" s="91">
        <f t="shared" si="243"/>
        <v>31.189873417721518</v>
      </c>
      <c r="Z282" s="87">
        <f t="shared" si="244"/>
        <v>28230</v>
      </c>
      <c r="AA282" s="187">
        <f t="shared" si="245"/>
        <v>90.681314445408105</v>
      </c>
      <c r="AB282" s="63"/>
    </row>
    <row r="283" spans="1:45" s="64" customFormat="1" ht="12" customHeight="1">
      <c r="A283" s="62"/>
      <c r="B283" s="28" t="s">
        <v>276</v>
      </c>
      <c r="C283" s="45" t="s">
        <v>277</v>
      </c>
      <c r="D283" s="89">
        <v>25934</v>
      </c>
      <c r="E283" s="92">
        <f t="shared" si="235"/>
        <v>106.16071063080766</v>
      </c>
      <c r="F283" s="80">
        <v>3561</v>
      </c>
      <c r="G283" s="92">
        <f t="shared" si="236"/>
        <v>190.63169164882228</v>
      </c>
      <c r="H283" s="80">
        <v>3316</v>
      </c>
      <c r="I283" s="92">
        <f t="shared" si="234"/>
        <v>859.06735751295344</v>
      </c>
      <c r="J283" s="77">
        <v>3279</v>
      </c>
      <c r="K283" s="92">
        <f t="shared" si="237"/>
        <v>113.2642487046632</v>
      </c>
      <c r="L283" s="80">
        <v>570</v>
      </c>
      <c r="M283" s="92">
        <f t="shared" si="232"/>
        <v>87.423312883435571</v>
      </c>
      <c r="N283" s="90">
        <f t="shared" si="238"/>
        <v>1450</v>
      </c>
      <c r="O283" s="92">
        <f t="shared" si="239"/>
        <v>167.05069124423963</v>
      </c>
      <c r="P283" s="77">
        <v>1829</v>
      </c>
      <c r="Q283" s="92">
        <f t="shared" si="233"/>
        <v>90.231869758263443</v>
      </c>
      <c r="R283" s="77">
        <v>29213</v>
      </c>
      <c r="S283" s="92">
        <f t="shared" si="240"/>
        <v>106.91333626116236</v>
      </c>
      <c r="T283" s="90">
        <v>11678</v>
      </c>
      <c r="U283" s="92">
        <f t="shared" si="241"/>
        <v>97.691149406056553</v>
      </c>
      <c r="V283" s="90">
        <v>12323</v>
      </c>
      <c r="W283" s="92">
        <f t="shared" si="246"/>
        <v>86.006420993858185</v>
      </c>
      <c r="X283" s="90">
        <f t="shared" si="242"/>
        <v>645</v>
      </c>
      <c r="Y283" s="92">
        <f t="shared" si="243"/>
        <v>27.16933445661331</v>
      </c>
      <c r="Z283" s="90">
        <f t="shared" si="244"/>
        <v>29858</v>
      </c>
      <c r="AA283" s="198">
        <f t="shared" si="245"/>
        <v>100.53875681864099</v>
      </c>
      <c r="AB283" s="63"/>
      <c r="AC283" s="63"/>
      <c r="AD283" s="63"/>
      <c r="AE283" s="63"/>
      <c r="AF283" s="63"/>
      <c r="AG283" s="63"/>
      <c r="AH283" s="63"/>
      <c r="AI283" s="63"/>
      <c r="AJ283" s="63"/>
      <c r="AK283" s="63"/>
      <c r="AL283" s="63"/>
      <c r="AM283" s="63"/>
      <c r="AN283" s="63"/>
      <c r="AO283" s="63"/>
      <c r="AP283" s="63"/>
      <c r="AQ283" s="63"/>
      <c r="AR283" s="63"/>
      <c r="AS283" s="63"/>
    </row>
    <row r="284" spans="1:45" s="2" customFormat="1" ht="12" customHeight="1">
      <c r="A284" s="3"/>
      <c r="B284" s="27" t="s">
        <v>282</v>
      </c>
      <c r="C284" s="43" t="s">
        <v>283</v>
      </c>
      <c r="D284" s="67">
        <v>26037</v>
      </c>
      <c r="E284" s="81">
        <f t="shared" si="235"/>
        <v>109.14235412474849</v>
      </c>
      <c r="F284" s="70">
        <v>3321</v>
      </c>
      <c r="G284" s="81">
        <f t="shared" si="236"/>
        <v>156.87293339631555</v>
      </c>
      <c r="H284" s="73">
        <v>3584</v>
      </c>
      <c r="I284" s="81">
        <f t="shared" si="234"/>
        <v>884.93827160493822</v>
      </c>
      <c r="J284" s="70">
        <v>3204</v>
      </c>
      <c r="K284" s="81">
        <f t="shared" si="237"/>
        <v>90.406320541760721</v>
      </c>
      <c r="L284" s="70">
        <v>504</v>
      </c>
      <c r="M284" s="81">
        <f t="shared" si="232"/>
        <v>252</v>
      </c>
      <c r="N284" s="70">
        <f t="shared" si="238"/>
        <v>1406</v>
      </c>
      <c r="O284" s="81">
        <f t="shared" si="239"/>
        <v>103.23054331864905</v>
      </c>
      <c r="P284" s="70">
        <v>1798</v>
      </c>
      <c r="Q284" s="81">
        <f t="shared" si="233"/>
        <v>82.401466544454621</v>
      </c>
      <c r="R284" s="70">
        <v>29241</v>
      </c>
      <c r="S284" s="81">
        <f t="shared" si="240"/>
        <v>106.71897810218978</v>
      </c>
      <c r="T284" s="70">
        <v>11413</v>
      </c>
      <c r="U284" s="81">
        <f t="shared" si="241"/>
        <v>102.64412267290224</v>
      </c>
      <c r="V284" s="70">
        <v>13113</v>
      </c>
      <c r="W284" s="81">
        <f t="shared" si="246"/>
        <v>101.55669144981412</v>
      </c>
      <c r="X284" s="70">
        <f t="shared" si="242"/>
        <v>1700</v>
      </c>
      <c r="Y284" s="81">
        <f t="shared" si="243"/>
        <v>94.813162297824874</v>
      </c>
      <c r="Z284" s="70">
        <f t="shared" si="244"/>
        <v>30941</v>
      </c>
      <c r="AA284" s="184">
        <f t="shared" si="245"/>
        <v>105.98773678621586</v>
      </c>
      <c r="AB284" s="1"/>
      <c r="AC284" s="119"/>
      <c r="AE284" s="119"/>
    </row>
    <row r="285" spans="1:45" s="64" customFormat="1" ht="12" customHeight="1">
      <c r="A285" s="62"/>
      <c r="B285" s="27" t="s">
        <v>284</v>
      </c>
      <c r="C285" s="43" t="s">
        <v>285</v>
      </c>
      <c r="D285" s="84">
        <v>27838</v>
      </c>
      <c r="E285" s="91">
        <f t="shared" si="235"/>
        <v>114.23998686802364</v>
      </c>
      <c r="F285" s="87">
        <v>2978</v>
      </c>
      <c r="G285" s="91">
        <f t="shared" si="236"/>
        <v>205.80511402902556</v>
      </c>
      <c r="H285" s="88">
        <v>4565</v>
      </c>
      <c r="I285" s="91">
        <f t="shared" si="234"/>
        <v>821.04316546762595</v>
      </c>
      <c r="J285" s="87">
        <v>3332</v>
      </c>
      <c r="K285" s="91">
        <f t="shared" si="237"/>
        <v>89.787119374831576</v>
      </c>
      <c r="L285" s="87">
        <v>469</v>
      </c>
      <c r="M285" s="91">
        <f t="shared" si="232"/>
        <v>173.7037037037037</v>
      </c>
      <c r="N285" s="87">
        <f t="shared" si="238"/>
        <v>1426</v>
      </c>
      <c r="O285" s="91">
        <f t="shared" si="239"/>
        <v>102.00286123032905</v>
      </c>
      <c r="P285" s="87">
        <v>1906</v>
      </c>
      <c r="Q285" s="91">
        <f t="shared" si="233"/>
        <v>82.403804582792901</v>
      </c>
      <c r="R285" s="87">
        <v>31170</v>
      </c>
      <c r="S285" s="91">
        <f t="shared" si="240"/>
        <v>111.0082267887033</v>
      </c>
      <c r="T285" s="87">
        <v>11766</v>
      </c>
      <c r="U285" s="91">
        <f t="shared" si="241"/>
        <v>101.8877727745064</v>
      </c>
      <c r="V285" s="87">
        <v>14093</v>
      </c>
      <c r="W285" s="91">
        <f t="shared" si="246"/>
        <v>116.49995866743821</v>
      </c>
      <c r="X285" s="87">
        <f t="shared" si="242"/>
        <v>2327</v>
      </c>
      <c r="Y285" s="91">
        <f t="shared" si="243"/>
        <v>423.86156648451731</v>
      </c>
      <c r="Z285" s="87">
        <f t="shared" si="244"/>
        <v>33497</v>
      </c>
      <c r="AA285" s="187">
        <f t="shared" si="245"/>
        <v>117.00782450747521</v>
      </c>
      <c r="AB285" s="62"/>
    </row>
    <row r="286" spans="1:45" s="64" customFormat="1" ht="12" customHeight="1">
      <c r="A286" s="62"/>
      <c r="B286" s="27" t="s">
        <v>286</v>
      </c>
      <c r="C286" s="43" t="s">
        <v>5</v>
      </c>
      <c r="D286" s="84">
        <v>28555</v>
      </c>
      <c r="E286" s="91">
        <f t="shared" si="235"/>
        <v>99.225102508860942</v>
      </c>
      <c r="F286" s="87">
        <v>2940</v>
      </c>
      <c r="G286" s="91">
        <f t="shared" si="236"/>
        <v>165.91422121896161</v>
      </c>
      <c r="H286" s="88">
        <v>5297</v>
      </c>
      <c r="I286" s="91">
        <f t="shared" si="234"/>
        <v>100.8952380952381</v>
      </c>
      <c r="J286" s="87">
        <v>3488</v>
      </c>
      <c r="K286" s="91">
        <f t="shared" si="237"/>
        <v>94.346767649445496</v>
      </c>
      <c r="L286" s="87">
        <v>504</v>
      </c>
      <c r="M286" s="91">
        <f t="shared" si="232"/>
        <v>132.98153034300793</v>
      </c>
      <c r="N286" s="87">
        <f>J286-P286</f>
        <v>1567</v>
      </c>
      <c r="O286" s="91">
        <f t="shared" si="239"/>
        <v>100.06385696040869</v>
      </c>
      <c r="P286" s="87">
        <v>1921</v>
      </c>
      <c r="Q286" s="91">
        <f t="shared" si="233"/>
        <v>90.145471609572965</v>
      </c>
      <c r="R286" s="87">
        <v>32043</v>
      </c>
      <c r="S286" s="91">
        <f t="shared" si="240"/>
        <v>98.669745958429573</v>
      </c>
      <c r="T286" s="87">
        <v>12144</v>
      </c>
      <c r="U286" s="91">
        <f t="shared" si="241"/>
        <v>99.207581079977132</v>
      </c>
      <c r="V286" s="87">
        <v>13900</v>
      </c>
      <c r="W286" s="91">
        <f t="shared" si="246"/>
        <v>111.4049851727178</v>
      </c>
      <c r="X286" s="87">
        <f t="shared" si="242"/>
        <v>1756</v>
      </c>
      <c r="Y286" s="91">
        <f t="shared" si="243"/>
        <v>744.06779661016947</v>
      </c>
      <c r="Z286" s="87">
        <f t="shared" si="244"/>
        <v>33799</v>
      </c>
      <c r="AA286" s="187">
        <f t="shared" si="245"/>
        <v>103.32609825440984</v>
      </c>
      <c r="AB286" s="62"/>
    </row>
    <row r="287" spans="1:45" s="64" customFormat="1" ht="12" customHeight="1">
      <c r="A287" s="62"/>
      <c r="B287" s="27" t="s">
        <v>287</v>
      </c>
      <c r="C287" s="43" t="s">
        <v>288</v>
      </c>
      <c r="D287" s="84">
        <v>27229</v>
      </c>
      <c r="E287" s="91">
        <f t="shared" si="235"/>
        <v>96.464378077726991</v>
      </c>
      <c r="F287" s="87">
        <v>3270</v>
      </c>
      <c r="G287" s="91">
        <f t="shared" si="236"/>
        <v>157.06051873198848</v>
      </c>
      <c r="H287" s="88">
        <v>3020</v>
      </c>
      <c r="I287" s="91">
        <f t="shared" si="234"/>
        <v>70.527790751985052</v>
      </c>
      <c r="J287" s="87">
        <v>3618</v>
      </c>
      <c r="K287" s="91">
        <f t="shared" si="237"/>
        <v>98.261814231395988</v>
      </c>
      <c r="L287" s="87">
        <v>530</v>
      </c>
      <c r="M287" s="91">
        <f t="shared" si="232"/>
        <v>134.17721518987344</v>
      </c>
      <c r="N287" s="87">
        <f t="shared" ref="N287:N289" si="247">J287-P287</f>
        <v>1616</v>
      </c>
      <c r="O287" s="91">
        <f t="shared" si="239"/>
        <v>102.73363000635727</v>
      </c>
      <c r="P287" s="87">
        <v>2002</v>
      </c>
      <c r="Q287" s="91">
        <f t="shared" si="233"/>
        <v>94.926505452821246</v>
      </c>
      <c r="R287" s="87">
        <v>30847</v>
      </c>
      <c r="S287" s="91">
        <f t="shared" si="240"/>
        <v>96.671785389701967</v>
      </c>
      <c r="T287" s="87">
        <v>12734</v>
      </c>
      <c r="U287" s="91">
        <f t="shared" si="241"/>
        <v>104.89291598023065</v>
      </c>
      <c r="V287" s="87">
        <v>14665</v>
      </c>
      <c r="W287" s="91">
        <f t="shared" si="246"/>
        <v>118.59129872230309</v>
      </c>
      <c r="X287" s="87">
        <f t="shared" si="242"/>
        <v>1931</v>
      </c>
      <c r="Y287" s="91">
        <f t="shared" si="243"/>
        <v>854.42477876106193</v>
      </c>
      <c r="Z287" s="87">
        <f t="shared" si="244"/>
        <v>32778</v>
      </c>
      <c r="AA287" s="187">
        <f t="shared" si="245"/>
        <v>102.00093356153725</v>
      </c>
      <c r="AB287" s="62"/>
    </row>
    <row r="288" spans="1:45" s="64" customFormat="1" ht="12" customHeight="1">
      <c r="A288" s="62"/>
      <c r="B288" s="27" t="s">
        <v>289</v>
      </c>
      <c r="C288" s="43" t="s">
        <v>290</v>
      </c>
      <c r="D288" s="84">
        <v>25270</v>
      </c>
      <c r="E288" s="91">
        <f t="shared" si="235"/>
        <v>93.436864485117397</v>
      </c>
      <c r="F288" s="87">
        <v>3822</v>
      </c>
      <c r="G288" s="91">
        <f t="shared" si="236"/>
        <v>168.29590488771467</v>
      </c>
      <c r="H288" s="88">
        <v>470</v>
      </c>
      <c r="I288" s="91">
        <f t="shared" si="234"/>
        <v>21.218961625282169</v>
      </c>
      <c r="J288" s="87">
        <v>3625</v>
      </c>
      <c r="K288" s="91">
        <f t="shared" si="237"/>
        <v>94.845630559916273</v>
      </c>
      <c r="L288" s="87">
        <v>481</v>
      </c>
      <c r="M288" s="91">
        <f t="shared" si="232"/>
        <v>127.92553191489363</v>
      </c>
      <c r="N288" s="87">
        <f t="shared" si="247"/>
        <v>1624</v>
      </c>
      <c r="O288" s="91">
        <f t="shared" si="239"/>
        <v>102.84990500316655</v>
      </c>
      <c r="P288" s="87">
        <v>2001</v>
      </c>
      <c r="Q288" s="91">
        <f t="shared" si="233"/>
        <v>89.210878288007137</v>
      </c>
      <c r="R288" s="87">
        <v>28895</v>
      </c>
      <c r="S288" s="91">
        <f t="shared" si="240"/>
        <v>93.611300093951471</v>
      </c>
      <c r="T288" s="87">
        <v>12460</v>
      </c>
      <c r="U288" s="91">
        <f t="shared" si="241"/>
        <v>99.727869377301104</v>
      </c>
      <c r="V288" s="87">
        <v>14719</v>
      </c>
      <c r="W288" s="91">
        <f t="shared" si="246"/>
        <v>114.12731643017754</v>
      </c>
      <c r="X288" s="87">
        <f t="shared" si="242"/>
        <v>2259</v>
      </c>
      <c r="Y288" s="91">
        <f t="shared" si="243"/>
        <v>560.54590570719597</v>
      </c>
      <c r="Z288" s="87">
        <f t="shared" si="244"/>
        <v>31154</v>
      </c>
      <c r="AA288" s="187">
        <f t="shared" si="245"/>
        <v>99.62903741605372</v>
      </c>
      <c r="AB288" s="62"/>
    </row>
    <row r="289" spans="1:31" s="64" customFormat="1" ht="12" customHeight="1">
      <c r="A289" s="62"/>
      <c r="B289" s="27" t="s">
        <v>291</v>
      </c>
      <c r="C289" s="43" t="s">
        <v>8</v>
      </c>
      <c r="D289" s="84">
        <v>27985</v>
      </c>
      <c r="E289" s="91">
        <f t="shared" si="235"/>
        <v>97.220774709049849</v>
      </c>
      <c r="F289" s="87">
        <v>3457</v>
      </c>
      <c r="G289" s="91">
        <f t="shared" si="236"/>
        <v>124.08470926058865</v>
      </c>
      <c r="H289" s="88">
        <v>4263</v>
      </c>
      <c r="I289" s="91">
        <f t="shared" si="234"/>
        <v>88.242599875802114</v>
      </c>
      <c r="J289" s="87">
        <v>3541</v>
      </c>
      <c r="K289" s="91">
        <f t="shared" si="237"/>
        <v>96.301332608104431</v>
      </c>
      <c r="L289" s="87">
        <v>490</v>
      </c>
      <c r="M289" s="91">
        <f t="shared" si="232"/>
        <v>124.0506329113924</v>
      </c>
      <c r="N289" s="87">
        <f t="shared" si="247"/>
        <v>1633</v>
      </c>
      <c r="O289" s="91">
        <f t="shared" si="239"/>
        <v>104.211869814933</v>
      </c>
      <c r="P289" s="87">
        <v>1908</v>
      </c>
      <c r="Q289" s="91">
        <f t="shared" si="233"/>
        <v>90.426540284360186</v>
      </c>
      <c r="R289" s="87">
        <v>31526</v>
      </c>
      <c r="S289" s="91">
        <f t="shared" si="240"/>
        <v>97.11662867352598</v>
      </c>
      <c r="T289" s="87">
        <v>12286</v>
      </c>
      <c r="U289" s="91">
        <f t="shared" si="241"/>
        <v>103.48719676549865</v>
      </c>
      <c r="V289" s="87">
        <v>13978</v>
      </c>
      <c r="W289" s="91">
        <f t="shared" si="246"/>
        <v>111.02462271644163</v>
      </c>
      <c r="X289" s="87">
        <f t="shared" si="242"/>
        <v>1692</v>
      </c>
      <c r="Y289" s="91">
        <f t="shared" si="243"/>
        <v>235.65459610027855</v>
      </c>
      <c r="Z289" s="87">
        <f t="shared" si="244"/>
        <v>33218</v>
      </c>
      <c r="AA289" s="187">
        <f t="shared" si="245"/>
        <v>100.11452682338758</v>
      </c>
      <c r="AB289" s="62"/>
    </row>
    <row r="290" spans="1:31" s="64" customFormat="1" ht="12" customHeight="1">
      <c r="A290" s="62"/>
      <c r="B290" s="27" t="s">
        <v>292</v>
      </c>
      <c r="C290" s="43" t="s">
        <v>9</v>
      </c>
      <c r="D290" s="84">
        <v>28747</v>
      </c>
      <c r="E290" s="91">
        <f t="shared" si="235"/>
        <v>99.278215223097106</v>
      </c>
      <c r="F290" s="87">
        <v>3847</v>
      </c>
      <c r="G290" s="91">
        <f t="shared" si="236"/>
        <v>136.12880396319886</v>
      </c>
      <c r="H290" s="87">
        <v>4921</v>
      </c>
      <c r="I290" s="91">
        <f t="shared" si="234"/>
        <v>97.522790328973443</v>
      </c>
      <c r="J290" s="87">
        <v>3453</v>
      </c>
      <c r="K290" s="91">
        <f t="shared" si="237"/>
        <v>95.439469320066337</v>
      </c>
      <c r="L290" s="87">
        <v>640</v>
      </c>
      <c r="M290" s="91">
        <f t="shared" si="232"/>
        <v>168.42105263157893</v>
      </c>
      <c r="N290" s="87">
        <f>J290-P290</f>
        <v>1682</v>
      </c>
      <c r="O290" s="91">
        <f t="shared" si="239"/>
        <v>102.68620268620268</v>
      </c>
      <c r="P290" s="87">
        <v>1771</v>
      </c>
      <c r="Q290" s="91">
        <f t="shared" si="233"/>
        <v>89.444444444444443</v>
      </c>
      <c r="R290" s="87">
        <v>32200</v>
      </c>
      <c r="S290" s="91">
        <f t="shared" si="240"/>
        <v>98.851845029778346</v>
      </c>
      <c r="T290" s="87">
        <v>12542</v>
      </c>
      <c r="U290" s="91">
        <f t="shared" si="241"/>
        <v>101.51355726426547</v>
      </c>
      <c r="V290" s="87">
        <v>14162</v>
      </c>
      <c r="W290" s="91">
        <f t="shared" si="246"/>
        <v>113.48665758474237</v>
      </c>
      <c r="X290" s="87">
        <f t="shared" si="242"/>
        <v>1620</v>
      </c>
      <c r="Y290" s="91">
        <f t="shared" si="243"/>
        <v>1306.4516129032259</v>
      </c>
      <c r="Z290" s="87">
        <f t="shared" si="244"/>
        <v>33820</v>
      </c>
      <c r="AA290" s="187">
        <f t="shared" si="245"/>
        <v>103.43140253226497</v>
      </c>
      <c r="AB290" s="62"/>
    </row>
    <row r="291" spans="1:31" s="64" customFormat="1" ht="12" customHeight="1">
      <c r="A291" s="62"/>
      <c r="B291" s="27" t="s">
        <v>293</v>
      </c>
      <c r="C291" s="43" t="s">
        <v>10</v>
      </c>
      <c r="D291" s="84">
        <v>27638</v>
      </c>
      <c r="E291" s="91">
        <f t="shared" si="235"/>
        <v>99.833839040601063</v>
      </c>
      <c r="F291" s="87">
        <v>4095</v>
      </c>
      <c r="G291" s="91">
        <f t="shared" si="236"/>
        <v>140.625</v>
      </c>
      <c r="H291" s="88">
        <v>4648</v>
      </c>
      <c r="I291" s="91">
        <f t="shared" si="234"/>
        <v>99.401197604790411</v>
      </c>
      <c r="J291" s="87">
        <v>3365</v>
      </c>
      <c r="K291" s="91">
        <f t="shared" si="237"/>
        <v>103.53846153846153</v>
      </c>
      <c r="L291" s="87">
        <v>751</v>
      </c>
      <c r="M291" s="91">
        <f t="shared" si="232"/>
        <v>152.02429149797572</v>
      </c>
      <c r="N291" s="87">
        <f t="shared" ref="N291" si="248">J291-P291</f>
        <v>1647</v>
      </c>
      <c r="O291" s="91">
        <f t="shared" si="239"/>
        <v>110.75991930060525</v>
      </c>
      <c r="P291" s="87">
        <v>1718</v>
      </c>
      <c r="Q291" s="91">
        <f t="shared" si="233"/>
        <v>97.447532614861032</v>
      </c>
      <c r="R291" s="87">
        <v>31003</v>
      </c>
      <c r="S291" s="91">
        <f t="shared" si="240"/>
        <v>100.22305553759617</v>
      </c>
      <c r="T291" s="87">
        <v>11938</v>
      </c>
      <c r="U291" s="91">
        <f t="shared" si="241"/>
        <v>100.12580726327268</v>
      </c>
      <c r="V291" s="87">
        <v>13927</v>
      </c>
      <c r="W291" s="91">
        <f t="shared" si="246"/>
        <v>111.67508619998397</v>
      </c>
      <c r="X291" s="87">
        <f t="shared" si="242"/>
        <v>1989</v>
      </c>
      <c r="Y291" s="91">
        <f t="shared" si="243"/>
        <v>362.95620437956205</v>
      </c>
      <c r="Z291" s="87">
        <f t="shared" si="244"/>
        <v>32992</v>
      </c>
      <c r="AA291" s="187">
        <f t="shared" si="245"/>
        <v>104.79639158884441</v>
      </c>
      <c r="AB291" s="62"/>
    </row>
    <row r="292" spans="1:31" s="64" customFormat="1" ht="12" customHeight="1">
      <c r="A292" s="62"/>
      <c r="B292" s="27" t="s">
        <v>294</v>
      </c>
      <c r="C292" s="43" t="s">
        <v>11</v>
      </c>
      <c r="D292" s="84">
        <v>27283</v>
      </c>
      <c r="E292" s="91">
        <f t="shared" si="235"/>
        <v>103.0480435111044</v>
      </c>
      <c r="F292" s="87">
        <v>3428</v>
      </c>
      <c r="G292" s="91">
        <f t="shared" si="236"/>
        <v>126.58788774002954</v>
      </c>
      <c r="H292" s="88">
        <v>3730</v>
      </c>
      <c r="I292" s="91">
        <f t="shared" si="234"/>
        <v>94.959266802443992</v>
      </c>
      <c r="J292" s="87">
        <v>3457</v>
      </c>
      <c r="K292" s="91">
        <f t="shared" si="237"/>
        <v>103.93866506313891</v>
      </c>
      <c r="L292" s="87">
        <v>818</v>
      </c>
      <c r="M292" s="91">
        <f t="shared" si="232"/>
        <v>135.20661157024793</v>
      </c>
      <c r="N292" s="87">
        <f>J292-P292</f>
        <v>1735</v>
      </c>
      <c r="O292" s="91">
        <f t="shared" si="239"/>
        <v>104.39229843561975</v>
      </c>
      <c r="P292" s="87">
        <v>1722</v>
      </c>
      <c r="Q292" s="91">
        <f t="shared" si="233"/>
        <v>103.48557692307692</v>
      </c>
      <c r="R292" s="87">
        <v>30740</v>
      </c>
      <c r="S292" s="91">
        <f t="shared" si="240"/>
        <v>103.14743976914301</v>
      </c>
      <c r="T292" s="87">
        <v>13276</v>
      </c>
      <c r="U292" s="91">
        <f t="shared" si="241"/>
        <v>113.49918782593829</v>
      </c>
      <c r="V292" s="87">
        <v>14267</v>
      </c>
      <c r="W292" s="91">
        <f t="shared" si="246"/>
        <v>118.18257123923128</v>
      </c>
      <c r="X292" s="87">
        <f t="shared" si="242"/>
        <v>991</v>
      </c>
      <c r="Y292" s="91">
        <f t="shared" si="243"/>
        <v>264.26666666666665</v>
      </c>
      <c r="Z292" s="87">
        <f t="shared" si="244"/>
        <v>31731</v>
      </c>
      <c r="AA292" s="187">
        <f t="shared" si="245"/>
        <v>105.14961725817675</v>
      </c>
      <c r="AB292" s="62"/>
    </row>
    <row r="293" spans="1:31" s="64" customFormat="1" ht="12" customHeight="1">
      <c r="A293" s="62"/>
      <c r="B293" s="27" t="s">
        <v>295</v>
      </c>
      <c r="C293" s="43" t="s">
        <v>296</v>
      </c>
      <c r="D293" s="87">
        <v>27013</v>
      </c>
      <c r="E293" s="91">
        <f t="shared" si="235"/>
        <v>105.64333202972233</v>
      </c>
      <c r="F293" s="87">
        <v>2851</v>
      </c>
      <c r="G293" s="91">
        <f t="shared" si="236"/>
        <v>105.35846267553583</v>
      </c>
      <c r="H293" s="88">
        <v>3860</v>
      </c>
      <c r="I293" s="91">
        <f t="shared" si="234"/>
        <v>94.468918257464523</v>
      </c>
      <c r="J293" s="87">
        <v>3272</v>
      </c>
      <c r="K293" s="91">
        <f t="shared" si="237"/>
        <v>99.362283631946553</v>
      </c>
      <c r="L293" s="87">
        <v>695</v>
      </c>
      <c r="M293" s="91">
        <f t="shared" si="232"/>
        <v>115.4485049833887</v>
      </c>
      <c r="N293" s="87">
        <f t="shared" ref="N293:N297" si="249">J293-P293</f>
        <v>1542</v>
      </c>
      <c r="O293" s="91">
        <f t="shared" si="239"/>
        <v>106.71280276816609</v>
      </c>
      <c r="P293" s="87">
        <v>1730</v>
      </c>
      <c r="Q293" s="91">
        <f t="shared" si="233"/>
        <v>93.614718614718612</v>
      </c>
      <c r="R293" s="87">
        <v>30285</v>
      </c>
      <c r="S293" s="91">
        <f t="shared" si="240"/>
        <v>104.92672279388837</v>
      </c>
      <c r="T293" s="87">
        <v>12800</v>
      </c>
      <c r="U293" s="91">
        <f t="shared" si="241"/>
        <v>115.5338929506273</v>
      </c>
      <c r="V293" s="87">
        <v>13994</v>
      </c>
      <c r="W293" s="91">
        <f t="shared" si="246"/>
        <v>116.40326068873732</v>
      </c>
      <c r="X293" s="87">
        <f t="shared" si="242"/>
        <v>1194</v>
      </c>
      <c r="Y293" s="91">
        <f t="shared" si="243"/>
        <v>126.6171792152704</v>
      </c>
      <c r="Z293" s="87">
        <f t="shared" si="244"/>
        <v>31479</v>
      </c>
      <c r="AA293" s="187">
        <f t="shared" si="245"/>
        <v>105.61296383278535</v>
      </c>
      <c r="AB293" s="62"/>
    </row>
    <row r="294" spans="1:31" s="64" customFormat="1" ht="12" customHeight="1">
      <c r="A294" s="62"/>
      <c r="B294" s="27" t="s">
        <v>297</v>
      </c>
      <c r="C294" s="43" t="s">
        <v>298</v>
      </c>
      <c r="D294" s="84">
        <v>26081</v>
      </c>
      <c r="E294" s="91">
        <f t="shared" si="235"/>
        <v>105.93850278240384</v>
      </c>
      <c r="F294" s="87">
        <v>2932</v>
      </c>
      <c r="G294" s="91">
        <f t="shared" si="236"/>
        <v>96.005239030779308</v>
      </c>
      <c r="H294" s="88">
        <v>4203</v>
      </c>
      <c r="I294" s="91">
        <f t="shared" si="234"/>
        <v>96.090534979423865</v>
      </c>
      <c r="J294" s="87">
        <v>3139</v>
      </c>
      <c r="K294" s="91">
        <f t="shared" si="237"/>
        <v>104.80801335559265</v>
      </c>
      <c r="L294" s="87">
        <v>620</v>
      </c>
      <c r="M294" s="91">
        <f t="shared" si="232"/>
        <v>109.54063604240282</v>
      </c>
      <c r="N294" s="87">
        <f t="shared" si="249"/>
        <v>1513</v>
      </c>
      <c r="O294" s="91">
        <f t="shared" si="239"/>
        <v>113.503375843961</v>
      </c>
      <c r="P294" s="87">
        <v>1626</v>
      </c>
      <c r="Q294" s="91">
        <f t="shared" si="233"/>
        <v>97.833935018050539</v>
      </c>
      <c r="R294" s="87">
        <v>29220</v>
      </c>
      <c r="S294" s="91">
        <f t="shared" si="240"/>
        <v>105.815890490331</v>
      </c>
      <c r="T294" s="87">
        <v>12152</v>
      </c>
      <c r="U294" s="91">
        <f t="shared" si="241"/>
        <v>113.46405228758169</v>
      </c>
      <c r="V294" s="87">
        <v>13178</v>
      </c>
      <c r="W294" s="91">
        <f t="shared" si="246"/>
        <v>116.35175701924776</v>
      </c>
      <c r="X294" s="87">
        <f t="shared" si="242"/>
        <v>1026</v>
      </c>
      <c r="Y294" s="91">
        <f t="shared" si="243"/>
        <v>166.55844155844156</v>
      </c>
      <c r="Z294" s="87">
        <f t="shared" si="244"/>
        <v>30246</v>
      </c>
      <c r="AA294" s="187">
        <f t="shared" si="245"/>
        <v>107.1413390010627</v>
      </c>
      <c r="AB294" s="62"/>
    </row>
    <row r="295" spans="1:31" s="64" customFormat="1" ht="12" customHeight="1">
      <c r="A295" s="62"/>
      <c r="B295" s="27" t="s">
        <v>299</v>
      </c>
      <c r="C295" s="43" t="s">
        <v>300</v>
      </c>
      <c r="D295" s="84">
        <v>26886</v>
      </c>
      <c r="E295" s="91">
        <f t="shared" si="235"/>
        <v>103.67085679031388</v>
      </c>
      <c r="F295" s="161">
        <v>3545</v>
      </c>
      <c r="G295" s="91">
        <f t="shared" si="236"/>
        <v>99.550688008986242</v>
      </c>
      <c r="H295" s="161">
        <v>2945</v>
      </c>
      <c r="I295" s="91">
        <f t="shared" si="234"/>
        <v>88.811821471652593</v>
      </c>
      <c r="J295" s="162">
        <v>3483</v>
      </c>
      <c r="K295" s="91">
        <f t="shared" si="237"/>
        <v>106.22140896614822</v>
      </c>
      <c r="L295" s="161">
        <v>734</v>
      </c>
      <c r="M295" s="91">
        <f t="shared" si="232"/>
        <v>128.7719298245614</v>
      </c>
      <c r="N295" s="87">
        <f t="shared" si="249"/>
        <v>1702</v>
      </c>
      <c r="O295" s="91">
        <f t="shared" si="239"/>
        <v>117.37931034482759</v>
      </c>
      <c r="P295" s="162">
        <v>1781</v>
      </c>
      <c r="Q295" s="91">
        <f t="shared" si="233"/>
        <v>97.37561509021323</v>
      </c>
      <c r="R295" s="162">
        <v>30369</v>
      </c>
      <c r="S295" s="91">
        <f t="shared" si="240"/>
        <v>103.95714236812378</v>
      </c>
      <c r="T295" s="87">
        <v>13550</v>
      </c>
      <c r="U295" s="91">
        <f t="shared" si="241"/>
        <v>116.03014214762801</v>
      </c>
      <c r="V295" s="87">
        <v>14828</v>
      </c>
      <c r="W295" s="91">
        <f t="shared" si="246"/>
        <v>120.32784224620627</v>
      </c>
      <c r="X295" s="87">
        <f t="shared" si="242"/>
        <v>1278</v>
      </c>
      <c r="Y295" s="91">
        <f t="shared" si="243"/>
        <v>198.13953488372093</v>
      </c>
      <c r="Z295" s="87">
        <f t="shared" si="244"/>
        <v>31647</v>
      </c>
      <c r="AA295" s="187">
        <f t="shared" si="245"/>
        <v>105.99169401835353</v>
      </c>
      <c r="AB295" s="62"/>
    </row>
    <row r="296" spans="1:31" s="2" customFormat="1" ht="12" customHeight="1">
      <c r="A296" s="3"/>
      <c r="B296" s="26" t="s">
        <v>301</v>
      </c>
      <c r="C296" s="44" t="s">
        <v>302</v>
      </c>
      <c r="D296" s="69">
        <v>27367</v>
      </c>
      <c r="E296" s="83">
        <f t="shared" ref="E296:E307" si="250">D296/D284*100</f>
        <v>105.10811537427507</v>
      </c>
      <c r="F296" s="72">
        <v>3188</v>
      </c>
      <c r="G296" s="83">
        <f t="shared" ref="G296:G307" si="251">F296/F284*100</f>
        <v>95.995182174043961</v>
      </c>
      <c r="H296" s="75">
        <v>3424</v>
      </c>
      <c r="I296" s="83">
        <f t="shared" ref="I296:I307" si="252">H296/H284*100</f>
        <v>95.535714285714292</v>
      </c>
      <c r="J296" s="72">
        <v>2938</v>
      </c>
      <c r="K296" s="83">
        <f t="shared" ref="K296:K307" si="253">J296/J284*100</f>
        <v>91.69787765293384</v>
      </c>
      <c r="L296" s="72">
        <v>205</v>
      </c>
      <c r="M296" s="83">
        <f t="shared" ref="M296:M307" si="254">L296/L284*100</f>
        <v>40.674603174603178</v>
      </c>
      <c r="N296" s="72">
        <f t="shared" si="249"/>
        <v>1220</v>
      </c>
      <c r="O296" s="83">
        <f t="shared" ref="O296:O307" si="255">N296/N284*100</f>
        <v>86.770981507823606</v>
      </c>
      <c r="P296" s="72">
        <v>1718</v>
      </c>
      <c r="Q296" s="83">
        <f t="shared" ref="Q296:Q307" si="256">P296/P284*100</f>
        <v>95.550611790878762</v>
      </c>
      <c r="R296" s="72">
        <v>30305</v>
      </c>
      <c r="S296" s="83">
        <f t="shared" ref="S296:S307" si="257">R296/R284*100</f>
        <v>103.63872644574398</v>
      </c>
      <c r="T296" s="72">
        <v>12977</v>
      </c>
      <c r="U296" s="83">
        <f t="shared" ref="U296:U307" si="258">T296/T284*100</f>
        <v>113.70367125208097</v>
      </c>
      <c r="V296" s="72">
        <v>15085</v>
      </c>
      <c r="W296" s="83">
        <f t="shared" ref="W296:W307" si="259">V296/V284*100</f>
        <v>115.03851140089986</v>
      </c>
      <c r="X296" s="72">
        <f t="shared" ref="X296:X307" si="260">V296-T296</f>
        <v>2108</v>
      </c>
      <c r="Y296" s="83">
        <f t="shared" ref="Y296:Y307" si="261">X296/X284*100</f>
        <v>124</v>
      </c>
      <c r="Z296" s="72">
        <f t="shared" ref="Z296:Z307" si="262">R296+X296</f>
        <v>32413</v>
      </c>
      <c r="AA296" s="186">
        <f t="shared" ref="AA296:AA307" si="263">Z296/Z284*100</f>
        <v>104.75744158236644</v>
      </c>
      <c r="AB296" s="1"/>
      <c r="AC296" s="119"/>
      <c r="AE296" s="119"/>
    </row>
    <row r="297" spans="1:31" s="64" customFormat="1" ht="12" customHeight="1">
      <c r="A297" s="62"/>
      <c r="B297" s="27" t="s">
        <v>303</v>
      </c>
      <c r="C297" s="43" t="s">
        <v>304</v>
      </c>
      <c r="D297" s="84">
        <v>29288</v>
      </c>
      <c r="E297" s="91">
        <f t="shared" si="250"/>
        <v>105.2087075220921</v>
      </c>
      <c r="F297" s="87">
        <v>3350</v>
      </c>
      <c r="G297" s="91">
        <f t="shared" si="251"/>
        <v>112.49160510409671</v>
      </c>
      <c r="H297" s="88">
        <v>4552</v>
      </c>
      <c r="I297" s="91">
        <f t="shared" si="252"/>
        <v>99.715224534501644</v>
      </c>
      <c r="J297" s="87">
        <v>2965</v>
      </c>
      <c r="K297" s="91">
        <f t="shared" si="253"/>
        <v>88.985594237695082</v>
      </c>
      <c r="L297" s="87">
        <v>192</v>
      </c>
      <c r="M297" s="91">
        <f t="shared" si="254"/>
        <v>40.938166311300641</v>
      </c>
      <c r="N297" s="87">
        <f t="shared" si="249"/>
        <v>1141</v>
      </c>
      <c r="O297" s="91">
        <f t="shared" si="255"/>
        <v>80.0140252454418</v>
      </c>
      <c r="P297" s="87">
        <v>1824</v>
      </c>
      <c r="Q297" s="91">
        <f t="shared" si="256"/>
        <v>95.697796432318995</v>
      </c>
      <c r="R297" s="87">
        <v>32253</v>
      </c>
      <c r="S297" s="91">
        <f t="shared" si="257"/>
        <v>103.47449470644851</v>
      </c>
      <c r="T297" s="87">
        <v>13380</v>
      </c>
      <c r="U297" s="91">
        <f t="shared" si="258"/>
        <v>113.71749107598164</v>
      </c>
      <c r="V297" s="87">
        <v>15026</v>
      </c>
      <c r="W297" s="91">
        <f t="shared" si="259"/>
        <v>106.62030795430356</v>
      </c>
      <c r="X297" s="87">
        <f t="shared" si="260"/>
        <v>1646</v>
      </c>
      <c r="Y297" s="91">
        <f t="shared" si="261"/>
        <v>70.73485174043833</v>
      </c>
      <c r="Z297" s="87">
        <f t="shared" si="262"/>
        <v>33899</v>
      </c>
      <c r="AA297" s="187">
        <f t="shared" si="263"/>
        <v>101.20010747231096</v>
      </c>
      <c r="AB297" s="62"/>
    </row>
    <row r="298" spans="1:31" s="64" customFormat="1" ht="12" customHeight="1">
      <c r="A298" s="62"/>
      <c r="B298" s="27" t="s">
        <v>305</v>
      </c>
      <c r="C298" s="43" t="s">
        <v>5</v>
      </c>
      <c r="D298" s="84">
        <v>28886</v>
      </c>
      <c r="E298" s="91">
        <f t="shared" si="250"/>
        <v>101.15916652074944</v>
      </c>
      <c r="F298" s="87">
        <v>2901</v>
      </c>
      <c r="G298" s="91">
        <f t="shared" si="251"/>
        <v>98.673469387755091</v>
      </c>
      <c r="H298" s="88">
        <v>5101</v>
      </c>
      <c r="I298" s="91">
        <f t="shared" si="252"/>
        <v>96.299792335284124</v>
      </c>
      <c r="J298" s="87">
        <v>2943</v>
      </c>
      <c r="K298" s="91">
        <f t="shared" si="253"/>
        <v>84.375</v>
      </c>
      <c r="L298" s="87">
        <v>192</v>
      </c>
      <c r="M298" s="91">
        <f t="shared" si="254"/>
        <v>38.095238095238095</v>
      </c>
      <c r="N298" s="87">
        <f>J298-P298</f>
        <v>1193</v>
      </c>
      <c r="O298" s="91">
        <f t="shared" si="255"/>
        <v>76.132737715379704</v>
      </c>
      <c r="P298" s="87">
        <v>1750</v>
      </c>
      <c r="Q298" s="91">
        <f t="shared" si="256"/>
        <v>91.098386257157728</v>
      </c>
      <c r="R298" s="87">
        <v>31829</v>
      </c>
      <c r="S298" s="91">
        <f t="shared" si="257"/>
        <v>99.332147426895119</v>
      </c>
      <c r="T298" s="87">
        <v>12907</v>
      </c>
      <c r="U298" s="91">
        <f t="shared" si="258"/>
        <v>106.28293807641633</v>
      </c>
      <c r="V298" s="87">
        <v>14822</v>
      </c>
      <c r="W298" s="91">
        <f t="shared" si="259"/>
        <v>106.63309352517985</v>
      </c>
      <c r="X298" s="87">
        <f t="shared" si="260"/>
        <v>1915</v>
      </c>
      <c r="Y298" s="91">
        <f t="shared" si="261"/>
        <v>109.05466970387243</v>
      </c>
      <c r="Z298" s="87">
        <f t="shared" si="262"/>
        <v>33744</v>
      </c>
      <c r="AA298" s="187">
        <f t="shared" si="263"/>
        <v>99.837273292109231</v>
      </c>
      <c r="AB298" s="62"/>
    </row>
    <row r="299" spans="1:31" s="64" customFormat="1" ht="12" customHeight="1">
      <c r="A299" s="62"/>
      <c r="B299" s="27" t="s">
        <v>306</v>
      </c>
      <c r="C299" s="43" t="s">
        <v>307</v>
      </c>
      <c r="D299" s="84">
        <v>28002</v>
      </c>
      <c r="E299" s="91">
        <f t="shared" si="250"/>
        <v>102.83888501230305</v>
      </c>
      <c r="F299" s="87">
        <v>3054</v>
      </c>
      <c r="G299" s="91">
        <f t="shared" si="251"/>
        <v>93.394495412844037</v>
      </c>
      <c r="H299" s="88">
        <v>2896</v>
      </c>
      <c r="I299" s="91">
        <f t="shared" si="252"/>
        <v>95.894039735099341</v>
      </c>
      <c r="J299" s="87">
        <v>3010</v>
      </c>
      <c r="K299" s="91">
        <f t="shared" si="253"/>
        <v>83.195135433941402</v>
      </c>
      <c r="L299" s="87">
        <v>171</v>
      </c>
      <c r="M299" s="91">
        <f t="shared" si="254"/>
        <v>32.264150943396224</v>
      </c>
      <c r="N299" s="87">
        <f t="shared" ref="N299:N301" si="264">J299-P299</f>
        <v>1182</v>
      </c>
      <c r="O299" s="91">
        <f t="shared" si="255"/>
        <v>73.143564356435647</v>
      </c>
      <c r="P299" s="87">
        <v>1828</v>
      </c>
      <c r="Q299" s="91">
        <f t="shared" si="256"/>
        <v>91.308691308691309</v>
      </c>
      <c r="R299" s="87">
        <v>31012</v>
      </c>
      <c r="S299" s="91">
        <f t="shared" si="257"/>
        <v>100.53489804519077</v>
      </c>
      <c r="T299" s="87">
        <v>13420</v>
      </c>
      <c r="U299" s="91">
        <f t="shared" si="258"/>
        <v>105.38715250510444</v>
      </c>
      <c r="V299" s="87">
        <v>15419</v>
      </c>
      <c r="W299" s="91">
        <f t="shared" si="259"/>
        <v>105.14149335151721</v>
      </c>
      <c r="X299" s="87">
        <f t="shared" si="260"/>
        <v>1999</v>
      </c>
      <c r="Y299" s="91">
        <f t="shared" si="261"/>
        <v>103.52149145520455</v>
      </c>
      <c r="Z299" s="87">
        <f t="shared" si="262"/>
        <v>33011</v>
      </c>
      <c r="AA299" s="187">
        <f t="shared" si="263"/>
        <v>100.71084263835499</v>
      </c>
      <c r="AB299" s="62"/>
    </row>
    <row r="300" spans="1:31" s="64" customFormat="1" ht="12" customHeight="1">
      <c r="A300" s="62"/>
      <c r="B300" s="27" t="s">
        <v>308</v>
      </c>
      <c r="C300" s="43" t="s">
        <v>309</v>
      </c>
      <c r="D300" s="84">
        <v>26833</v>
      </c>
      <c r="E300" s="91">
        <f t="shared" si="250"/>
        <v>106.18519984170953</v>
      </c>
      <c r="F300" s="87">
        <v>3249</v>
      </c>
      <c r="G300" s="91">
        <f t="shared" si="251"/>
        <v>85.007849293563581</v>
      </c>
      <c r="H300" s="88">
        <v>575</v>
      </c>
      <c r="I300" s="91">
        <f t="shared" si="252"/>
        <v>122.34042553191489</v>
      </c>
      <c r="J300" s="87">
        <v>3117</v>
      </c>
      <c r="K300" s="91">
        <f t="shared" si="253"/>
        <v>85.986206896551721</v>
      </c>
      <c r="L300" s="87">
        <v>171</v>
      </c>
      <c r="M300" s="91">
        <f t="shared" si="254"/>
        <v>35.550935550935556</v>
      </c>
      <c r="N300" s="87">
        <f t="shared" si="264"/>
        <v>1287</v>
      </c>
      <c r="O300" s="91">
        <f t="shared" si="255"/>
        <v>79.248768472906406</v>
      </c>
      <c r="P300" s="87">
        <v>1830</v>
      </c>
      <c r="Q300" s="91">
        <f t="shared" si="256"/>
        <v>91.454272863568221</v>
      </c>
      <c r="R300" s="87">
        <v>29950</v>
      </c>
      <c r="S300" s="91">
        <f t="shared" si="257"/>
        <v>103.65115071811732</v>
      </c>
      <c r="T300" s="87">
        <v>14305</v>
      </c>
      <c r="U300" s="91">
        <f t="shared" si="258"/>
        <v>114.80738362760835</v>
      </c>
      <c r="V300" s="87">
        <v>16959</v>
      </c>
      <c r="W300" s="91">
        <f t="shared" si="259"/>
        <v>115.21842516475304</v>
      </c>
      <c r="X300" s="87">
        <f t="shared" si="260"/>
        <v>2654</v>
      </c>
      <c r="Y300" s="91">
        <f t="shared" si="261"/>
        <v>117.48561310314298</v>
      </c>
      <c r="Z300" s="87">
        <f t="shared" si="262"/>
        <v>32604</v>
      </c>
      <c r="AA300" s="187">
        <f t="shared" si="263"/>
        <v>104.65429800346664</v>
      </c>
      <c r="AB300" s="62"/>
    </row>
    <row r="301" spans="1:31" s="64" customFormat="1" ht="12" customHeight="1">
      <c r="A301" s="62"/>
      <c r="B301" s="27" t="s">
        <v>310</v>
      </c>
      <c r="C301" s="43" t="s">
        <v>8</v>
      </c>
      <c r="D301" s="84">
        <v>29041</v>
      </c>
      <c r="E301" s="91">
        <f t="shared" si="250"/>
        <v>103.77345006253348</v>
      </c>
      <c r="F301" s="87">
        <v>3076</v>
      </c>
      <c r="G301" s="91">
        <f t="shared" si="251"/>
        <v>88.978883424934921</v>
      </c>
      <c r="H301" s="88">
        <v>4316</v>
      </c>
      <c r="I301" s="91">
        <f t="shared" si="252"/>
        <v>101.24325592305887</v>
      </c>
      <c r="J301" s="87">
        <v>2864</v>
      </c>
      <c r="K301" s="91">
        <f t="shared" si="253"/>
        <v>80.881107031911895</v>
      </c>
      <c r="L301" s="87">
        <v>152</v>
      </c>
      <c r="M301" s="91">
        <f t="shared" si="254"/>
        <v>31.020408163265305</v>
      </c>
      <c r="N301" s="87">
        <f t="shared" si="264"/>
        <v>1150</v>
      </c>
      <c r="O301" s="91">
        <f t="shared" si="255"/>
        <v>70.422535211267601</v>
      </c>
      <c r="P301" s="87">
        <v>1714</v>
      </c>
      <c r="Q301" s="91">
        <f t="shared" si="256"/>
        <v>89.832285115303975</v>
      </c>
      <c r="R301" s="87">
        <v>31905</v>
      </c>
      <c r="S301" s="91">
        <f t="shared" si="257"/>
        <v>101.20218232569943</v>
      </c>
      <c r="T301" s="87">
        <v>14041</v>
      </c>
      <c r="U301" s="91">
        <f t="shared" si="258"/>
        <v>114.28455152205763</v>
      </c>
      <c r="V301" s="87">
        <v>15807</v>
      </c>
      <c r="W301" s="91">
        <f t="shared" si="259"/>
        <v>113.08484761768494</v>
      </c>
      <c r="X301" s="87">
        <f t="shared" si="260"/>
        <v>1766</v>
      </c>
      <c r="Y301" s="91">
        <f t="shared" si="261"/>
        <v>104.37352245862883</v>
      </c>
      <c r="Z301" s="87">
        <f t="shared" si="262"/>
        <v>33671</v>
      </c>
      <c r="AA301" s="187">
        <f t="shared" si="263"/>
        <v>101.36371846589198</v>
      </c>
      <c r="AB301" s="62"/>
    </row>
    <row r="302" spans="1:31" s="64" customFormat="1" ht="12" customHeight="1">
      <c r="A302" s="62"/>
      <c r="B302" s="27" t="s">
        <v>311</v>
      </c>
      <c r="C302" s="43" t="s">
        <v>9</v>
      </c>
      <c r="D302" s="84">
        <v>30378</v>
      </c>
      <c r="E302" s="91">
        <f t="shared" si="250"/>
        <v>105.67363550979232</v>
      </c>
      <c r="F302" s="87">
        <v>3937</v>
      </c>
      <c r="G302" s="91">
        <f t="shared" si="251"/>
        <v>102.33948531323109</v>
      </c>
      <c r="H302" s="87">
        <v>4767</v>
      </c>
      <c r="I302" s="91">
        <f t="shared" si="252"/>
        <v>96.870554765291601</v>
      </c>
      <c r="J302" s="87">
        <v>2866</v>
      </c>
      <c r="K302" s="91">
        <f t="shared" si="253"/>
        <v>83.000289603243559</v>
      </c>
      <c r="L302" s="87">
        <v>173</v>
      </c>
      <c r="M302" s="91">
        <f t="shared" si="254"/>
        <v>27.03125</v>
      </c>
      <c r="N302" s="87">
        <f>J302-P302</f>
        <v>1153</v>
      </c>
      <c r="O302" s="91">
        <f t="shared" si="255"/>
        <v>68.549346016646851</v>
      </c>
      <c r="P302" s="87">
        <v>1713</v>
      </c>
      <c r="Q302" s="91">
        <f t="shared" si="256"/>
        <v>96.725014116318462</v>
      </c>
      <c r="R302" s="87">
        <v>33244</v>
      </c>
      <c r="S302" s="91">
        <f t="shared" si="257"/>
        <v>103.24223602484473</v>
      </c>
      <c r="T302" s="87">
        <v>13915</v>
      </c>
      <c r="U302" s="91">
        <f t="shared" si="258"/>
        <v>110.94721734970499</v>
      </c>
      <c r="V302" s="87">
        <v>16314</v>
      </c>
      <c r="W302" s="91">
        <f t="shared" si="259"/>
        <v>115.1955938426776</v>
      </c>
      <c r="X302" s="87">
        <f t="shared" si="260"/>
        <v>2399</v>
      </c>
      <c r="Y302" s="91">
        <f t="shared" si="261"/>
        <v>148.08641975308643</v>
      </c>
      <c r="Z302" s="87">
        <f t="shared" si="262"/>
        <v>35643</v>
      </c>
      <c r="AA302" s="187">
        <f t="shared" si="263"/>
        <v>105.39030159668835</v>
      </c>
      <c r="AB302" s="62"/>
    </row>
    <row r="303" spans="1:31" s="64" customFormat="1" ht="12" customHeight="1">
      <c r="A303" s="62"/>
      <c r="B303" s="27" t="s">
        <v>312</v>
      </c>
      <c r="C303" s="43" t="s">
        <v>10</v>
      </c>
      <c r="D303" s="84">
        <v>28703</v>
      </c>
      <c r="E303" s="91">
        <f t="shared" si="250"/>
        <v>103.85339025978726</v>
      </c>
      <c r="F303" s="87">
        <v>3904</v>
      </c>
      <c r="G303" s="91">
        <f t="shared" si="251"/>
        <v>95.335775335775338</v>
      </c>
      <c r="H303" s="88">
        <v>4571</v>
      </c>
      <c r="I303" s="91">
        <f t="shared" si="252"/>
        <v>98.343373493975903</v>
      </c>
      <c r="J303" s="87">
        <v>2708</v>
      </c>
      <c r="K303" s="91">
        <f t="shared" si="253"/>
        <v>80.475482912332836</v>
      </c>
      <c r="L303" s="87">
        <v>172</v>
      </c>
      <c r="M303" s="91">
        <f t="shared" si="254"/>
        <v>22.902796271637815</v>
      </c>
      <c r="N303" s="87">
        <f t="shared" ref="N303" si="265">J303-P303</f>
        <v>1011</v>
      </c>
      <c r="O303" s="91">
        <f t="shared" si="255"/>
        <v>61.384335154826964</v>
      </c>
      <c r="P303" s="87">
        <v>1697</v>
      </c>
      <c r="Q303" s="91">
        <f t="shared" si="256"/>
        <v>98.777648428405115</v>
      </c>
      <c r="R303" s="87">
        <v>31411</v>
      </c>
      <c r="S303" s="91">
        <f t="shared" si="257"/>
        <v>101.31600167725705</v>
      </c>
      <c r="T303" s="87">
        <v>13645</v>
      </c>
      <c r="U303" s="91">
        <f t="shared" si="258"/>
        <v>114.29887753392529</v>
      </c>
      <c r="V303" s="87">
        <v>15338</v>
      </c>
      <c r="W303" s="91">
        <f t="shared" si="259"/>
        <v>110.13139943993681</v>
      </c>
      <c r="X303" s="87">
        <f t="shared" si="260"/>
        <v>1693</v>
      </c>
      <c r="Y303" s="91">
        <f t="shared" si="261"/>
        <v>85.118149824032173</v>
      </c>
      <c r="Z303" s="87">
        <f t="shared" si="262"/>
        <v>33104</v>
      </c>
      <c r="AA303" s="187">
        <f t="shared" si="263"/>
        <v>100.33947623666344</v>
      </c>
      <c r="AB303" s="62"/>
    </row>
    <row r="304" spans="1:31" s="64" customFormat="1" ht="12" customHeight="1">
      <c r="A304" s="62"/>
      <c r="B304" s="27" t="s">
        <v>313</v>
      </c>
      <c r="C304" s="43" t="s">
        <v>11</v>
      </c>
      <c r="D304" s="84">
        <v>27625</v>
      </c>
      <c r="E304" s="91">
        <f t="shared" si="250"/>
        <v>101.25352783784774</v>
      </c>
      <c r="F304" s="87">
        <v>3557</v>
      </c>
      <c r="G304" s="91">
        <f t="shared" si="251"/>
        <v>103.76312718786464</v>
      </c>
      <c r="H304" s="88">
        <v>3650</v>
      </c>
      <c r="I304" s="91">
        <f t="shared" si="252"/>
        <v>97.855227882037525</v>
      </c>
      <c r="J304" s="87">
        <v>2738</v>
      </c>
      <c r="K304" s="91">
        <f t="shared" si="253"/>
        <v>79.201619901648826</v>
      </c>
      <c r="L304" s="87">
        <v>194</v>
      </c>
      <c r="M304" s="91">
        <f t="shared" si="254"/>
        <v>23.716381418092912</v>
      </c>
      <c r="N304" s="87">
        <f>J304-P304</f>
        <v>1007</v>
      </c>
      <c r="O304" s="91">
        <f t="shared" si="255"/>
        <v>58.040345821325644</v>
      </c>
      <c r="P304" s="87">
        <v>1731</v>
      </c>
      <c r="Q304" s="91">
        <f t="shared" si="256"/>
        <v>100.52264808362369</v>
      </c>
      <c r="R304" s="87">
        <v>30363</v>
      </c>
      <c r="S304" s="91">
        <f t="shared" si="257"/>
        <v>98.773584905660371</v>
      </c>
      <c r="T304" s="87">
        <v>13966</v>
      </c>
      <c r="U304" s="91">
        <f t="shared" si="258"/>
        <v>105.19734859897561</v>
      </c>
      <c r="V304" s="87">
        <v>15181</v>
      </c>
      <c r="W304" s="91">
        <f t="shared" si="259"/>
        <v>106.40639237400995</v>
      </c>
      <c r="X304" s="87">
        <f t="shared" si="260"/>
        <v>1215</v>
      </c>
      <c r="Y304" s="91">
        <f t="shared" si="261"/>
        <v>122.6034308779011</v>
      </c>
      <c r="Z304" s="87">
        <f t="shared" si="262"/>
        <v>31578</v>
      </c>
      <c r="AA304" s="187">
        <f t="shared" si="263"/>
        <v>99.517821688569541</v>
      </c>
      <c r="AB304" s="62"/>
    </row>
    <row r="305" spans="1:31" s="64" customFormat="1" ht="12" customHeight="1">
      <c r="A305" s="62"/>
      <c r="B305" s="27" t="s">
        <v>314</v>
      </c>
      <c r="C305" s="43" t="s">
        <v>315</v>
      </c>
      <c r="D305" s="87">
        <v>27202</v>
      </c>
      <c r="E305" s="91">
        <f t="shared" si="250"/>
        <v>100.69966312516196</v>
      </c>
      <c r="F305" s="87">
        <v>2822</v>
      </c>
      <c r="G305" s="91">
        <f t="shared" si="251"/>
        <v>98.982813048053316</v>
      </c>
      <c r="H305" s="88">
        <v>3946</v>
      </c>
      <c r="I305" s="91">
        <f t="shared" si="252"/>
        <v>102.2279792746114</v>
      </c>
      <c r="J305" s="87">
        <v>2699</v>
      </c>
      <c r="K305" s="91">
        <f t="shared" si="253"/>
        <v>82.487775061124694</v>
      </c>
      <c r="L305" s="87">
        <v>172</v>
      </c>
      <c r="M305" s="91">
        <f t="shared" si="254"/>
        <v>24.74820143884892</v>
      </c>
      <c r="N305" s="87">
        <f t="shared" ref="N305:N309" si="266">J305-P305</f>
        <v>985</v>
      </c>
      <c r="O305" s="91">
        <f t="shared" si="255"/>
        <v>63.878080415045389</v>
      </c>
      <c r="P305" s="87">
        <v>1714</v>
      </c>
      <c r="Q305" s="91">
        <f t="shared" si="256"/>
        <v>99.075144508670519</v>
      </c>
      <c r="R305" s="87">
        <v>29901</v>
      </c>
      <c r="S305" s="91">
        <f t="shared" si="257"/>
        <v>98.732045567112436</v>
      </c>
      <c r="T305" s="87">
        <v>13383</v>
      </c>
      <c r="U305" s="91">
        <f t="shared" si="258"/>
        <v>104.55468750000001</v>
      </c>
      <c r="V305" s="87">
        <v>15333</v>
      </c>
      <c r="W305" s="91">
        <f t="shared" si="259"/>
        <v>109.56838645133628</v>
      </c>
      <c r="X305" s="87">
        <f t="shared" si="260"/>
        <v>1950</v>
      </c>
      <c r="Y305" s="91">
        <f t="shared" si="261"/>
        <v>163.31658291457288</v>
      </c>
      <c r="Z305" s="87">
        <f t="shared" si="262"/>
        <v>31851</v>
      </c>
      <c r="AA305" s="187">
        <f t="shared" si="263"/>
        <v>101.18174020775754</v>
      </c>
      <c r="AB305" s="62"/>
    </row>
    <row r="306" spans="1:31" s="64" customFormat="1" ht="12" customHeight="1">
      <c r="A306" s="62"/>
      <c r="B306" s="27" t="s">
        <v>316</v>
      </c>
      <c r="C306" s="43" t="s">
        <v>317</v>
      </c>
      <c r="D306" s="84">
        <v>26342</v>
      </c>
      <c r="E306" s="91">
        <f t="shared" si="250"/>
        <v>101.0007284996741</v>
      </c>
      <c r="F306" s="87">
        <v>2796</v>
      </c>
      <c r="G306" s="91">
        <f t="shared" si="251"/>
        <v>95.361527967257842</v>
      </c>
      <c r="H306" s="88">
        <v>4475</v>
      </c>
      <c r="I306" s="91">
        <f t="shared" si="252"/>
        <v>106.47156792767072</v>
      </c>
      <c r="J306" s="87">
        <v>2467</v>
      </c>
      <c r="K306" s="91">
        <f t="shared" si="253"/>
        <v>78.591908251035363</v>
      </c>
      <c r="L306" s="87">
        <v>183</v>
      </c>
      <c r="M306" s="91">
        <f t="shared" si="254"/>
        <v>29.516129032258064</v>
      </c>
      <c r="N306" s="87">
        <f t="shared" si="266"/>
        <v>952</v>
      </c>
      <c r="O306" s="91">
        <f t="shared" si="255"/>
        <v>62.921348314606739</v>
      </c>
      <c r="P306" s="87">
        <v>1515</v>
      </c>
      <c r="Q306" s="91">
        <f t="shared" si="256"/>
        <v>93.173431734317347</v>
      </c>
      <c r="R306" s="87">
        <v>28809</v>
      </c>
      <c r="S306" s="91">
        <f t="shared" si="257"/>
        <v>98.593429158110879</v>
      </c>
      <c r="T306" s="87">
        <v>12642</v>
      </c>
      <c r="U306" s="91">
        <f t="shared" si="258"/>
        <v>104.03225806451613</v>
      </c>
      <c r="V306" s="87">
        <v>13885</v>
      </c>
      <c r="W306" s="91">
        <f t="shared" si="259"/>
        <v>105.36500227652148</v>
      </c>
      <c r="X306" s="87">
        <f t="shared" si="260"/>
        <v>1243</v>
      </c>
      <c r="Y306" s="91">
        <f t="shared" si="261"/>
        <v>121.15009746588694</v>
      </c>
      <c r="Z306" s="87">
        <f t="shared" si="262"/>
        <v>30052</v>
      </c>
      <c r="AA306" s="187">
        <f t="shared" si="263"/>
        <v>99.358592871784708</v>
      </c>
      <c r="AB306" s="62"/>
    </row>
    <row r="307" spans="1:31" s="64" customFormat="1" ht="12" customHeight="1">
      <c r="A307" s="62"/>
      <c r="B307" s="27" t="s">
        <v>318</v>
      </c>
      <c r="C307" s="43" t="s">
        <v>319</v>
      </c>
      <c r="D307" s="84">
        <v>27119</v>
      </c>
      <c r="E307" s="91">
        <f t="shared" si="250"/>
        <v>100.86662203377222</v>
      </c>
      <c r="F307" s="161">
        <v>3219</v>
      </c>
      <c r="G307" s="91">
        <f t="shared" si="251"/>
        <v>90.803949224259512</v>
      </c>
      <c r="H307" s="161">
        <v>2893</v>
      </c>
      <c r="I307" s="91">
        <f t="shared" si="252"/>
        <v>98.234295415959252</v>
      </c>
      <c r="J307" s="162">
        <v>2774</v>
      </c>
      <c r="K307" s="91">
        <f t="shared" si="253"/>
        <v>79.643985070341657</v>
      </c>
      <c r="L307" s="161">
        <v>214</v>
      </c>
      <c r="M307" s="91">
        <f t="shared" si="254"/>
        <v>29.155313351498634</v>
      </c>
      <c r="N307" s="87">
        <f t="shared" si="266"/>
        <v>1101</v>
      </c>
      <c r="O307" s="91">
        <f t="shared" si="255"/>
        <v>64.688601645123384</v>
      </c>
      <c r="P307" s="162">
        <v>1673</v>
      </c>
      <c r="Q307" s="91">
        <f t="shared" si="256"/>
        <v>93.935991016282983</v>
      </c>
      <c r="R307" s="162">
        <v>29893</v>
      </c>
      <c r="S307" s="91">
        <f t="shared" si="257"/>
        <v>98.43261220323356</v>
      </c>
      <c r="T307" s="87">
        <v>13766</v>
      </c>
      <c r="U307" s="91">
        <f t="shared" si="258"/>
        <v>101.59409594095941</v>
      </c>
      <c r="V307" s="87">
        <v>14576</v>
      </c>
      <c r="W307" s="91">
        <f t="shared" si="259"/>
        <v>98.300512543835978</v>
      </c>
      <c r="X307" s="87">
        <f t="shared" si="260"/>
        <v>810</v>
      </c>
      <c r="Y307" s="91">
        <f t="shared" si="261"/>
        <v>63.380281690140848</v>
      </c>
      <c r="Z307" s="87">
        <f t="shared" si="262"/>
        <v>30703</v>
      </c>
      <c r="AA307" s="187">
        <f t="shared" si="263"/>
        <v>97.017094827313812</v>
      </c>
      <c r="AB307" s="62"/>
    </row>
    <row r="308" spans="1:31" s="2" customFormat="1" ht="12" customHeight="1">
      <c r="A308" s="3"/>
      <c r="B308" s="26" t="s">
        <v>324</v>
      </c>
      <c r="C308" s="44" t="s">
        <v>325</v>
      </c>
      <c r="D308" s="69">
        <v>27308</v>
      </c>
      <c r="E308" s="83">
        <f t="shared" ref="E308:E319" si="267">D308/D296*100</f>
        <v>99.784411882924701</v>
      </c>
      <c r="F308" s="72">
        <v>3201</v>
      </c>
      <c r="G308" s="83">
        <f t="shared" ref="G308:G319" si="268">F308/F296*100</f>
        <v>100.4077791718946</v>
      </c>
      <c r="H308" s="75">
        <v>3512</v>
      </c>
      <c r="I308" s="83">
        <f t="shared" ref="I308:I319" si="269">H308/H296*100</f>
        <v>102.57009345794393</v>
      </c>
      <c r="J308" s="72">
        <v>2628</v>
      </c>
      <c r="K308" s="83">
        <f t="shared" ref="K308:K319" si="270">J308/J296*100</f>
        <v>89.448604492852283</v>
      </c>
      <c r="L308" s="72">
        <v>173</v>
      </c>
      <c r="M308" s="83">
        <f t="shared" ref="M308:M319" si="271">L308/L296*100</f>
        <v>84.390243902439025</v>
      </c>
      <c r="N308" s="72">
        <f t="shared" si="266"/>
        <v>828</v>
      </c>
      <c r="O308" s="83">
        <f t="shared" ref="O308:O319" si="272">N308/N296*100</f>
        <v>67.868852459016395</v>
      </c>
      <c r="P308" s="72">
        <v>1800</v>
      </c>
      <c r="Q308" s="83">
        <f t="shared" ref="Q308:Q319" si="273">P308/P296*100</f>
        <v>104.77299185098951</v>
      </c>
      <c r="R308" s="72">
        <v>29936</v>
      </c>
      <c r="S308" s="83">
        <f t="shared" ref="S308:S319" si="274">R308/R296*100</f>
        <v>98.782379145355549</v>
      </c>
      <c r="T308" s="72">
        <v>13245</v>
      </c>
      <c r="U308" s="83">
        <f t="shared" ref="U308:U319" si="275">T308/T296*100</f>
        <v>102.06519226323496</v>
      </c>
      <c r="V308" s="72">
        <v>15477</v>
      </c>
      <c r="W308" s="83">
        <f t="shared" ref="W308:W319" si="276">V308/V296*100</f>
        <v>102.59860788863109</v>
      </c>
      <c r="X308" s="72">
        <f t="shared" ref="X308:X319" si="277">V308-T308</f>
        <v>2232</v>
      </c>
      <c r="Y308" s="83">
        <f t="shared" ref="Y308:Y319" si="278">X308/X296*100</f>
        <v>105.88235294117648</v>
      </c>
      <c r="Z308" s="72">
        <f t="shared" ref="Z308:Z319" si="279">R308+X308</f>
        <v>32168</v>
      </c>
      <c r="AA308" s="186">
        <f t="shared" ref="AA308:AA319" si="280">Z308/Z296*100</f>
        <v>99.244130441489531</v>
      </c>
      <c r="AB308" s="1"/>
      <c r="AC308" s="119"/>
      <c r="AE308" s="119"/>
    </row>
    <row r="309" spans="1:31" s="64" customFormat="1" ht="12" customHeight="1">
      <c r="A309" s="62"/>
      <c r="B309" s="27" t="s">
        <v>326</v>
      </c>
      <c r="C309" s="43" t="s">
        <v>327</v>
      </c>
      <c r="D309" s="84">
        <v>28560</v>
      </c>
      <c r="E309" s="91">
        <f t="shared" si="267"/>
        <v>97.514340344168261</v>
      </c>
      <c r="F309" s="87">
        <v>3084</v>
      </c>
      <c r="G309" s="91">
        <f t="shared" si="268"/>
        <v>92.059701492537314</v>
      </c>
      <c r="H309" s="88">
        <v>4556</v>
      </c>
      <c r="I309" s="91">
        <f t="shared" si="269"/>
        <v>100.08787346221442</v>
      </c>
      <c r="J309" s="87">
        <v>2844</v>
      </c>
      <c r="K309" s="91">
        <f t="shared" si="270"/>
        <v>95.919055649241145</v>
      </c>
      <c r="L309" s="87">
        <v>183</v>
      </c>
      <c r="M309" s="91">
        <f t="shared" si="271"/>
        <v>95.3125</v>
      </c>
      <c r="N309" s="87">
        <f t="shared" si="266"/>
        <v>914</v>
      </c>
      <c r="O309" s="91">
        <f t="shared" si="272"/>
        <v>80.105170902716921</v>
      </c>
      <c r="P309" s="87">
        <v>1930</v>
      </c>
      <c r="Q309" s="91">
        <f t="shared" si="273"/>
        <v>105.81140350877195</v>
      </c>
      <c r="R309" s="87">
        <v>31404</v>
      </c>
      <c r="S309" s="91">
        <f t="shared" si="274"/>
        <v>97.367686726816103</v>
      </c>
      <c r="T309" s="87">
        <v>13442</v>
      </c>
      <c r="U309" s="91">
        <f t="shared" si="275"/>
        <v>100.46337817638266</v>
      </c>
      <c r="V309" s="87">
        <v>15057</v>
      </c>
      <c r="W309" s="91">
        <f t="shared" si="276"/>
        <v>100.20630906428856</v>
      </c>
      <c r="X309" s="87">
        <f t="shared" si="277"/>
        <v>1615</v>
      </c>
      <c r="Y309" s="91">
        <f t="shared" si="278"/>
        <v>98.11664641555285</v>
      </c>
      <c r="Z309" s="87">
        <f t="shared" si="279"/>
        <v>33019</v>
      </c>
      <c r="AA309" s="187">
        <f t="shared" si="280"/>
        <v>97.404053216909048</v>
      </c>
      <c r="AB309" s="62"/>
    </row>
    <row r="310" spans="1:31" s="64" customFormat="1" ht="12" customHeight="1">
      <c r="A310" s="62"/>
      <c r="B310" s="27" t="s">
        <v>328</v>
      </c>
      <c r="C310" s="43" t="s">
        <v>5</v>
      </c>
      <c r="D310" s="84">
        <v>27987</v>
      </c>
      <c r="E310" s="91">
        <f t="shared" si="267"/>
        <v>96.887765699646891</v>
      </c>
      <c r="F310" s="87">
        <v>2669</v>
      </c>
      <c r="G310" s="91">
        <f t="shared" si="268"/>
        <v>92.002757669769039</v>
      </c>
      <c r="H310" s="88">
        <v>4866</v>
      </c>
      <c r="I310" s="91">
        <f t="shared" si="269"/>
        <v>95.393060184277587</v>
      </c>
      <c r="J310" s="87">
        <v>2778</v>
      </c>
      <c r="K310" s="91">
        <f t="shared" si="270"/>
        <v>94.393476044852193</v>
      </c>
      <c r="L310" s="87">
        <v>152</v>
      </c>
      <c r="M310" s="91">
        <f t="shared" si="271"/>
        <v>79.166666666666657</v>
      </c>
      <c r="N310" s="87">
        <f>J310-P310</f>
        <v>887</v>
      </c>
      <c r="O310" s="91">
        <f t="shared" si="272"/>
        <v>74.350377200335288</v>
      </c>
      <c r="P310" s="87">
        <v>1891</v>
      </c>
      <c r="Q310" s="91">
        <f t="shared" si="273"/>
        <v>108.05714285714285</v>
      </c>
      <c r="R310" s="87">
        <v>30765</v>
      </c>
      <c r="S310" s="91">
        <f t="shared" si="274"/>
        <v>96.657136573564983</v>
      </c>
      <c r="T310" s="87">
        <v>13310</v>
      </c>
      <c r="U310" s="91">
        <f t="shared" si="275"/>
        <v>103.1223367165104</v>
      </c>
      <c r="V310" s="87">
        <v>14732</v>
      </c>
      <c r="W310" s="91">
        <f t="shared" si="276"/>
        <v>99.392794494670085</v>
      </c>
      <c r="X310" s="87">
        <f t="shared" si="277"/>
        <v>1422</v>
      </c>
      <c r="Y310" s="91">
        <f t="shared" si="278"/>
        <v>74.255874673629236</v>
      </c>
      <c r="Z310" s="87">
        <f t="shared" si="279"/>
        <v>32187</v>
      </c>
      <c r="AA310" s="187">
        <f t="shared" si="280"/>
        <v>95.385846372688476</v>
      </c>
      <c r="AB310" s="62"/>
    </row>
    <row r="311" spans="1:31" s="64" customFormat="1" ht="12" customHeight="1">
      <c r="A311" s="62"/>
      <c r="B311" s="27" t="s">
        <v>329</v>
      </c>
      <c r="C311" s="43" t="s">
        <v>330</v>
      </c>
      <c r="D311" s="84">
        <v>27663</v>
      </c>
      <c r="E311" s="91">
        <f t="shared" si="267"/>
        <v>98.789372187700877</v>
      </c>
      <c r="F311" s="87">
        <v>3109</v>
      </c>
      <c r="G311" s="91">
        <f t="shared" si="268"/>
        <v>101.80091683038637</v>
      </c>
      <c r="H311" s="88">
        <v>2976</v>
      </c>
      <c r="I311" s="91">
        <f t="shared" si="269"/>
        <v>102.76243093922652</v>
      </c>
      <c r="J311" s="87">
        <v>3066</v>
      </c>
      <c r="K311" s="91">
        <f t="shared" si="270"/>
        <v>101.86046511627906</v>
      </c>
      <c r="L311" s="87">
        <v>202</v>
      </c>
      <c r="M311" s="91">
        <f t="shared" si="271"/>
        <v>118.12865497076024</v>
      </c>
      <c r="N311" s="87">
        <f t="shared" ref="N311:N313" si="281">J311-P311</f>
        <v>1008</v>
      </c>
      <c r="O311" s="91">
        <f t="shared" si="272"/>
        <v>85.279187817258887</v>
      </c>
      <c r="P311" s="87">
        <v>2058</v>
      </c>
      <c r="Q311" s="91">
        <f t="shared" si="273"/>
        <v>112.58205689277901</v>
      </c>
      <c r="R311" s="87">
        <v>30729</v>
      </c>
      <c r="S311" s="91">
        <f t="shared" si="274"/>
        <v>99.087450019347344</v>
      </c>
      <c r="T311" s="87">
        <v>13998</v>
      </c>
      <c r="U311" s="91">
        <f t="shared" si="275"/>
        <v>104.30700447093891</v>
      </c>
      <c r="V311" s="87">
        <v>15585</v>
      </c>
      <c r="W311" s="91">
        <f t="shared" si="276"/>
        <v>101.07659381282832</v>
      </c>
      <c r="X311" s="87">
        <f t="shared" si="277"/>
        <v>1587</v>
      </c>
      <c r="Y311" s="91">
        <f t="shared" si="278"/>
        <v>79.389694847423712</v>
      </c>
      <c r="Z311" s="87">
        <f t="shared" si="279"/>
        <v>32316</v>
      </c>
      <c r="AA311" s="187">
        <f t="shared" si="280"/>
        <v>97.894641180212659</v>
      </c>
      <c r="AB311" s="62"/>
    </row>
    <row r="312" spans="1:31" s="64" customFormat="1" ht="12" customHeight="1">
      <c r="A312" s="62"/>
      <c r="B312" s="27" t="s">
        <v>331</v>
      </c>
      <c r="C312" s="43" t="s">
        <v>332</v>
      </c>
      <c r="D312" s="84">
        <v>25081</v>
      </c>
      <c r="E312" s="91">
        <f t="shared" si="267"/>
        <v>93.470726344426637</v>
      </c>
      <c r="F312" s="87">
        <v>3375</v>
      </c>
      <c r="G312" s="91">
        <f t="shared" si="268"/>
        <v>103.87811634349032</v>
      </c>
      <c r="H312" s="88">
        <v>496</v>
      </c>
      <c r="I312" s="91">
        <f t="shared" si="269"/>
        <v>86.260869565217391</v>
      </c>
      <c r="J312" s="87">
        <v>3036</v>
      </c>
      <c r="K312" s="91">
        <f t="shared" si="270"/>
        <v>97.401347449470649</v>
      </c>
      <c r="L312" s="87">
        <v>186</v>
      </c>
      <c r="M312" s="91">
        <f t="shared" si="271"/>
        <v>108.77192982456141</v>
      </c>
      <c r="N312" s="87">
        <f t="shared" si="281"/>
        <v>1002</v>
      </c>
      <c r="O312" s="91">
        <f t="shared" si="272"/>
        <v>77.855477855477844</v>
      </c>
      <c r="P312" s="87">
        <v>2034</v>
      </c>
      <c r="Q312" s="91">
        <f t="shared" si="273"/>
        <v>111.14754098360655</v>
      </c>
      <c r="R312" s="87">
        <v>28117</v>
      </c>
      <c r="S312" s="91">
        <f t="shared" si="274"/>
        <v>93.879799666110188</v>
      </c>
      <c r="T312" s="87">
        <v>13728</v>
      </c>
      <c r="U312" s="91">
        <f t="shared" si="275"/>
        <v>95.966445298846565</v>
      </c>
      <c r="V312" s="87">
        <v>16229</v>
      </c>
      <c r="W312" s="91">
        <f t="shared" si="276"/>
        <v>95.695500913968985</v>
      </c>
      <c r="X312" s="87">
        <f t="shared" si="277"/>
        <v>2501</v>
      </c>
      <c r="Y312" s="91">
        <f t="shared" si="278"/>
        <v>94.235116804822908</v>
      </c>
      <c r="Z312" s="87">
        <f t="shared" si="279"/>
        <v>30618</v>
      </c>
      <c r="AA312" s="187">
        <f t="shared" si="280"/>
        <v>93.908722856091273</v>
      </c>
      <c r="AB312" s="62"/>
    </row>
    <row r="313" spans="1:31" s="64" customFormat="1" ht="12" customHeight="1">
      <c r="A313" s="62"/>
      <c r="B313" s="27" t="s">
        <v>333</v>
      </c>
      <c r="C313" s="43" t="s">
        <v>8</v>
      </c>
      <c r="D313" s="84">
        <v>28286</v>
      </c>
      <c r="E313" s="91">
        <f t="shared" si="267"/>
        <v>97.400227264901346</v>
      </c>
      <c r="F313" s="87">
        <v>3189</v>
      </c>
      <c r="G313" s="91">
        <f t="shared" si="268"/>
        <v>103.67360208062419</v>
      </c>
      <c r="H313" s="88">
        <v>4541</v>
      </c>
      <c r="I313" s="91">
        <f t="shared" si="269"/>
        <v>105.21316033364225</v>
      </c>
      <c r="J313" s="87">
        <v>2855</v>
      </c>
      <c r="K313" s="91">
        <f t="shared" si="270"/>
        <v>99.685754189944134</v>
      </c>
      <c r="L313" s="87">
        <v>225</v>
      </c>
      <c r="M313" s="91">
        <f t="shared" si="271"/>
        <v>148.0263157894737</v>
      </c>
      <c r="N313" s="87">
        <f t="shared" si="281"/>
        <v>983</v>
      </c>
      <c r="O313" s="91">
        <f t="shared" si="272"/>
        <v>85.478260869565219</v>
      </c>
      <c r="P313" s="87">
        <v>1872</v>
      </c>
      <c r="Q313" s="91">
        <f t="shared" si="273"/>
        <v>109.21820303383898</v>
      </c>
      <c r="R313" s="87">
        <v>31141</v>
      </c>
      <c r="S313" s="91">
        <f t="shared" si="274"/>
        <v>97.605391004544742</v>
      </c>
      <c r="T313" s="87">
        <v>13554</v>
      </c>
      <c r="U313" s="91">
        <f t="shared" si="275"/>
        <v>96.531586069368274</v>
      </c>
      <c r="V313" s="87">
        <v>15359</v>
      </c>
      <c r="W313" s="91">
        <f t="shared" si="276"/>
        <v>97.165812614664389</v>
      </c>
      <c r="X313" s="87">
        <f t="shared" si="277"/>
        <v>1805</v>
      </c>
      <c r="Y313" s="91">
        <f t="shared" si="278"/>
        <v>102.20838052095129</v>
      </c>
      <c r="Z313" s="87">
        <f t="shared" si="279"/>
        <v>32946</v>
      </c>
      <c r="AA313" s="187">
        <f t="shared" si="280"/>
        <v>97.846811796501441</v>
      </c>
      <c r="AB313" s="62"/>
    </row>
    <row r="314" spans="1:31" s="64" customFormat="1" ht="12" customHeight="1">
      <c r="A314" s="62"/>
      <c r="B314" s="27" t="s">
        <v>334</v>
      </c>
      <c r="C314" s="43" t="s">
        <v>9</v>
      </c>
      <c r="D314" s="84">
        <v>28865</v>
      </c>
      <c r="E314" s="91">
        <f t="shared" si="267"/>
        <v>95.019421950095463</v>
      </c>
      <c r="F314" s="87">
        <v>3654</v>
      </c>
      <c r="G314" s="91">
        <f t="shared" si="268"/>
        <v>92.811785623571254</v>
      </c>
      <c r="H314" s="87">
        <v>4747</v>
      </c>
      <c r="I314" s="91">
        <f t="shared" si="269"/>
        <v>99.580448919655979</v>
      </c>
      <c r="J314" s="87">
        <v>2418</v>
      </c>
      <c r="K314" s="91">
        <f t="shared" si="270"/>
        <v>84.368457780879268</v>
      </c>
      <c r="L314" s="87">
        <v>237</v>
      </c>
      <c r="M314" s="91">
        <f t="shared" si="271"/>
        <v>136.99421965317919</v>
      </c>
      <c r="N314" s="87">
        <f>J314-P314</f>
        <v>937</v>
      </c>
      <c r="O314" s="91">
        <f t="shared" si="272"/>
        <v>81.266261925411968</v>
      </c>
      <c r="P314" s="87">
        <v>1481</v>
      </c>
      <c r="Q314" s="91">
        <f t="shared" si="273"/>
        <v>86.456509048453015</v>
      </c>
      <c r="R314" s="87">
        <v>31283</v>
      </c>
      <c r="S314" s="91">
        <f t="shared" si="274"/>
        <v>94.101191192395618</v>
      </c>
      <c r="T314" s="87">
        <v>13745</v>
      </c>
      <c r="U314" s="91">
        <f t="shared" si="275"/>
        <v>98.778296802012221</v>
      </c>
      <c r="V314" s="87">
        <v>15108</v>
      </c>
      <c r="W314" s="91">
        <f t="shared" si="276"/>
        <v>92.607576314821628</v>
      </c>
      <c r="X314" s="87">
        <f t="shared" si="277"/>
        <v>1363</v>
      </c>
      <c r="Y314" s="91">
        <f t="shared" si="278"/>
        <v>56.815339724885369</v>
      </c>
      <c r="Z314" s="87">
        <f t="shared" si="279"/>
        <v>32646</v>
      </c>
      <c r="AA314" s="187">
        <f t="shared" si="280"/>
        <v>91.591616867267064</v>
      </c>
      <c r="AB314" s="62"/>
    </row>
    <row r="315" spans="1:31" s="64" customFormat="1" ht="12" customHeight="1">
      <c r="A315" s="62"/>
      <c r="B315" s="27" t="s">
        <v>335</v>
      </c>
      <c r="C315" s="43" t="s">
        <v>10</v>
      </c>
      <c r="D315" s="84">
        <v>27181</v>
      </c>
      <c r="E315" s="91">
        <f t="shared" si="267"/>
        <v>94.697418388321779</v>
      </c>
      <c r="F315" s="87">
        <v>3599</v>
      </c>
      <c r="G315" s="91">
        <f t="shared" si="268"/>
        <v>92.1875</v>
      </c>
      <c r="H315" s="88">
        <v>4322</v>
      </c>
      <c r="I315" s="91">
        <f t="shared" si="269"/>
        <v>94.552614307591327</v>
      </c>
      <c r="J315" s="87">
        <v>2117</v>
      </c>
      <c r="K315" s="91">
        <f t="shared" si="270"/>
        <v>78.175775480059087</v>
      </c>
      <c r="L315" s="87">
        <v>196</v>
      </c>
      <c r="M315" s="91">
        <f t="shared" si="271"/>
        <v>113.95348837209302</v>
      </c>
      <c r="N315" s="87">
        <f t="shared" ref="N315" si="282">J315-P315</f>
        <v>825</v>
      </c>
      <c r="O315" s="91">
        <f t="shared" si="272"/>
        <v>81.602373887240347</v>
      </c>
      <c r="P315" s="87">
        <v>1292</v>
      </c>
      <c r="Q315" s="91">
        <f t="shared" si="273"/>
        <v>76.134354743665284</v>
      </c>
      <c r="R315" s="87">
        <v>29298</v>
      </c>
      <c r="S315" s="91">
        <f t="shared" si="274"/>
        <v>93.2730572092579</v>
      </c>
      <c r="T315" s="87">
        <v>12955</v>
      </c>
      <c r="U315" s="91">
        <f t="shared" si="275"/>
        <v>94.943202638329055</v>
      </c>
      <c r="V315" s="87">
        <v>15114</v>
      </c>
      <c r="W315" s="91">
        <f t="shared" si="276"/>
        <v>98.539574911983308</v>
      </c>
      <c r="X315" s="87">
        <f t="shared" si="277"/>
        <v>2159</v>
      </c>
      <c r="Y315" s="91">
        <f t="shared" si="278"/>
        <v>127.52510336680449</v>
      </c>
      <c r="Z315" s="87">
        <f t="shared" si="279"/>
        <v>31457</v>
      </c>
      <c r="AA315" s="187">
        <f t="shared" si="280"/>
        <v>95.024770420492985</v>
      </c>
      <c r="AB315" s="62"/>
    </row>
    <row r="316" spans="1:31" s="64" customFormat="1" ht="12" customHeight="1">
      <c r="A316" s="62"/>
      <c r="B316" s="27" t="s">
        <v>336</v>
      </c>
      <c r="C316" s="43" t="s">
        <v>11</v>
      </c>
      <c r="D316" s="84">
        <v>26026</v>
      </c>
      <c r="E316" s="91">
        <f t="shared" si="267"/>
        <v>94.211764705882345</v>
      </c>
      <c r="F316" s="87">
        <v>3641</v>
      </c>
      <c r="G316" s="91">
        <f t="shared" si="268"/>
        <v>102.36154062412146</v>
      </c>
      <c r="H316" s="88">
        <v>3500</v>
      </c>
      <c r="I316" s="91">
        <f t="shared" si="269"/>
        <v>95.890410958904098</v>
      </c>
      <c r="J316" s="87">
        <v>2051</v>
      </c>
      <c r="K316" s="91">
        <f t="shared" si="270"/>
        <v>74.908692476260043</v>
      </c>
      <c r="L316" s="87">
        <v>239</v>
      </c>
      <c r="M316" s="91">
        <f t="shared" si="271"/>
        <v>123.1958762886598</v>
      </c>
      <c r="N316" s="87">
        <f>J316-P316</f>
        <v>850</v>
      </c>
      <c r="O316" s="91">
        <f t="shared" si="272"/>
        <v>84.409136047666337</v>
      </c>
      <c r="P316" s="87">
        <v>1201</v>
      </c>
      <c r="Q316" s="91">
        <f t="shared" si="273"/>
        <v>69.381860196418259</v>
      </c>
      <c r="R316" s="87">
        <v>28077</v>
      </c>
      <c r="S316" s="91">
        <f t="shared" si="274"/>
        <v>92.471099693706165</v>
      </c>
      <c r="T316" s="87">
        <v>12851</v>
      </c>
      <c r="U316" s="91">
        <f t="shared" si="275"/>
        <v>92.01632536159245</v>
      </c>
      <c r="V316" s="87">
        <v>14975</v>
      </c>
      <c r="W316" s="91">
        <f t="shared" si="276"/>
        <v>98.6430406429089</v>
      </c>
      <c r="X316" s="87">
        <f t="shared" si="277"/>
        <v>2124</v>
      </c>
      <c r="Y316" s="91">
        <f t="shared" si="278"/>
        <v>174.81481481481481</v>
      </c>
      <c r="Z316" s="87">
        <f t="shared" si="279"/>
        <v>30201</v>
      </c>
      <c r="AA316" s="187">
        <f t="shared" si="280"/>
        <v>95.639369181075423</v>
      </c>
      <c r="AB316" s="62"/>
    </row>
    <row r="317" spans="1:31" s="64" customFormat="1" ht="12" customHeight="1">
      <c r="A317" s="62"/>
      <c r="B317" s="27" t="s">
        <v>337</v>
      </c>
      <c r="C317" s="43" t="s">
        <v>338</v>
      </c>
      <c r="D317" s="87">
        <v>26028</v>
      </c>
      <c r="E317" s="91">
        <f t="shared" si="267"/>
        <v>95.6841408719947</v>
      </c>
      <c r="F317" s="87">
        <v>2986</v>
      </c>
      <c r="G317" s="91">
        <f t="shared" si="268"/>
        <v>105.81148121899362</v>
      </c>
      <c r="H317" s="88">
        <v>3984</v>
      </c>
      <c r="I317" s="91">
        <f t="shared" si="269"/>
        <v>100.96300050684238</v>
      </c>
      <c r="J317" s="87">
        <v>2058</v>
      </c>
      <c r="K317" s="91">
        <f t="shared" si="270"/>
        <v>76.250463134494268</v>
      </c>
      <c r="L317" s="87">
        <v>199</v>
      </c>
      <c r="M317" s="91">
        <f t="shared" si="271"/>
        <v>115.69767441860466</v>
      </c>
      <c r="N317" s="87">
        <f t="shared" ref="N317:N321" si="283">J317-P317</f>
        <v>832</v>
      </c>
      <c r="O317" s="91">
        <f t="shared" si="272"/>
        <v>84.467005076142129</v>
      </c>
      <c r="P317" s="87">
        <v>1226</v>
      </c>
      <c r="Q317" s="91">
        <f t="shared" si="273"/>
        <v>71.528588098016328</v>
      </c>
      <c r="R317" s="87">
        <v>28086</v>
      </c>
      <c r="S317" s="91">
        <f t="shared" si="274"/>
        <v>93.929968897361292</v>
      </c>
      <c r="T317" s="87">
        <v>12655</v>
      </c>
      <c r="U317" s="91">
        <f t="shared" si="275"/>
        <v>94.560263020249565</v>
      </c>
      <c r="V317" s="87">
        <v>14510</v>
      </c>
      <c r="W317" s="91">
        <f t="shared" si="276"/>
        <v>94.632492010695884</v>
      </c>
      <c r="X317" s="87">
        <f t="shared" si="277"/>
        <v>1855</v>
      </c>
      <c r="Y317" s="91">
        <f t="shared" si="278"/>
        <v>95.128205128205124</v>
      </c>
      <c r="Z317" s="87">
        <f t="shared" si="279"/>
        <v>29941</v>
      </c>
      <c r="AA317" s="187">
        <f t="shared" si="280"/>
        <v>94.003327995981294</v>
      </c>
      <c r="AB317" s="62"/>
    </row>
    <row r="318" spans="1:31" s="64" customFormat="1" ht="12" customHeight="1">
      <c r="A318" s="62"/>
      <c r="B318" s="27" t="s">
        <v>339</v>
      </c>
      <c r="C318" s="43" t="s">
        <v>340</v>
      </c>
      <c r="D318" s="84">
        <v>25886</v>
      </c>
      <c r="E318" s="91">
        <f t="shared" si="267"/>
        <v>98.26892415154505</v>
      </c>
      <c r="F318" s="87">
        <v>3279</v>
      </c>
      <c r="G318" s="91">
        <f t="shared" si="268"/>
        <v>117.27467811158799</v>
      </c>
      <c r="H318" s="88">
        <v>4337</v>
      </c>
      <c r="I318" s="91">
        <f t="shared" si="269"/>
        <v>96.916201117318437</v>
      </c>
      <c r="J318" s="87">
        <v>1954</v>
      </c>
      <c r="K318" s="91">
        <f t="shared" si="270"/>
        <v>79.205512768544793</v>
      </c>
      <c r="L318" s="87">
        <v>205</v>
      </c>
      <c r="M318" s="91">
        <f t="shared" si="271"/>
        <v>112.02185792349727</v>
      </c>
      <c r="N318" s="87">
        <f t="shared" si="283"/>
        <v>826</v>
      </c>
      <c r="O318" s="91">
        <f t="shared" si="272"/>
        <v>86.764705882352942</v>
      </c>
      <c r="P318" s="87">
        <v>1128</v>
      </c>
      <c r="Q318" s="91">
        <f t="shared" si="273"/>
        <v>74.455445544554451</v>
      </c>
      <c r="R318" s="87">
        <v>27840</v>
      </c>
      <c r="S318" s="91">
        <f t="shared" si="274"/>
        <v>96.636467770488395</v>
      </c>
      <c r="T318" s="87">
        <v>12373</v>
      </c>
      <c r="U318" s="91">
        <f t="shared" si="275"/>
        <v>97.87217212466382</v>
      </c>
      <c r="V318" s="87">
        <v>13914</v>
      </c>
      <c r="W318" s="91">
        <f t="shared" si="276"/>
        <v>100.2088584803745</v>
      </c>
      <c r="X318" s="87">
        <f t="shared" si="277"/>
        <v>1541</v>
      </c>
      <c r="Y318" s="91">
        <f t="shared" si="278"/>
        <v>123.97425583266291</v>
      </c>
      <c r="Z318" s="87">
        <f t="shared" si="279"/>
        <v>29381</v>
      </c>
      <c r="AA318" s="187">
        <f t="shared" si="280"/>
        <v>97.767203513909223</v>
      </c>
      <c r="AB318" s="62"/>
    </row>
    <row r="319" spans="1:31" s="64" customFormat="1" ht="12" customHeight="1">
      <c r="A319" s="62"/>
      <c r="B319" s="28" t="s">
        <v>341</v>
      </c>
      <c r="C319" s="45" t="s">
        <v>342</v>
      </c>
      <c r="D319" s="89">
        <v>25676</v>
      </c>
      <c r="E319" s="92">
        <f t="shared" si="267"/>
        <v>94.679007338028683</v>
      </c>
      <c r="F319" s="80">
        <v>3343</v>
      </c>
      <c r="G319" s="92">
        <f t="shared" si="268"/>
        <v>103.85212799005903</v>
      </c>
      <c r="H319" s="80">
        <v>2752</v>
      </c>
      <c r="I319" s="92">
        <f t="shared" si="269"/>
        <v>95.126166609056341</v>
      </c>
      <c r="J319" s="77">
        <v>1948</v>
      </c>
      <c r="K319" s="92">
        <f t="shared" si="270"/>
        <v>70.223503965392936</v>
      </c>
      <c r="L319" s="80">
        <v>223</v>
      </c>
      <c r="M319" s="92">
        <f t="shared" si="271"/>
        <v>104.20560747663552</v>
      </c>
      <c r="N319" s="90">
        <f t="shared" si="283"/>
        <v>821</v>
      </c>
      <c r="O319" s="92">
        <f t="shared" si="272"/>
        <v>74.5685740236149</v>
      </c>
      <c r="P319" s="77">
        <v>1127</v>
      </c>
      <c r="Q319" s="92">
        <f t="shared" si="273"/>
        <v>67.36401673640168</v>
      </c>
      <c r="R319" s="77">
        <v>27624</v>
      </c>
      <c r="S319" s="92">
        <f t="shared" si="274"/>
        <v>92.409594219382456</v>
      </c>
      <c r="T319" s="90">
        <v>13133</v>
      </c>
      <c r="U319" s="92">
        <f t="shared" si="275"/>
        <v>95.401714368734559</v>
      </c>
      <c r="V319" s="90">
        <v>14710</v>
      </c>
      <c r="W319" s="92">
        <f t="shared" si="276"/>
        <v>100.91931942919868</v>
      </c>
      <c r="X319" s="90">
        <f t="shared" si="277"/>
        <v>1577</v>
      </c>
      <c r="Y319" s="92">
        <f t="shared" si="278"/>
        <v>194.69135802469134</v>
      </c>
      <c r="Z319" s="90">
        <f t="shared" si="279"/>
        <v>29201</v>
      </c>
      <c r="AA319" s="198">
        <f t="shared" si="280"/>
        <v>95.107969905220983</v>
      </c>
      <c r="AB319" s="62"/>
    </row>
    <row r="320" spans="1:31" s="2" customFormat="1" ht="12" customHeight="1">
      <c r="A320" s="3"/>
      <c r="B320" s="27" t="s">
        <v>346</v>
      </c>
      <c r="C320" s="43" t="s">
        <v>347</v>
      </c>
      <c r="D320" s="67">
        <v>27629</v>
      </c>
      <c r="E320" s="81">
        <f t="shared" ref="E320:E331" si="284">D320/D308*100</f>
        <v>101.17547971290463</v>
      </c>
      <c r="F320" s="70">
        <v>3774</v>
      </c>
      <c r="G320" s="81">
        <f t="shared" ref="G320:G331" si="285">F320/F308*100</f>
        <v>117.90065604498594</v>
      </c>
      <c r="H320" s="73">
        <v>3473</v>
      </c>
      <c r="I320" s="81">
        <f t="shared" ref="I320:I331" si="286">H320/H308*100</f>
        <v>98.889521640091118</v>
      </c>
      <c r="J320" s="70">
        <v>2205</v>
      </c>
      <c r="K320" s="81">
        <f t="shared" ref="K320:K331" si="287">J320/J308*100</f>
        <v>83.904109589041099</v>
      </c>
      <c r="L320" s="70">
        <v>202</v>
      </c>
      <c r="M320" s="81">
        <f t="shared" ref="M320:M331" si="288">L320/L308*100</f>
        <v>116.76300578034682</v>
      </c>
      <c r="N320" s="70">
        <f t="shared" si="283"/>
        <v>896</v>
      </c>
      <c r="O320" s="81">
        <f t="shared" ref="O320:O331" si="289">N320/N308*100</f>
        <v>108.21256038647343</v>
      </c>
      <c r="P320" s="70">
        <v>1309</v>
      </c>
      <c r="Q320" s="81">
        <f t="shared" ref="Q320:Q331" si="290">P320/P308*100</f>
        <v>72.722222222222229</v>
      </c>
      <c r="R320" s="70">
        <v>29834</v>
      </c>
      <c r="S320" s="81">
        <f t="shared" ref="S320:S331" si="291">R320/R308*100</f>
        <v>99.659273115980767</v>
      </c>
      <c r="T320" s="70">
        <v>14194</v>
      </c>
      <c r="U320" s="81">
        <f t="shared" ref="U320:U331" si="292">T320/T308*100</f>
        <v>107.16496791241978</v>
      </c>
      <c r="V320" s="70">
        <v>14749</v>
      </c>
      <c r="W320" s="81">
        <f t="shared" ref="W320:W331" si="293">V320/V308*100</f>
        <v>95.296246042514696</v>
      </c>
      <c r="X320" s="70">
        <f t="shared" ref="X320:X331" si="294">V320-T320</f>
        <v>555</v>
      </c>
      <c r="Y320" s="81">
        <f t="shared" ref="Y320:Y331" si="295">X320/X308*100</f>
        <v>24.865591397849464</v>
      </c>
      <c r="Z320" s="70">
        <f t="shared" ref="Z320:Z331" si="296">R320+X320</f>
        <v>30389</v>
      </c>
      <c r="AA320" s="184">
        <f t="shared" ref="AA320:AA331" si="297">Z320/Z308*100</f>
        <v>94.469659288734135</v>
      </c>
      <c r="AB320" s="1"/>
      <c r="AC320" s="119"/>
      <c r="AE320" s="119"/>
    </row>
    <row r="321" spans="1:44" s="64" customFormat="1" ht="12" customHeight="1">
      <c r="A321" s="62"/>
      <c r="B321" s="27" t="s">
        <v>348</v>
      </c>
      <c r="C321" s="43" t="s">
        <v>349</v>
      </c>
      <c r="D321" s="84">
        <v>30139</v>
      </c>
      <c r="E321" s="91">
        <f t="shared" si="284"/>
        <v>105.52871148459384</v>
      </c>
      <c r="F321" s="87">
        <v>3704</v>
      </c>
      <c r="G321" s="91">
        <f t="shared" si="285"/>
        <v>120.10376134889754</v>
      </c>
      <c r="H321" s="88">
        <v>4570</v>
      </c>
      <c r="I321" s="91">
        <f t="shared" si="286"/>
        <v>100.30728709394205</v>
      </c>
      <c r="J321" s="87">
        <v>2181</v>
      </c>
      <c r="K321" s="91">
        <f t="shared" si="287"/>
        <v>76.687763713080173</v>
      </c>
      <c r="L321" s="87">
        <v>216</v>
      </c>
      <c r="M321" s="91">
        <f t="shared" si="288"/>
        <v>118.0327868852459</v>
      </c>
      <c r="N321" s="87">
        <f t="shared" si="283"/>
        <v>894</v>
      </c>
      <c r="O321" s="91">
        <f t="shared" si="289"/>
        <v>97.811816192560173</v>
      </c>
      <c r="P321" s="87">
        <v>1287</v>
      </c>
      <c r="Q321" s="91">
        <f t="shared" si="290"/>
        <v>66.683937823834199</v>
      </c>
      <c r="R321" s="87">
        <v>32320</v>
      </c>
      <c r="S321" s="91">
        <f t="shared" si="291"/>
        <v>102.91682588205325</v>
      </c>
      <c r="T321" s="87">
        <v>14989</v>
      </c>
      <c r="U321" s="91">
        <f t="shared" si="292"/>
        <v>111.50870406189554</v>
      </c>
      <c r="V321" s="87">
        <v>15445</v>
      </c>
      <c r="W321" s="91">
        <f t="shared" si="293"/>
        <v>102.57687454340174</v>
      </c>
      <c r="X321" s="87">
        <f t="shared" si="294"/>
        <v>456</v>
      </c>
      <c r="Y321" s="91">
        <f t="shared" si="295"/>
        <v>28.235294117647058</v>
      </c>
      <c r="Z321" s="87">
        <f t="shared" si="296"/>
        <v>32776</v>
      </c>
      <c r="AA321" s="187">
        <f t="shared" si="297"/>
        <v>99.264060086616794</v>
      </c>
      <c r="AB321" s="62"/>
    </row>
    <row r="322" spans="1:44" s="64" customFormat="1" ht="12" customHeight="1">
      <c r="A322" s="62"/>
      <c r="B322" s="27" t="s">
        <v>350</v>
      </c>
      <c r="C322" s="43" t="s">
        <v>5</v>
      </c>
      <c r="D322" s="84">
        <v>29987</v>
      </c>
      <c r="E322" s="91">
        <f t="shared" si="284"/>
        <v>107.146175009826</v>
      </c>
      <c r="F322" s="87">
        <v>3223</v>
      </c>
      <c r="G322" s="91">
        <f t="shared" si="285"/>
        <v>120.75683776695392</v>
      </c>
      <c r="H322" s="88">
        <v>4792</v>
      </c>
      <c r="I322" s="91">
        <f t="shared" si="286"/>
        <v>98.479243732018091</v>
      </c>
      <c r="J322" s="87">
        <v>2090</v>
      </c>
      <c r="K322" s="91">
        <f t="shared" si="287"/>
        <v>75.233981281497478</v>
      </c>
      <c r="L322" s="87">
        <v>174</v>
      </c>
      <c r="M322" s="91">
        <f t="shared" si="288"/>
        <v>114.4736842105263</v>
      </c>
      <c r="N322" s="87">
        <f>J322-P322</f>
        <v>775</v>
      </c>
      <c r="O322" s="91">
        <f t="shared" si="289"/>
        <v>87.373167981961657</v>
      </c>
      <c r="P322" s="87">
        <v>1315</v>
      </c>
      <c r="Q322" s="91">
        <f t="shared" si="290"/>
        <v>69.539925965097822</v>
      </c>
      <c r="R322" s="87">
        <v>32077</v>
      </c>
      <c r="S322" s="91">
        <f t="shared" si="291"/>
        <v>104.26458638062735</v>
      </c>
      <c r="T322" s="87">
        <v>14683</v>
      </c>
      <c r="U322" s="91">
        <f t="shared" si="292"/>
        <v>110.31555221637865</v>
      </c>
      <c r="V322" s="87">
        <v>14641</v>
      </c>
      <c r="W322" s="91">
        <f t="shared" si="293"/>
        <v>99.382297040456152</v>
      </c>
      <c r="X322" s="87">
        <f t="shared" si="294"/>
        <v>-42</v>
      </c>
      <c r="Y322" s="91">
        <f t="shared" si="295"/>
        <v>-2.9535864978902953</v>
      </c>
      <c r="Z322" s="87">
        <f t="shared" si="296"/>
        <v>32035</v>
      </c>
      <c r="AA322" s="187">
        <f t="shared" si="297"/>
        <v>99.527759654518917</v>
      </c>
      <c r="AB322" s="62"/>
    </row>
    <row r="323" spans="1:44" s="64" customFormat="1" ht="12" customHeight="1">
      <c r="A323" s="62"/>
      <c r="B323" s="27" t="s">
        <v>351</v>
      </c>
      <c r="C323" s="43" t="s">
        <v>352</v>
      </c>
      <c r="D323" s="84">
        <v>28970</v>
      </c>
      <c r="E323" s="91">
        <f t="shared" si="284"/>
        <v>104.72472255359145</v>
      </c>
      <c r="F323" s="87">
        <v>3468</v>
      </c>
      <c r="G323" s="91">
        <f t="shared" si="285"/>
        <v>111.54712126085558</v>
      </c>
      <c r="H323" s="88">
        <v>2985</v>
      </c>
      <c r="I323" s="91">
        <f t="shared" si="286"/>
        <v>100.3024193548387</v>
      </c>
      <c r="J323" s="87">
        <v>2241</v>
      </c>
      <c r="K323" s="91">
        <f t="shared" si="287"/>
        <v>73.091976516634048</v>
      </c>
      <c r="L323" s="87">
        <v>215</v>
      </c>
      <c r="M323" s="91">
        <f t="shared" si="288"/>
        <v>106.43564356435644</v>
      </c>
      <c r="N323" s="87">
        <f t="shared" ref="N323:N325" si="298">J323-P323</f>
        <v>882</v>
      </c>
      <c r="O323" s="91">
        <f t="shared" si="289"/>
        <v>87.5</v>
      </c>
      <c r="P323" s="87">
        <v>1359</v>
      </c>
      <c r="Q323" s="91">
        <f t="shared" si="290"/>
        <v>66.034985422740519</v>
      </c>
      <c r="R323" s="87">
        <v>31211</v>
      </c>
      <c r="S323" s="91">
        <f t="shared" si="291"/>
        <v>101.56855088027596</v>
      </c>
      <c r="T323" s="87">
        <v>15204</v>
      </c>
      <c r="U323" s="91">
        <f t="shared" si="292"/>
        <v>108.61551650235748</v>
      </c>
      <c r="V323" s="87">
        <v>15321</v>
      </c>
      <c r="W323" s="91">
        <f t="shared" si="293"/>
        <v>98.306063522617904</v>
      </c>
      <c r="X323" s="87">
        <f t="shared" si="294"/>
        <v>117</v>
      </c>
      <c r="Y323" s="91">
        <f t="shared" si="295"/>
        <v>7.3724007561436666</v>
      </c>
      <c r="Z323" s="87">
        <f t="shared" si="296"/>
        <v>31328</v>
      </c>
      <c r="AA323" s="187">
        <f t="shared" si="297"/>
        <v>96.94269092709493</v>
      </c>
      <c r="AB323" s="62"/>
    </row>
    <row r="324" spans="1:44" s="64" customFormat="1" ht="12" customHeight="1">
      <c r="A324" s="62"/>
      <c r="B324" s="27" t="s">
        <v>353</v>
      </c>
      <c r="C324" s="43" t="s">
        <v>354</v>
      </c>
      <c r="D324" s="84">
        <v>27103</v>
      </c>
      <c r="E324" s="91">
        <f t="shared" si="284"/>
        <v>108.06187951038635</v>
      </c>
      <c r="F324" s="87">
        <v>3878</v>
      </c>
      <c r="G324" s="91">
        <f t="shared" si="285"/>
        <v>114.90370370370371</v>
      </c>
      <c r="H324" s="88">
        <v>436</v>
      </c>
      <c r="I324" s="91">
        <f t="shared" si="286"/>
        <v>87.903225806451616</v>
      </c>
      <c r="J324" s="87">
        <v>2421</v>
      </c>
      <c r="K324" s="91">
        <f t="shared" si="287"/>
        <v>79.743083003952563</v>
      </c>
      <c r="L324" s="87">
        <v>211</v>
      </c>
      <c r="M324" s="91">
        <f t="shared" si="288"/>
        <v>113.44086021505377</v>
      </c>
      <c r="N324" s="87">
        <f t="shared" si="298"/>
        <v>1001</v>
      </c>
      <c r="O324" s="91">
        <f t="shared" si="289"/>
        <v>99.900199600798402</v>
      </c>
      <c r="P324" s="87">
        <v>1420</v>
      </c>
      <c r="Q324" s="91">
        <f t="shared" si="290"/>
        <v>69.813176007866275</v>
      </c>
      <c r="R324" s="87">
        <v>29524</v>
      </c>
      <c r="S324" s="91">
        <f t="shared" si="291"/>
        <v>105.00409005228153</v>
      </c>
      <c r="T324" s="87">
        <v>15184</v>
      </c>
      <c r="U324" s="91">
        <f t="shared" si="292"/>
        <v>110.60606060606059</v>
      </c>
      <c r="V324" s="87">
        <v>15891</v>
      </c>
      <c r="W324" s="91">
        <f t="shared" si="293"/>
        <v>97.917308521782005</v>
      </c>
      <c r="X324" s="87">
        <f t="shared" si="294"/>
        <v>707</v>
      </c>
      <c r="Y324" s="91">
        <f t="shared" si="295"/>
        <v>28.268692522990801</v>
      </c>
      <c r="Z324" s="87">
        <f t="shared" si="296"/>
        <v>30231</v>
      </c>
      <c r="AA324" s="187">
        <f t="shared" si="297"/>
        <v>98.73603762492651</v>
      </c>
      <c r="AB324" s="62"/>
    </row>
    <row r="325" spans="1:44" s="64" customFormat="1" ht="12" customHeight="1">
      <c r="A325" s="62"/>
      <c r="B325" s="27" t="s">
        <v>355</v>
      </c>
      <c r="C325" s="43" t="s">
        <v>8</v>
      </c>
      <c r="D325" s="84">
        <v>30110</v>
      </c>
      <c r="E325" s="91">
        <f t="shared" si="284"/>
        <v>106.44841971293219</v>
      </c>
      <c r="F325" s="87">
        <v>3763</v>
      </c>
      <c r="G325" s="91">
        <f t="shared" si="285"/>
        <v>117.99937284415176</v>
      </c>
      <c r="H325" s="88">
        <v>4367</v>
      </c>
      <c r="I325" s="91">
        <f t="shared" si="286"/>
        <v>96.168244879982382</v>
      </c>
      <c r="J325" s="87">
        <v>2201</v>
      </c>
      <c r="K325" s="91">
        <f t="shared" si="287"/>
        <v>77.092819614711033</v>
      </c>
      <c r="L325" s="87">
        <v>201</v>
      </c>
      <c r="M325" s="91">
        <f t="shared" si="288"/>
        <v>89.333333333333329</v>
      </c>
      <c r="N325" s="87">
        <f t="shared" si="298"/>
        <v>878</v>
      </c>
      <c r="O325" s="91">
        <f t="shared" si="289"/>
        <v>89.31841302136317</v>
      </c>
      <c r="P325" s="87">
        <v>1323</v>
      </c>
      <c r="Q325" s="91">
        <f t="shared" si="290"/>
        <v>70.673076923076934</v>
      </c>
      <c r="R325" s="87">
        <v>32311</v>
      </c>
      <c r="S325" s="91">
        <f t="shared" si="291"/>
        <v>103.75710478147779</v>
      </c>
      <c r="T325" s="87">
        <v>14931</v>
      </c>
      <c r="U325" s="91">
        <f t="shared" si="292"/>
        <v>110.15936254980079</v>
      </c>
      <c r="V325" s="87">
        <v>15501</v>
      </c>
      <c r="W325" s="91">
        <f t="shared" si="293"/>
        <v>100.92453935803111</v>
      </c>
      <c r="X325" s="87">
        <f t="shared" si="294"/>
        <v>570</v>
      </c>
      <c r="Y325" s="91">
        <f t="shared" si="295"/>
        <v>31.578947368421051</v>
      </c>
      <c r="Z325" s="87">
        <f t="shared" si="296"/>
        <v>32881</v>
      </c>
      <c r="AA325" s="187">
        <f t="shared" si="297"/>
        <v>99.802707460693256</v>
      </c>
      <c r="AB325" s="62"/>
    </row>
    <row r="326" spans="1:44" s="64" customFormat="1" ht="12" customHeight="1">
      <c r="A326" s="62"/>
      <c r="B326" s="27" t="s">
        <v>356</v>
      </c>
      <c r="C326" s="43" t="s">
        <v>9</v>
      </c>
      <c r="D326" s="84">
        <v>31046</v>
      </c>
      <c r="E326" s="91">
        <f t="shared" si="284"/>
        <v>107.5558635025117</v>
      </c>
      <c r="F326" s="87">
        <v>4395</v>
      </c>
      <c r="G326" s="91">
        <f t="shared" si="285"/>
        <v>120.27914614121511</v>
      </c>
      <c r="H326" s="87">
        <v>4783</v>
      </c>
      <c r="I326" s="91">
        <f t="shared" si="286"/>
        <v>100.75837370971139</v>
      </c>
      <c r="J326" s="87">
        <v>1524</v>
      </c>
      <c r="K326" s="91">
        <f t="shared" si="287"/>
        <v>63.027295285359799</v>
      </c>
      <c r="L326" s="87">
        <v>202</v>
      </c>
      <c r="M326" s="91">
        <f t="shared" si="288"/>
        <v>85.232067510548532</v>
      </c>
      <c r="N326" s="87">
        <f>J326-P326</f>
        <v>225</v>
      </c>
      <c r="O326" s="91">
        <f t="shared" si="289"/>
        <v>24.012806830309501</v>
      </c>
      <c r="P326" s="87">
        <v>1299</v>
      </c>
      <c r="Q326" s="91">
        <f t="shared" si="290"/>
        <v>87.711006076975025</v>
      </c>
      <c r="R326" s="87">
        <v>32570</v>
      </c>
      <c r="S326" s="91">
        <f t="shared" si="291"/>
        <v>104.11405555733147</v>
      </c>
      <c r="T326" s="87">
        <v>14576</v>
      </c>
      <c r="U326" s="91">
        <f t="shared" si="292"/>
        <v>106.045834849036</v>
      </c>
      <c r="V326" s="87">
        <v>17401</v>
      </c>
      <c r="W326" s="91">
        <f t="shared" si="293"/>
        <v>115.1773894625364</v>
      </c>
      <c r="X326" s="87">
        <f t="shared" si="294"/>
        <v>2825</v>
      </c>
      <c r="Y326" s="91">
        <f t="shared" si="295"/>
        <v>207.26338958180483</v>
      </c>
      <c r="Z326" s="87">
        <f t="shared" si="296"/>
        <v>35395</v>
      </c>
      <c r="AA326" s="187">
        <f t="shared" si="297"/>
        <v>108.42063346198616</v>
      </c>
      <c r="AB326" s="62"/>
    </row>
    <row r="327" spans="1:44" s="64" customFormat="1" ht="12" customHeight="1">
      <c r="A327" s="62"/>
      <c r="B327" s="27" t="s">
        <v>357</v>
      </c>
      <c r="C327" s="43" t="s">
        <v>10</v>
      </c>
      <c r="D327" s="84">
        <v>29454</v>
      </c>
      <c r="E327" s="91">
        <f t="shared" si="284"/>
        <v>108.36245907067436</v>
      </c>
      <c r="F327" s="87">
        <v>4328</v>
      </c>
      <c r="G327" s="91">
        <f t="shared" si="285"/>
        <v>120.25562656293415</v>
      </c>
      <c r="H327" s="88">
        <v>4380</v>
      </c>
      <c r="I327" s="91">
        <f t="shared" si="286"/>
        <v>101.34197130957889</v>
      </c>
      <c r="J327" s="87">
        <v>1356</v>
      </c>
      <c r="K327" s="91">
        <f t="shared" si="287"/>
        <v>64.052905054322153</v>
      </c>
      <c r="L327" s="87">
        <v>214</v>
      </c>
      <c r="M327" s="91">
        <f t="shared" si="288"/>
        <v>109.18367346938776</v>
      </c>
      <c r="N327" s="87">
        <f t="shared" ref="N327" si="299">J327-P327</f>
        <v>237</v>
      </c>
      <c r="O327" s="91">
        <f t="shared" si="289"/>
        <v>28.72727272727273</v>
      </c>
      <c r="P327" s="87">
        <v>1119</v>
      </c>
      <c r="Q327" s="91">
        <f t="shared" si="290"/>
        <v>86.609907120743031</v>
      </c>
      <c r="R327" s="87">
        <v>30810</v>
      </c>
      <c r="S327" s="91">
        <f t="shared" si="291"/>
        <v>105.16076182674585</v>
      </c>
      <c r="T327" s="87">
        <v>13848</v>
      </c>
      <c r="U327" s="91">
        <f t="shared" si="292"/>
        <v>106.89309147047472</v>
      </c>
      <c r="V327" s="87">
        <v>16477</v>
      </c>
      <c r="W327" s="91">
        <f t="shared" si="293"/>
        <v>109.01812888712452</v>
      </c>
      <c r="X327" s="87">
        <f t="shared" si="294"/>
        <v>2629</v>
      </c>
      <c r="Y327" s="91">
        <f t="shared" si="295"/>
        <v>121.76933765632236</v>
      </c>
      <c r="Z327" s="87">
        <f t="shared" si="296"/>
        <v>33439</v>
      </c>
      <c r="AA327" s="187">
        <f t="shared" si="297"/>
        <v>106.30066439902089</v>
      </c>
      <c r="AB327" s="62"/>
    </row>
    <row r="328" spans="1:44" s="64" customFormat="1" ht="12" customHeight="1">
      <c r="A328" s="62"/>
      <c r="B328" s="27" t="s">
        <v>358</v>
      </c>
      <c r="C328" s="43" t="s">
        <v>11</v>
      </c>
      <c r="D328" s="84">
        <v>27972</v>
      </c>
      <c r="E328" s="91">
        <f t="shared" si="284"/>
        <v>107.47713824636902</v>
      </c>
      <c r="F328" s="87">
        <v>4041</v>
      </c>
      <c r="G328" s="91">
        <f t="shared" si="285"/>
        <v>110.98599285910464</v>
      </c>
      <c r="H328" s="88">
        <v>3510</v>
      </c>
      <c r="I328" s="91">
        <f t="shared" si="286"/>
        <v>100.28571428571429</v>
      </c>
      <c r="J328" s="87">
        <v>1395</v>
      </c>
      <c r="K328" s="91">
        <f t="shared" si="287"/>
        <v>68.015602145294977</v>
      </c>
      <c r="L328" s="87">
        <v>259</v>
      </c>
      <c r="M328" s="91">
        <f t="shared" si="288"/>
        <v>108.36820083682008</v>
      </c>
      <c r="N328" s="87">
        <f>J328-P328</f>
        <v>281</v>
      </c>
      <c r="O328" s="91">
        <f t="shared" si="289"/>
        <v>33.058823529411761</v>
      </c>
      <c r="P328" s="87">
        <v>1114</v>
      </c>
      <c r="Q328" s="91">
        <f t="shared" si="290"/>
        <v>92.756036636136557</v>
      </c>
      <c r="R328" s="87">
        <v>29367</v>
      </c>
      <c r="S328" s="91">
        <f t="shared" si="291"/>
        <v>104.59450796025216</v>
      </c>
      <c r="T328" s="87">
        <v>14008</v>
      </c>
      <c r="U328" s="91">
        <f t="shared" si="292"/>
        <v>109.00319041319742</v>
      </c>
      <c r="V328" s="87">
        <v>16109</v>
      </c>
      <c r="W328" s="91">
        <f t="shared" si="293"/>
        <v>107.57262103505842</v>
      </c>
      <c r="X328" s="87">
        <f t="shared" si="294"/>
        <v>2101</v>
      </c>
      <c r="Y328" s="91">
        <f t="shared" si="295"/>
        <v>98.917137476459516</v>
      </c>
      <c r="Z328" s="87">
        <f t="shared" si="296"/>
        <v>31468</v>
      </c>
      <c r="AA328" s="187">
        <f t="shared" si="297"/>
        <v>104.19522532366479</v>
      </c>
      <c r="AB328" s="62"/>
    </row>
    <row r="329" spans="1:44" s="64" customFormat="1" ht="12" customHeight="1">
      <c r="A329" s="62"/>
      <c r="B329" s="27" t="s">
        <v>359</v>
      </c>
      <c r="C329" s="43" t="s">
        <v>360</v>
      </c>
      <c r="D329" s="116">
        <v>28022</v>
      </c>
      <c r="E329" s="115">
        <f t="shared" si="284"/>
        <v>107.66098048255725</v>
      </c>
      <c r="F329" s="116">
        <v>3481</v>
      </c>
      <c r="G329" s="115">
        <f t="shared" si="285"/>
        <v>116.5773610180844</v>
      </c>
      <c r="H329" s="183">
        <v>3926</v>
      </c>
      <c r="I329" s="115">
        <f t="shared" si="286"/>
        <v>98.544176706827315</v>
      </c>
      <c r="J329" s="116">
        <v>1348</v>
      </c>
      <c r="K329" s="115">
        <f t="shared" si="287"/>
        <v>65.500485908649182</v>
      </c>
      <c r="L329" s="116">
        <v>200</v>
      </c>
      <c r="M329" s="115">
        <f t="shared" si="288"/>
        <v>100.50251256281406</v>
      </c>
      <c r="N329" s="116">
        <f t="shared" ref="N329:N331" si="300">J329-P329</f>
        <v>222</v>
      </c>
      <c r="O329" s="115">
        <f t="shared" si="289"/>
        <v>26.682692307692307</v>
      </c>
      <c r="P329" s="116">
        <v>1126</v>
      </c>
      <c r="Q329" s="115">
        <f t="shared" si="290"/>
        <v>91.843393148450247</v>
      </c>
      <c r="R329" s="116">
        <v>29370</v>
      </c>
      <c r="S329" s="115">
        <f t="shared" si="291"/>
        <v>104.57167271950438</v>
      </c>
      <c r="T329" s="116">
        <v>13752</v>
      </c>
      <c r="U329" s="115">
        <f t="shared" si="292"/>
        <v>108.66851047016991</v>
      </c>
      <c r="V329" s="116">
        <v>15292</v>
      </c>
      <c r="W329" s="115">
        <f t="shared" si="293"/>
        <v>105.3893866299104</v>
      </c>
      <c r="X329" s="116">
        <f t="shared" si="294"/>
        <v>1540</v>
      </c>
      <c r="Y329" s="115">
        <f t="shared" si="295"/>
        <v>83.018867924528308</v>
      </c>
      <c r="Z329" s="116">
        <f t="shared" si="296"/>
        <v>30910</v>
      </c>
      <c r="AA329" s="117">
        <f t="shared" si="297"/>
        <v>103.23636485087337</v>
      </c>
      <c r="AB329" s="62"/>
    </row>
    <row r="330" spans="1:44" s="64" customFormat="1" ht="12" customHeight="1">
      <c r="A330" s="62"/>
      <c r="B330" s="27" t="s">
        <v>361</v>
      </c>
      <c r="C330" s="43" t="s">
        <v>362</v>
      </c>
      <c r="D330" s="182">
        <v>27388</v>
      </c>
      <c r="E330" s="115">
        <f t="shared" si="284"/>
        <v>105.80236421231555</v>
      </c>
      <c r="F330" s="116">
        <v>3626</v>
      </c>
      <c r="G330" s="115">
        <f t="shared" si="285"/>
        <v>110.58249466300703</v>
      </c>
      <c r="H330" s="183">
        <v>4136</v>
      </c>
      <c r="I330" s="115">
        <f t="shared" si="286"/>
        <v>95.36545999538852</v>
      </c>
      <c r="J330" s="116">
        <v>1824</v>
      </c>
      <c r="K330" s="115">
        <f t="shared" si="287"/>
        <v>93.346980552712395</v>
      </c>
      <c r="L330" s="116">
        <v>749</v>
      </c>
      <c r="M330" s="115">
        <f t="shared" si="288"/>
        <v>365.36585365853659</v>
      </c>
      <c r="N330" s="116">
        <f t="shared" si="300"/>
        <v>770</v>
      </c>
      <c r="O330" s="115">
        <f t="shared" si="289"/>
        <v>93.220338983050837</v>
      </c>
      <c r="P330" s="116">
        <v>1054</v>
      </c>
      <c r="Q330" s="115">
        <f t="shared" si="290"/>
        <v>93.439716312056746</v>
      </c>
      <c r="R330" s="116">
        <v>29212</v>
      </c>
      <c r="S330" s="115">
        <f t="shared" si="291"/>
        <v>104.92816091954023</v>
      </c>
      <c r="T330" s="116">
        <v>13462</v>
      </c>
      <c r="U330" s="115">
        <f t="shared" si="292"/>
        <v>108.80142245211348</v>
      </c>
      <c r="V330" s="116">
        <v>14357</v>
      </c>
      <c r="W330" s="115">
        <f t="shared" si="293"/>
        <v>103.18384361075177</v>
      </c>
      <c r="X330" s="116">
        <f t="shared" si="294"/>
        <v>895</v>
      </c>
      <c r="Y330" s="115">
        <f t="shared" si="295"/>
        <v>58.079169370538608</v>
      </c>
      <c r="Z330" s="116">
        <f t="shared" si="296"/>
        <v>30107</v>
      </c>
      <c r="AA330" s="117">
        <f t="shared" si="297"/>
        <v>102.47098464994384</v>
      </c>
      <c r="AB330" s="62"/>
    </row>
    <row r="331" spans="1:44" s="64" customFormat="1" ht="12" customHeight="1">
      <c r="A331" s="62"/>
      <c r="B331" s="46" t="s">
        <v>363</v>
      </c>
      <c r="C331" s="47" t="s">
        <v>364</v>
      </c>
      <c r="D331" s="192">
        <v>29007</v>
      </c>
      <c r="E331" s="193">
        <f t="shared" si="284"/>
        <v>112.97320454899517</v>
      </c>
      <c r="F331" s="194">
        <v>4423</v>
      </c>
      <c r="G331" s="193">
        <f t="shared" si="285"/>
        <v>132.30631169608137</v>
      </c>
      <c r="H331" s="194">
        <v>2794</v>
      </c>
      <c r="I331" s="193">
        <f t="shared" si="286"/>
        <v>101.52616279069768</v>
      </c>
      <c r="J331" s="195">
        <v>1876</v>
      </c>
      <c r="K331" s="193">
        <f t="shared" si="287"/>
        <v>96.303901437371664</v>
      </c>
      <c r="L331" s="194">
        <v>751</v>
      </c>
      <c r="M331" s="193">
        <f t="shared" si="288"/>
        <v>336.77130044843051</v>
      </c>
      <c r="N331" s="196">
        <f t="shared" si="300"/>
        <v>772</v>
      </c>
      <c r="O331" s="193">
        <f t="shared" si="289"/>
        <v>94.031668696711321</v>
      </c>
      <c r="P331" s="195">
        <v>1104</v>
      </c>
      <c r="Q331" s="193">
        <f t="shared" si="290"/>
        <v>97.959183673469383</v>
      </c>
      <c r="R331" s="195">
        <v>30883</v>
      </c>
      <c r="S331" s="193">
        <f t="shared" si="291"/>
        <v>111.7977121343759</v>
      </c>
      <c r="T331" s="196">
        <v>14765</v>
      </c>
      <c r="U331" s="193">
        <f t="shared" si="292"/>
        <v>112.4267113378512</v>
      </c>
      <c r="V331" s="196">
        <v>15566</v>
      </c>
      <c r="W331" s="193">
        <f t="shared" si="293"/>
        <v>105.81917063222296</v>
      </c>
      <c r="X331" s="196">
        <f t="shared" si="294"/>
        <v>801</v>
      </c>
      <c r="Y331" s="193">
        <f t="shared" si="295"/>
        <v>50.792644261255546</v>
      </c>
      <c r="Z331" s="196">
        <f t="shared" si="296"/>
        <v>31684</v>
      </c>
      <c r="AA331" s="197">
        <f t="shared" si="297"/>
        <v>108.50313345433375</v>
      </c>
      <c r="AB331" s="62"/>
    </row>
    <row r="332" spans="1:44" s="2" customFormat="1" ht="12" customHeight="1">
      <c r="A332" s="1"/>
      <c r="B332" s="25" t="s">
        <v>31</v>
      </c>
      <c r="C332" s="30"/>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row>
    <row r="333" spans="1:44" s="2" customFormat="1" ht="12" customHeight="1">
      <c r="A333" s="1"/>
      <c r="B333" s="160" t="s">
        <v>233</v>
      </c>
      <c r="C333" s="30"/>
      <c r="D333" s="3"/>
      <c r="E333" s="3"/>
      <c r="F333" s="3"/>
      <c r="G333" s="3"/>
      <c r="H333" s="3"/>
      <c r="I333" s="3"/>
      <c r="J333" s="3"/>
      <c r="K333" s="3"/>
      <c r="L333" s="3"/>
      <c r="M333" s="3"/>
      <c r="N333" s="4"/>
      <c r="O333" s="16"/>
      <c r="P333" s="4"/>
      <c r="Q333" s="16"/>
      <c r="R333" s="16"/>
      <c r="S333" s="16"/>
      <c r="T333" s="16"/>
      <c r="U333" s="16"/>
      <c r="V333" s="16"/>
      <c r="W333" s="16"/>
      <c r="X333" s="16"/>
      <c r="Y333" s="16"/>
      <c r="Z333" s="16"/>
      <c r="AA333" s="16"/>
      <c r="AB333" s="37"/>
      <c r="AC333" s="38"/>
      <c r="AD333" s="38"/>
      <c r="AE333" s="38"/>
      <c r="AF333" s="38"/>
      <c r="AG333" s="38"/>
      <c r="AH333" s="38"/>
      <c r="AI333" s="38"/>
      <c r="AJ333" s="38"/>
      <c r="AK333" s="38"/>
      <c r="AL333" s="38"/>
      <c r="AM333" s="38"/>
      <c r="AN333" s="38"/>
      <c r="AO333" s="38"/>
      <c r="AP333" s="38"/>
    </row>
    <row r="334" spans="1:44" s="2" customFormat="1" ht="12" customHeight="1">
      <c r="A334" s="1"/>
      <c r="B334" s="160" t="s">
        <v>234</v>
      </c>
      <c r="C334" s="30"/>
      <c r="D334" s="3"/>
      <c r="E334" s="3"/>
      <c r="F334" s="3"/>
      <c r="G334" s="3"/>
      <c r="H334" s="3"/>
      <c r="I334" s="3"/>
      <c r="J334" s="3"/>
      <c r="K334" s="3"/>
      <c r="L334" s="3"/>
      <c r="M334" s="3"/>
      <c r="N334" s="3"/>
      <c r="O334" s="16"/>
      <c r="P334" s="3"/>
      <c r="Q334" s="16"/>
      <c r="R334" s="16"/>
      <c r="S334" s="16"/>
      <c r="T334" s="16"/>
      <c r="U334" s="16"/>
      <c r="V334" s="16"/>
      <c r="W334" s="16"/>
      <c r="X334" s="16"/>
      <c r="Y334" s="16"/>
      <c r="Z334" s="16"/>
      <c r="AA334" s="16"/>
      <c r="AB334" s="39"/>
      <c r="AC334" s="39"/>
      <c r="AD334" s="39"/>
      <c r="AE334" s="39"/>
      <c r="AF334" s="39"/>
      <c r="AG334" s="39"/>
      <c r="AH334" s="39"/>
      <c r="AI334" s="39"/>
      <c r="AJ334" s="39"/>
      <c r="AK334" s="39"/>
      <c r="AL334" s="39"/>
      <c r="AM334" s="39"/>
      <c r="AN334" s="39"/>
      <c r="AO334" s="39"/>
      <c r="AP334" s="39"/>
      <c r="AQ334" s="39"/>
      <c r="AR334" s="39"/>
    </row>
    <row r="335" spans="1:44" s="2" customFormat="1" ht="12" customHeight="1">
      <c r="A335" s="1"/>
      <c r="B335" s="160" t="s">
        <v>235</v>
      </c>
      <c r="C335" s="34"/>
      <c r="D335" s="55"/>
      <c r="E335" s="55"/>
      <c r="F335" s="55"/>
      <c r="G335" s="55"/>
      <c r="H335" s="55"/>
      <c r="I335" s="55"/>
      <c r="J335" s="55"/>
      <c r="K335" s="55"/>
      <c r="L335" s="55"/>
      <c r="M335" s="55"/>
      <c r="N335" s="55"/>
      <c r="O335" s="55"/>
      <c r="P335" s="55"/>
      <c r="Q335" s="55"/>
      <c r="R335" s="55"/>
      <c r="S335" s="55"/>
      <c r="T335" s="55"/>
      <c r="U335" s="55"/>
      <c r="V335" s="55"/>
      <c r="W335" s="16"/>
      <c r="X335" s="16"/>
      <c r="Y335" s="16"/>
      <c r="Z335" s="16"/>
      <c r="AA335" s="16"/>
      <c r="AB335" s="39"/>
      <c r="AC335" s="39"/>
      <c r="AD335" s="39"/>
      <c r="AE335" s="39"/>
      <c r="AF335" s="39"/>
      <c r="AG335" s="39"/>
      <c r="AH335" s="39"/>
      <c r="AI335" s="39"/>
      <c r="AJ335" s="39"/>
      <c r="AK335" s="39"/>
      <c r="AL335" s="39"/>
      <c r="AM335" s="39"/>
      <c r="AN335" s="39"/>
      <c r="AO335" s="39"/>
      <c r="AP335" s="39"/>
      <c r="AQ335" s="39"/>
      <c r="AR335" s="39"/>
    </row>
    <row r="336" spans="1:44" s="2" customFormat="1" ht="12" customHeight="1">
      <c r="A336" s="1"/>
      <c r="B336" s="160" t="s">
        <v>236</v>
      </c>
      <c r="C336" s="30"/>
      <c r="D336" s="3"/>
      <c r="E336" s="3"/>
      <c r="F336" s="3"/>
      <c r="G336" s="3"/>
      <c r="H336" s="3"/>
      <c r="I336" s="3"/>
      <c r="J336" s="3"/>
      <c r="K336" s="4"/>
      <c r="L336" s="4"/>
      <c r="M336" s="16"/>
      <c r="N336" s="16"/>
      <c r="O336" s="16"/>
      <c r="P336" s="16"/>
      <c r="Q336" s="16"/>
      <c r="R336" s="16"/>
      <c r="S336" s="16"/>
      <c r="T336" s="16"/>
      <c r="U336" s="16"/>
      <c r="V336" s="16"/>
      <c r="W336" s="16"/>
      <c r="X336" s="16"/>
      <c r="Y336" s="16"/>
      <c r="Z336" s="16"/>
      <c r="AB336" s="39"/>
      <c r="AC336" s="39"/>
      <c r="AD336" s="39"/>
      <c r="AE336" s="39"/>
      <c r="AF336" s="39"/>
      <c r="AG336" s="39"/>
      <c r="AH336" s="39"/>
      <c r="AI336" s="39"/>
      <c r="AJ336" s="39"/>
      <c r="AK336" s="39"/>
      <c r="AL336" s="39"/>
      <c r="AM336" s="39"/>
      <c r="AN336" s="39"/>
      <c r="AO336" s="39"/>
      <c r="AP336" s="39"/>
      <c r="AQ336" s="39"/>
      <c r="AR336" s="39"/>
    </row>
    <row r="337" spans="1:44" s="2" customFormat="1" ht="12" customHeight="1">
      <c r="A337" s="3"/>
      <c r="B337" s="160" t="s">
        <v>240</v>
      </c>
      <c r="C337" s="30"/>
      <c r="D337" s="3"/>
      <c r="E337" s="3"/>
      <c r="F337" s="3"/>
      <c r="G337" s="3"/>
      <c r="H337" s="3"/>
      <c r="I337" s="3"/>
      <c r="J337" s="1"/>
      <c r="K337" s="4"/>
      <c r="L337" s="4"/>
      <c r="M337" s="16"/>
      <c r="N337" s="16"/>
      <c r="O337" s="16"/>
      <c r="P337" s="16"/>
      <c r="Q337" s="16"/>
      <c r="R337" s="16"/>
      <c r="S337" s="16"/>
      <c r="T337" s="16"/>
      <c r="U337" s="16"/>
      <c r="V337" s="16"/>
      <c r="W337" s="16"/>
      <c r="X337" s="16"/>
      <c r="Y337" s="16"/>
      <c r="Z337" s="16"/>
      <c r="AA337" s="191" t="s">
        <v>365</v>
      </c>
      <c r="AB337" s="39"/>
      <c r="AC337" s="39"/>
      <c r="AD337" s="39"/>
      <c r="AE337" s="39"/>
      <c r="AF337" s="39"/>
      <c r="AG337" s="39"/>
      <c r="AH337" s="39"/>
      <c r="AI337" s="39"/>
      <c r="AJ337" s="39"/>
      <c r="AK337" s="39"/>
      <c r="AL337" s="39"/>
      <c r="AM337" s="39"/>
      <c r="AN337" s="39"/>
      <c r="AO337" s="39"/>
      <c r="AP337" s="39"/>
      <c r="AQ337" s="39"/>
      <c r="AR337" s="39"/>
    </row>
    <row r="338" spans="1:44" s="64" customFormat="1" ht="12" customHeight="1">
      <c r="A338" s="62"/>
      <c r="B338" s="160" t="s">
        <v>237</v>
      </c>
      <c r="C338" s="152"/>
      <c r="X338" s="153"/>
      <c r="Y338" s="153"/>
      <c r="Z338" s="153"/>
      <c r="AA338" s="153"/>
      <c r="AB338" s="62"/>
      <c r="AC338" s="62"/>
      <c r="AD338" s="62"/>
      <c r="AE338" s="62"/>
      <c r="AF338" s="62"/>
      <c r="AG338" s="62"/>
      <c r="AH338" s="62"/>
      <c r="AI338" s="62"/>
      <c r="AJ338" s="62"/>
      <c r="AK338" s="62"/>
      <c r="AL338" s="62"/>
      <c r="AM338" s="62"/>
      <c r="AN338" s="62"/>
      <c r="AO338" s="62"/>
      <c r="AP338" s="62"/>
      <c r="AQ338" s="62"/>
      <c r="AR338" s="62"/>
    </row>
    <row r="339" spans="1:44" s="156" customFormat="1" ht="12" customHeight="1">
      <c r="A339" s="154"/>
      <c r="B339" s="173"/>
      <c r="C339" s="174"/>
      <c r="D339" s="157">
        <f>SUM(D248:D259)</f>
        <v>322357</v>
      </c>
      <c r="E339" s="154"/>
      <c r="F339" s="157">
        <f>SUM(F248:F259)</f>
        <v>34934</v>
      </c>
      <c r="G339" s="154"/>
      <c r="H339" s="157">
        <f>SUM(H248:H259)</f>
        <v>46289</v>
      </c>
      <c r="I339" s="154"/>
      <c r="J339" s="157">
        <f>SUM(J248:J259)</f>
        <v>31408</v>
      </c>
      <c r="L339" s="157">
        <f>SUM(L248:L259)</f>
        <v>4588</v>
      </c>
      <c r="M339" s="155"/>
      <c r="N339" s="157">
        <f>SUM(N248:N259)</f>
        <v>7469</v>
      </c>
      <c r="O339" s="155"/>
      <c r="P339" s="157">
        <f>SUM(P248:P259)</f>
        <v>23939</v>
      </c>
      <c r="Q339" s="155"/>
      <c r="R339" s="157">
        <f>SUM(R248:R259)</f>
        <v>353765</v>
      </c>
      <c r="S339" s="155"/>
      <c r="T339" s="157">
        <f>SUM(T248:T259)</f>
        <v>126838</v>
      </c>
      <c r="U339" s="155"/>
      <c r="V339" s="154"/>
    </row>
    <row r="340" spans="1:44" s="2" customFormat="1" ht="12" customHeight="1">
      <c r="A340" s="3"/>
      <c r="B340" s="1"/>
      <c r="C340" s="34"/>
      <c r="D340" s="1"/>
      <c r="E340" s="1"/>
      <c r="F340" s="1"/>
      <c r="G340" s="1"/>
      <c r="H340" s="1"/>
      <c r="I340" s="1"/>
      <c r="J340" s="3"/>
      <c r="K340" s="4"/>
      <c r="L340" s="4"/>
      <c r="M340" s="16"/>
      <c r="N340" s="16"/>
      <c r="O340" s="16"/>
      <c r="P340" s="16"/>
      <c r="Q340" s="16"/>
      <c r="R340" s="16"/>
      <c r="S340" s="16"/>
      <c r="T340" s="16"/>
      <c r="U340" s="16"/>
      <c r="V340" s="16"/>
      <c r="W340" s="16"/>
      <c r="X340" s="16"/>
      <c r="Y340" s="16"/>
      <c r="Z340" s="16"/>
      <c r="AA340" s="16"/>
      <c r="AB340" s="39"/>
      <c r="AC340" s="39"/>
      <c r="AD340" s="39"/>
      <c r="AE340" s="39"/>
      <c r="AF340" s="39"/>
      <c r="AG340" s="39"/>
      <c r="AH340" s="39"/>
      <c r="AI340" s="39"/>
      <c r="AJ340" s="39"/>
      <c r="AK340" s="39"/>
      <c r="AL340" s="39"/>
      <c r="AM340" s="39"/>
      <c r="AN340" s="39"/>
      <c r="AO340" s="39"/>
      <c r="AP340" s="39"/>
      <c r="AQ340" s="39"/>
      <c r="AR340" s="39"/>
    </row>
    <row r="341" spans="1:44" s="2" customFormat="1" ht="12" customHeight="1">
      <c r="A341" s="3"/>
      <c r="B341" s="1"/>
      <c r="C341" s="34"/>
      <c r="D341" s="1"/>
      <c r="E341" s="1"/>
      <c r="F341" s="1"/>
      <c r="G341" s="1"/>
      <c r="H341" s="1"/>
      <c r="I341" s="1"/>
      <c r="J341" s="3"/>
      <c r="K341" s="4"/>
      <c r="L341" s="4"/>
      <c r="M341" s="16"/>
      <c r="N341" s="16"/>
      <c r="O341" s="16"/>
      <c r="P341" s="16"/>
      <c r="Q341" s="16"/>
      <c r="R341" s="16"/>
      <c r="S341" s="16"/>
      <c r="T341" s="16"/>
      <c r="U341" s="16"/>
      <c r="V341" s="16"/>
      <c r="W341" s="16"/>
      <c r="X341" s="16"/>
      <c r="Y341" s="16"/>
      <c r="Z341" s="16"/>
      <c r="AA341" s="16"/>
      <c r="AB341" s="39"/>
      <c r="AC341" s="39"/>
      <c r="AD341" s="39"/>
      <c r="AE341" s="39"/>
      <c r="AF341" s="39"/>
      <c r="AG341" s="39"/>
      <c r="AH341" s="39"/>
      <c r="AI341" s="39"/>
      <c r="AJ341" s="39"/>
      <c r="AK341" s="39"/>
      <c r="AL341" s="39"/>
      <c r="AM341" s="39"/>
      <c r="AN341" s="39"/>
      <c r="AO341" s="39"/>
      <c r="AP341" s="39"/>
      <c r="AQ341" s="39"/>
      <c r="AR341" s="39"/>
    </row>
    <row r="342" spans="1:44" s="2" customFormat="1" ht="12" customHeight="1">
      <c r="A342" s="3"/>
      <c r="B342" s="1"/>
      <c r="C342" s="34"/>
      <c r="D342" s="1"/>
      <c r="E342" s="1"/>
      <c r="F342" s="1"/>
      <c r="G342" s="1"/>
      <c r="H342" s="1"/>
      <c r="I342" s="1"/>
      <c r="J342" s="1"/>
      <c r="K342" s="4"/>
      <c r="L342" s="4"/>
      <c r="M342" s="16"/>
      <c r="N342" s="16"/>
      <c r="O342" s="16"/>
      <c r="P342" s="16"/>
      <c r="Q342" s="16"/>
      <c r="R342" s="16"/>
      <c r="S342" s="16"/>
      <c r="T342" s="16"/>
      <c r="U342" s="16"/>
      <c r="V342" s="16"/>
      <c r="W342" s="16"/>
      <c r="X342" s="16"/>
      <c r="Y342" s="16"/>
      <c r="Z342" s="16"/>
      <c r="AA342" s="16"/>
      <c r="AB342" s="39"/>
      <c r="AC342" s="39"/>
      <c r="AD342" s="39"/>
      <c r="AE342" s="39"/>
      <c r="AF342" s="39"/>
      <c r="AG342" s="39"/>
      <c r="AH342" s="39"/>
      <c r="AI342" s="39"/>
      <c r="AJ342" s="39"/>
      <c r="AK342" s="39"/>
      <c r="AL342" s="39"/>
      <c r="AM342" s="39"/>
      <c r="AN342" s="39"/>
      <c r="AO342" s="39"/>
      <c r="AP342" s="39"/>
      <c r="AQ342" s="39"/>
      <c r="AR342" s="39"/>
    </row>
    <row r="343" spans="1:44" s="2" customFormat="1" ht="12" customHeight="1">
      <c r="A343" s="3"/>
      <c r="B343" s="1"/>
      <c r="C343" s="34"/>
      <c r="D343" s="157">
        <f>SUM(D236:D247)</f>
        <v>315617</v>
      </c>
      <c r="E343" s="154"/>
      <c r="F343" s="157">
        <f>SUM(F236:F247)</f>
        <v>30974</v>
      </c>
      <c r="G343" s="154"/>
      <c r="H343" s="157">
        <f>SUM(H236:H247)</f>
        <v>47850</v>
      </c>
      <c r="I343" s="154"/>
      <c r="J343" s="157">
        <f>SUM(J236:J247)</f>
        <v>34447</v>
      </c>
      <c r="K343" s="154"/>
      <c r="L343" s="157">
        <f>SUM(L236:L247)</f>
        <v>4142</v>
      </c>
      <c r="M343" s="154"/>
      <c r="N343" s="157">
        <f>SUM(N236:N247)</f>
        <v>6851</v>
      </c>
      <c r="O343" s="154"/>
      <c r="P343" s="157">
        <f>SUM(P236:P247)</f>
        <v>27596</v>
      </c>
      <c r="Q343" s="154"/>
      <c r="R343" s="157">
        <f>SUM(R236:R247)</f>
        <v>350064</v>
      </c>
      <c r="S343" s="154"/>
      <c r="T343" s="157">
        <f>SUM(T236:T247)</f>
        <v>125888</v>
      </c>
      <c r="U343" s="154"/>
      <c r="V343" s="157">
        <f>SUM(V236:V247)</f>
        <v>151431</v>
      </c>
      <c r="W343" s="154"/>
      <c r="X343" s="16"/>
      <c r="Y343" s="16"/>
      <c r="Z343" s="16"/>
      <c r="AA343" s="16"/>
      <c r="AB343" s="39"/>
      <c r="AC343" s="38"/>
      <c r="AD343" s="38"/>
      <c r="AE343" s="38"/>
      <c r="AF343" s="38"/>
      <c r="AG343" s="38"/>
      <c r="AH343" s="38"/>
      <c r="AI343" s="38"/>
      <c r="AJ343" s="38"/>
      <c r="AK343" s="38"/>
      <c r="AL343" s="38"/>
      <c r="AM343" s="38"/>
      <c r="AN343" s="38"/>
      <c r="AO343" s="38"/>
      <c r="AP343" s="38"/>
    </row>
    <row r="344" spans="1:44" s="2" customFormat="1" ht="12" customHeight="1">
      <c r="A344" s="3"/>
      <c r="B344" s="1"/>
      <c r="C344" s="34"/>
      <c r="D344" s="1"/>
      <c r="E344" s="1"/>
      <c r="F344" s="1"/>
      <c r="G344" s="1"/>
      <c r="H344" s="1"/>
      <c r="I344" s="1"/>
      <c r="J344" s="1"/>
      <c r="K344" s="4"/>
      <c r="L344" s="4"/>
      <c r="M344" s="16"/>
      <c r="N344" s="16"/>
      <c r="O344" s="16"/>
      <c r="P344" s="16"/>
      <c r="Q344" s="16"/>
      <c r="R344" s="16"/>
      <c r="S344" s="16"/>
      <c r="T344" s="16"/>
      <c r="U344" s="16"/>
      <c r="V344" s="16"/>
      <c r="W344" s="16"/>
      <c r="X344" s="16"/>
      <c r="Y344" s="16"/>
      <c r="Z344" s="16"/>
      <c r="AA344" s="16"/>
      <c r="AB344" s="39"/>
      <c r="AC344" s="38"/>
      <c r="AD344" s="38"/>
      <c r="AE344" s="38"/>
      <c r="AF344" s="38"/>
      <c r="AG344" s="38"/>
      <c r="AH344" s="38"/>
      <c r="AI344" s="38"/>
      <c r="AJ344" s="38"/>
      <c r="AK344" s="38"/>
      <c r="AL344" s="38"/>
      <c r="AM344" s="38"/>
      <c r="AN344" s="38"/>
      <c r="AO344" s="38"/>
      <c r="AP344" s="38"/>
    </row>
    <row r="345" spans="1:44" s="2" customFormat="1" ht="12" customHeight="1">
      <c r="A345" s="3"/>
      <c r="B345" s="3"/>
      <c r="C345" s="30"/>
      <c r="D345" s="3"/>
      <c r="E345" s="3"/>
      <c r="F345" s="3"/>
      <c r="G345" s="3"/>
      <c r="H345" s="3"/>
      <c r="I345" s="3"/>
      <c r="J345" s="1"/>
      <c r="K345" s="4"/>
      <c r="L345" s="4"/>
      <c r="M345" s="16"/>
      <c r="N345" s="16"/>
      <c r="O345" s="16"/>
      <c r="P345" s="16"/>
      <c r="Q345" s="16"/>
      <c r="R345" s="16"/>
      <c r="S345" s="16"/>
      <c r="T345" s="16"/>
      <c r="U345" s="16"/>
      <c r="V345" s="16"/>
      <c r="W345" s="16"/>
      <c r="X345" s="16"/>
      <c r="Y345" s="16"/>
      <c r="Z345" s="16"/>
      <c r="AA345" s="16"/>
      <c r="AB345" s="3"/>
    </row>
    <row r="346" spans="1:44" s="2" customFormat="1" ht="12" customHeight="1">
      <c r="A346" s="3"/>
      <c r="B346" s="3"/>
      <c r="C346" s="30"/>
      <c r="D346" s="3"/>
      <c r="E346" s="3"/>
      <c r="F346" s="3"/>
      <c r="G346" s="3"/>
      <c r="H346" s="3"/>
      <c r="I346" s="3"/>
      <c r="J346" s="1"/>
      <c r="K346" s="4"/>
      <c r="L346" s="4"/>
      <c r="M346" s="16"/>
      <c r="N346" s="16"/>
      <c r="O346" s="16"/>
      <c r="P346" s="16"/>
      <c r="Q346" s="16"/>
      <c r="R346" s="16"/>
      <c r="S346" s="16"/>
      <c r="T346" s="16"/>
      <c r="U346" s="16"/>
      <c r="V346" s="16"/>
      <c r="W346" s="16"/>
      <c r="X346" s="16"/>
      <c r="Y346" s="16"/>
      <c r="Z346" s="16"/>
      <c r="AA346" s="16"/>
      <c r="AB346" s="3"/>
    </row>
    <row r="347" spans="1:44" s="2" customFormat="1" ht="12" customHeight="1">
      <c r="A347" s="1"/>
      <c r="B347" s="160"/>
      <c r="C347" s="30"/>
      <c r="D347" s="3"/>
      <c r="E347" s="3"/>
      <c r="F347" s="3"/>
      <c r="G347" s="3"/>
      <c r="H347" s="3"/>
      <c r="I347" s="3"/>
      <c r="J347" s="1"/>
      <c r="K347" s="4"/>
      <c r="L347" s="4"/>
      <c r="M347" s="16"/>
      <c r="N347" s="16"/>
      <c r="O347" s="16"/>
      <c r="P347" s="16"/>
      <c r="Q347" s="16"/>
      <c r="R347" s="16"/>
      <c r="S347" s="16"/>
      <c r="T347" s="16"/>
      <c r="U347" s="16"/>
      <c r="V347" s="16"/>
      <c r="W347" s="16"/>
      <c r="X347" s="16"/>
      <c r="Y347" s="16"/>
      <c r="Z347" s="16"/>
      <c r="AA347" s="16"/>
      <c r="AB347" s="3"/>
    </row>
    <row r="348" spans="1:44" s="2" customFormat="1" ht="12" customHeight="1">
      <c r="A348" s="1"/>
      <c r="B348" s="160"/>
      <c r="C348" s="30"/>
      <c r="D348" s="3"/>
      <c r="E348" s="3"/>
      <c r="F348" s="3"/>
      <c r="G348" s="3"/>
      <c r="H348" s="3"/>
      <c r="I348" s="3"/>
      <c r="J348" s="1"/>
      <c r="K348" s="4"/>
      <c r="L348" s="4"/>
      <c r="M348" s="16"/>
      <c r="N348" s="16"/>
      <c r="O348" s="16"/>
      <c r="P348" s="16"/>
      <c r="Q348" s="16"/>
      <c r="R348" s="16"/>
      <c r="S348" s="16"/>
      <c r="T348" s="16"/>
      <c r="U348" s="16"/>
      <c r="V348" s="16"/>
      <c r="W348" s="16"/>
      <c r="X348" s="16"/>
      <c r="Y348" s="16"/>
      <c r="Z348" s="16"/>
      <c r="AA348" s="16"/>
      <c r="AB348" s="3"/>
    </row>
    <row r="349" spans="1:44" s="2" customFormat="1" ht="12" customHeight="1">
      <c r="A349" s="1"/>
      <c r="B349" s="160"/>
      <c r="C349" s="30"/>
      <c r="D349" s="3"/>
      <c r="E349" s="3"/>
      <c r="F349" s="3"/>
      <c r="G349" s="3"/>
      <c r="H349" s="3"/>
      <c r="I349" s="3"/>
      <c r="J349" s="3"/>
      <c r="K349" s="4"/>
      <c r="L349" s="4"/>
      <c r="M349" s="16"/>
      <c r="N349" s="16"/>
      <c r="O349" s="16"/>
      <c r="P349" s="16"/>
      <c r="Q349" s="16"/>
      <c r="R349" s="16"/>
      <c r="S349" s="16"/>
      <c r="T349" s="16"/>
      <c r="U349" s="16"/>
      <c r="V349" s="16"/>
      <c r="W349" s="16"/>
      <c r="X349" s="16"/>
      <c r="Y349" s="16"/>
      <c r="Z349" s="16"/>
      <c r="AA349" s="16"/>
      <c r="AB349" s="1"/>
    </row>
    <row r="350" spans="1:44" s="2" customFormat="1" ht="12" customHeight="1">
      <c r="A350" s="3"/>
      <c r="B350" s="160"/>
      <c r="C350" s="30"/>
      <c r="D350" s="3"/>
      <c r="E350" s="3"/>
      <c r="F350" s="3"/>
      <c r="G350" s="3"/>
      <c r="H350" s="3"/>
      <c r="I350" s="3"/>
      <c r="J350" s="3"/>
      <c r="K350" s="4"/>
      <c r="L350" s="4"/>
      <c r="M350" s="16"/>
      <c r="N350" s="16"/>
      <c r="O350" s="16"/>
      <c r="P350" s="16"/>
      <c r="Q350" s="16"/>
      <c r="R350" s="16"/>
      <c r="S350" s="16"/>
      <c r="T350" s="16"/>
      <c r="U350" s="16"/>
      <c r="V350" s="16"/>
      <c r="W350" s="16"/>
      <c r="X350" s="16"/>
      <c r="Y350" s="16"/>
      <c r="Z350" s="16"/>
      <c r="AA350" s="16"/>
      <c r="AB350" s="1"/>
    </row>
    <row r="351" spans="1:44" s="2" customFormat="1" ht="12" customHeight="1">
      <c r="A351" s="3"/>
      <c r="B351" s="160"/>
      <c r="C351" s="30"/>
      <c r="D351" s="3"/>
      <c r="E351" s="3"/>
      <c r="F351" s="3"/>
      <c r="G351" s="3"/>
      <c r="H351" s="3"/>
      <c r="I351" s="3"/>
      <c r="J351" s="3"/>
      <c r="K351" s="4"/>
      <c r="L351" s="4"/>
      <c r="M351" s="16"/>
      <c r="N351" s="16"/>
      <c r="O351" s="16"/>
      <c r="P351" s="16"/>
      <c r="Q351" s="16"/>
      <c r="R351" s="16"/>
      <c r="S351" s="16"/>
      <c r="T351" s="16"/>
      <c r="U351" s="16"/>
      <c r="V351" s="16"/>
      <c r="W351" s="16"/>
      <c r="X351" s="16"/>
      <c r="Y351" s="16"/>
      <c r="Z351" s="16"/>
      <c r="AA351" s="16"/>
      <c r="AB351" s="1"/>
    </row>
    <row r="352" spans="1:44" s="2" customFormat="1" ht="12" customHeight="1">
      <c r="A352" s="1"/>
      <c r="B352" s="160"/>
      <c r="C352" s="30"/>
      <c r="D352" s="3"/>
      <c r="E352" s="3"/>
      <c r="F352" s="3"/>
      <c r="G352" s="3"/>
      <c r="H352" s="3"/>
      <c r="I352" s="3"/>
      <c r="J352" s="3"/>
      <c r="K352" s="4"/>
      <c r="L352" s="4"/>
      <c r="M352" s="16"/>
      <c r="N352" s="16"/>
      <c r="O352" s="16"/>
      <c r="P352" s="16"/>
      <c r="Q352" s="16"/>
      <c r="R352" s="16"/>
      <c r="S352" s="16"/>
      <c r="T352" s="16"/>
      <c r="U352" s="16"/>
      <c r="V352" s="16"/>
      <c r="W352" s="16"/>
      <c r="X352" s="16"/>
      <c r="Y352" s="16"/>
      <c r="Z352" s="16"/>
      <c r="AA352" s="16"/>
      <c r="AB352" s="1"/>
    </row>
    <row r="353" spans="1:28" s="2" customFormat="1" ht="12" customHeight="1">
      <c r="A353" s="1"/>
      <c r="B353" s="160"/>
      <c r="C353" s="30"/>
      <c r="D353" s="3"/>
      <c r="E353" s="3"/>
      <c r="F353" s="3"/>
      <c r="G353" s="3"/>
      <c r="H353" s="3"/>
      <c r="I353" s="3"/>
      <c r="J353" s="3"/>
      <c r="K353" s="4"/>
      <c r="L353" s="4"/>
      <c r="M353" s="16"/>
      <c r="N353" s="16"/>
      <c r="O353" s="16"/>
      <c r="P353" s="16"/>
      <c r="Q353" s="16"/>
      <c r="R353" s="16"/>
      <c r="S353" s="16"/>
      <c r="T353" s="16"/>
      <c r="U353" s="16"/>
      <c r="V353" s="16"/>
      <c r="W353" s="16"/>
      <c r="X353" s="16"/>
      <c r="Y353" s="16"/>
      <c r="Z353" s="16"/>
      <c r="AA353" s="16"/>
      <c r="AB353" s="1"/>
    </row>
    <row r="354" spans="1:28" s="2" customFormat="1" ht="12" customHeight="1">
      <c r="A354" s="1"/>
      <c r="B354" s="3"/>
      <c r="C354" s="30"/>
      <c r="D354" s="3"/>
      <c r="E354" s="3"/>
      <c r="F354" s="3"/>
      <c r="G354" s="3"/>
      <c r="H354" s="3"/>
      <c r="I354" s="3"/>
      <c r="J354" s="3"/>
      <c r="K354" s="4"/>
      <c r="L354" s="4"/>
      <c r="M354" s="16"/>
      <c r="N354" s="16"/>
      <c r="O354" s="16"/>
      <c r="P354" s="16"/>
      <c r="Q354" s="16"/>
      <c r="R354" s="16"/>
      <c r="S354" s="16"/>
      <c r="T354" s="16"/>
      <c r="U354" s="16"/>
      <c r="V354" s="16"/>
      <c r="W354" s="16"/>
      <c r="X354" s="16"/>
      <c r="Y354" s="16"/>
      <c r="Z354" s="16"/>
      <c r="AA354" s="16"/>
      <c r="AB354" s="1"/>
    </row>
    <row r="355" spans="1:28" s="2" customFormat="1" ht="12" customHeight="1">
      <c r="A355" s="1"/>
      <c r="B355" s="1"/>
      <c r="C355" s="34"/>
      <c r="D355" s="1"/>
      <c r="E355" s="1"/>
      <c r="F355" s="1"/>
      <c r="G355" s="1"/>
      <c r="H355" s="1"/>
      <c r="I355" s="1"/>
      <c r="J355" s="3"/>
      <c r="K355" s="4"/>
      <c r="L355" s="4"/>
      <c r="M355" s="16"/>
      <c r="N355" s="16"/>
      <c r="O355" s="16"/>
      <c r="P355" s="16"/>
      <c r="Q355" s="16"/>
      <c r="R355" s="16"/>
      <c r="S355" s="16"/>
      <c r="T355" s="16"/>
      <c r="U355" s="16"/>
      <c r="V355" s="16"/>
      <c r="W355" s="16"/>
      <c r="X355" s="16"/>
      <c r="Y355" s="16"/>
      <c r="Z355" s="16"/>
      <c r="AA355" s="16"/>
      <c r="AB355" s="1"/>
    </row>
    <row r="356" spans="1:28" s="2" customFormat="1" ht="12" customHeight="1">
      <c r="A356" s="1"/>
      <c r="B356" s="1"/>
      <c r="C356" s="34"/>
      <c r="D356" s="1"/>
      <c r="E356" s="1"/>
      <c r="F356" s="1"/>
      <c r="G356" s="1"/>
      <c r="H356" s="1"/>
      <c r="I356" s="1"/>
      <c r="J356" s="3"/>
      <c r="K356" s="4"/>
      <c r="L356" s="4"/>
      <c r="M356" s="16"/>
      <c r="N356" s="16"/>
      <c r="O356" s="16"/>
      <c r="P356" s="16"/>
      <c r="Q356" s="16"/>
      <c r="R356" s="16"/>
      <c r="S356" s="16"/>
      <c r="T356" s="16"/>
      <c r="U356" s="16"/>
      <c r="V356" s="16"/>
      <c r="W356" s="16"/>
      <c r="X356" s="16"/>
      <c r="Y356" s="16"/>
      <c r="Z356" s="16"/>
      <c r="AA356" s="16"/>
      <c r="AB356" s="1"/>
    </row>
    <row r="357" spans="1:28" s="2" customFormat="1" ht="12" customHeight="1">
      <c r="A357" s="1"/>
      <c r="B357" s="1"/>
      <c r="C357" s="34"/>
      <c r="D357" s="1"/>
      <c r="E357" s="1"/>
      <c r="F357" s="1"/>
      <c r="G357" s="1"/>
      <c r="H357" s="1"/>
      <c r="I357" s="1"/>
      <c r="J357" s="3"/>
      <c r="K357" s="4"/>
      <c r="L357" s="4"/>
      <c r="M357" s="16"/>
      <c r="N357" s="16"/>
      <c r="O357" s="16"/>
      <c r="P357" s="16"/>
      <c r="Q357" s="16"/>
      <c r="R357" s="16"/>
      <c r="S357" s="16"/>
      <c r="T357" s="16"/>
      <c r="U357" s="16"/>
      <c r="V357" s="16"/>
      <c r="W357" s="16"/>
      <c r="X357" s="16"/>
      <c r="Y357" s="16"/>
      <c r="Z357" s="16"/>
      <c r="AA357" s="16"/>
      <c r="AB357" s="1"/>
    </row>
    <row r="358" spans="1:28" s="2" customFormat="1" ht="12" customHeight="1">
      <c r="A358" s="1"/>
      <c r="B358" s="3"/>
      <c r="C358" s="30"/>
      <c r="D358" s="3"/>
      <c r="E358" s="3"/>
      <c r="F358" s="3"/>
      <c r="G358" s="3"/>
      <c r="H358" s="3"/>
      <c r="I358" s="3"/>
      <c r="J358" s="3"/>
      <c r="K358" s="4"/>
      <c r="L358" s="4"/>
      <c r="M358" s="16"/>
      <c r="N358" s="16"/>
      <c r="O358" s="16"/>
      <c r="P358" s="16"/>
      <c r="Q358" s="16"/>
      <c r="R358" s="16"/>
      <c r="S358" s="16"/>
      <c r="T358" s="16"/>
      <c r="U358" s="16"/>
      <c r="V358" s="16"/>
      <c r="W358" s="16"/>
      <c r="X358" s="16"/>
      <c r="Y358" s="16"/>
      <c r="Z358" s="16"/>
      <c r="AA358" s="16"/>
      <c r="AB358" s="1"/>
    </row>
    <row r="359" spans="1:28" s="2" customFormat="1" ht="12" customHeight="1">
      <c r="A359" s="3"/>
      <c r="B359" s="3"/>
      <c r="C359" s="30"/>
      <c r="D359" s="3"/>
      <c r="E359" s="3"/>
      <c r="F359" s="3"/>
      <c r="G359" s="3"/>
      <c r="H359" s="3"/>
      <c r="I359" s="3"/>
      <c r="J359" s="1"/>
      <c r="K359" s="4"/>
      <c r="L359" s="4"/>
      <c r="M359" s="16"/>
      <c r="N359" s="16"/>
      <c r="O359" s="16"/>
      <c r="P359" s="16"/>
      <c r="Q359" s="16"/>
      <c r="R359" s="16"/>
      <c r="S359" s="16"/>
      <c r="T359" s="16"/>
      <c r="U359" s="16"/>
      <c r="V359" s="16"/>
      <c r="W359" s="16"/>
      <c r="X359" s="16"/>
      <c r="Y359" s="16"/>
      <c r="Z359" s="16"/>
      <c r="AA359" s="16"/>
      <c r="AB359" s="1"/>
    </row>
    <row r="360" spans="1:28" s="2" customFormat="1" ht="12" customHeight="1">
      <c r="A360" s="3"/>
      <c r="B360" s="1"/>
      <c r="C360" s="34"/>
      <c r="D360" s="1"/>
      <c r="E360" s="1"/>
      <c r="F360" s="1"/>
      <c r="G360" s="1"/>
      <c r="H360" s="1"/>
      <c r="I360" s="1"/>
      <c r="J360" s="1"/>
      <c r="K360" s="4"/>
      <c r="L360" s="4"/>
      <c r="M360" s="16"/>
      <c r="N360" s="16"/>
      <c r="O360" s="16"/>
      <c r="P360" s="16"/>
      <c r="Q360" s="16"/>
      <c r="R360" s="16"/>
      <c r="S360" s="16"/>
      <c r="T360" s="16"/>
      <c r="U360" s="16"/>
      <c r="V360" s="16"/>
      <c r="W360" s="16"/>
      <c r="X360" s="16"/>
      <c r="Y360" s="16"/>
      <c r="Z360" s="16"/>
      <c r="AA360" s="16"/>
      <c r="AB360" s="1"/>
    </row>
    <row r="361" spans="1:28" s="2" customFormat="1" ht="12" customHeight="1">
      <c r="A361" s="3"/>
      <c r="B361" s="1"/>
      <c r="C361" s="34"/>
      <c r="D361" s="1"/>
      <c r="E361" s="1"/>
      <c r="F361" s="1"/>
      <c r="G361" s="1"/>
      <c r="H361" s="1"/>
      <c r="I361" s="1"/>
      <c r="J361" s="1"/>
      <c r="K361" s="4"/>
      <c r="L361" s="4"/>
      <c r="M361" s="16"/>
      <c r="N361" s="16"/>
      <c r="O361" s="16"/>
      <c r="P361" s="16"/>
      <c r="Q361" s="16"/>
      <c r="R361" s="16"/>
      <c r="S361" s="16"/>
      <c r="T361" s="16"/>
      <c r="U361" s="16"/>
      <c r="V361" s="16"/>
      <c r="W361" s="16"/>
      <c r="X361" s="16"/>
      <c r="Y361" s="16"/>
      <c r="Z361" s="16"/>
      <c r="AA361" s="16"/>
      <c r="AB361" s="3"/>
    </row>
    <row r="362" spans="1:28" s="2" customFormat="1" ht="12" customHeight="1">
      <c r="A362" s="3"/>
      <c r="B362" s="1"/>
      <c r="C362" s="34"/>
      <c r="D362" s="1"/>
      <c r="E362" s="1"/>
      <c r="F362" s="1"/>
      <c r="G362" s="1"/>
      <c r="H362" s="1"/>
      <c r="I362" s="1"/>
      <c r="J362" s="3"/>
      <c r="K362" s="4"/>
      <c r="L362" s="4"/>
      <c r="M362" s="16"/>
      <c r="N362" s="16"/>
      <c r="O362" s="16"/>
      <c r="P362" s="16"/>
      <c r="Q362" s="16"/>
      <c r="R362" s="16"/>
      <c r="S362" s="16"/>
      <c r="T362" s="16"/>
      <c r="U362" s="16"/>
      <c r="V362" s="16"/>
      <c r="W362" s="16"/>
      <c r="X362" s="16"/>
      <c r="Y362" s="16"/>
      <c r="Z362" s="16"/>
      <c r="AA362" s="16"/>
      <c r="AB362" s="3"/>
    </row>
    <row r="363" spans="1:28" s="2" customFormat="1" ht="12" customHeight="1">
      <c r="A363" s="3"/>
      <c r="B363" s="1"/>
      <c r="C363" s="34"/>
      <c r="D363" s="1"/>
      <c r="E363" s="1"/>
      <c r="F363" s="1"/>
      <c r="G363" s="1"/>
      <c r="H363" s="1"/>
      <c r="I363" s="1"/>
      <c r="J363" s="3"/>
      <c r="K363" s="4"/>
      <c r="L363" s="4"/>
      <c r="M363" s="16"/>
      <c r="N363" s="16"/>
      <c r="O363" s="16"/>
      <c r="P363" s="16"/>
      <c r="Q363" s="16"/>
      <c r="R363" s="16"/>
      <c r="S363" s="16"/>
      <c r="T363" s="16"/>
      <c r="U363" s="16"/>
      <c r="V363" s="16"/>
      <c r="W363" s="16"/>
      <c r="X363" s="16"/>
      <c r="Y363" s="16"/>
      <c r="Z363" s="16"/>
      <c r="AA363" s="16"/>
      <c r="AB363" s="3"/>
    </row>
    <row r="364" spans="1:28" s="2" customFormat="1" ht="12" customHeight="1">
      <c r="A364" s="3"/>
      <c r="B364" s="1"/>
      <c r="C364" s="34"/>
      <c r="D364" s="1"/>
      <c r="E364" s="1"/>
      <c r="F364" s="1"/>
      <c r="G364" s="1"/>
      <c r="H364" s="1"/>
      <c r="I364" s="1"/>
      <c r="J364" s="1"/>
      <c r="K364" s="4"/>
      <c r="L364" s="4"/>
      <c r="M364" s="16"/>
      <c r="N364" s="16"/>
      <c r="O364" s="16"/>
      <c r="P364" s="16"/>
      <c r="Q364" s="16"/>
      <c r="R364" s="16"/>
      <c r="S364" s="16"/>
      <c r="T364" s="16"/>
      <c r="U364" s="16"/>
      <c r="V364" s="16"/>
      <c r="W364" s="16"/>
      <c r="X364" s="16"/>
      <c r="Y364" s="16"/>
      <c r="Z364" s="16"/>
      <c r="AA364" s="16"/>
      <c r="AB364" s="3"/>
    </row>
    <row r="365" spans="1:28" s="2" customFormat="1" ht="12" customHeight="1">
      <c r="A365" s="3"/>
      <c r="B365" s="1"/>
      <c r="C365" s="34"/>
      <c r="D365" s="1"/>
      <c r="E365" s="1"/>
      <c r="F365" s="1"/>
      <c r="G365" s="1"/>
      <c r="H365" s="1"/>
      <c r="I365" s="1"/>
      <c r="J365" s="1"/>
      <c r="K365" s="4"/>
      <c r="L365" s="4"/>
      <c r="M365" s="16"/>
      <c r="N365" s="16"/>
      <c r="O365" s="16"/>
      <c r="P365" s="16"/>
      <c r="Q365" s="16"/>
      <c r="R365" s="16"/>
      <c r="S365" s="16"/>
      <c r="T365" s="16"/>
      <c r="U365" s="16"/>
      <c r="V365" s="16"/>
      <c r="W365" s="16"/>
      <c r="X365" s="16"/>
      <c r="Y365" s="16"/>
      <c r="Z365" s="16"/>
      <c r="AA365" s="16"/>
      <c r="AB365" s="3"/>
    </row>
    <row r="366" spans="1:28" s="2" customFormat="1" ht="12" customHeight="1">
      <c r="A366" s="3"/>
      <c r="B366" s="1"/>
      <c r="C366" s="34"/>
      <c r="D366" s="1"/>
      <c r="E366" s="1"/>
      <c r="F366" s="1"/>
      <c r="G366" s="1"/>
      <c r="H366" s="1"/>
      <c r="I366" s="1"/>
      <c r="J366" s="1"/>
      <c r="K366" s="4"/>
      <c r="L366" s="4"/>
      <c r="M366" s="16"/>
      <c r="N366" s="16"/>
      <c r="O366" s="16"/>
      <c r="P366" s="16"/>
      <c r="Q366" s="16"/>
      <c r="R366" s="16"/>
      <c r="S366" s="16"/>
      <c r="T366" s="16"/>
      <c r="U366" s="16"/>
      <c r="V366" s="16"/>
      <c r="W366" s="16"/>
      <c r="X366" s="16"/>
      <c r="Y366" s="16"/>
      <c r="Z366" s="16"/>
      <c r="AA366" s="16"/>
      <c r="AB366" s="1"/>
    </row>
    <row r="367" spans="1:28" s="2" customFormat="1" ht="12" customHeight="1">
      <c r="A367" s="3"/>
      <c r="B367" s="3"/>
      <c r="C367" s="30"/>
      <c r="D367" s="3"/>
      <c r="E367" s="3"/>
      <c r="F367" s="3"/>
      <c r="G367" s="3"/>
      <c r="H367" s="3"/>
      <c r="I367" s="3"/>
      <c r="J367" s="1"/>
      <c r="K367" s="4"/>
      <c r="L367" s="4"/>
      <c r="M367" s="16"/>
      <c r="N367" s="16"/>
      <c r="O367" s="16"/>
      <c r="P367" s="16"/>
      <c r="Q367" s="16"/>
      <c r="R367" s="16"/>
      <c r="S367" s="16"/>
      <c r="T367" s="16"/>
      <c r="U367" s="16"/>
      <c r="V367" s="16"/>
      <c r="W367" s="16"/>
      <c r="X367" s="16"/>
      <c r="Y367" s="16"/>
      <c r="Z367" s="16"/>
      <c r="AA367" s="16"/>
      <c r="AB367" s="3"/>
    </row>
    <row r="368" spans="1:28" s="2" customFormat="1" ht="12" customHeight="1">
      <c r="A368" s="13"/>
      <c r="B368" s="3"/>
      <c r="C368" s="30"/>
      <c r="D368" s="3"/>
      <c r="E368" s="3"/>
      <c r="F368" s="3"/>
      <c r="G368" s="3"/>
      <c r="H368" s="3"/>
      <c r="I368" s="3"/>
      <c r="J368" s="1"/>
      <c r="K368" s="4"/>
      <c r="L368" s="4"/>
      <c r="M368" s="16"/>
      <c r="N368" s="16"/>
      <c r="O368" s="16"/>
      <c r="P368" s="16"/>
      <c r="Q368" s="16"/>
      <c r="R368" s="16"/>
      <c r="S368" s="16"/>
      <c r="T368" s="16"/>
      <c r="U368" s="16"/>
      <c r="V368" s="16"/>
      <c r="W368" s="16"/>
      <c r="X368" s="16"/>
      <c r="Y368" s="16"/>
      <c r="Z368" s="16"/>
      <c r="AA368" s="16"/>
      <c r="AB368" s="3"/>
    </row>
    <row r="369" spans="1:28" s="2" customFormat="1" ht="12" customHeight="1">
      <c r="A369" s="13"/>
      <c r="B369" s="3"/>
      <c r="C369" s="30"/>
      <c r="D369" s="3"/>
      <c r="E369" s="3"/>
      <c r="F369" s="3"/>
      <c r="G369" s="3"/>
      <c r="H369" s="3"/>
      <c r="I369" s="3"/>
      <c r="J369" s="1"/>
      <c r="K369" s="4"/>
      <c r="L369" s="4"/>
      <c r="M369" s="16"/>
      <c r="N369" s="16"/>
      <c r="O369" s="16"/>
      <c r="P369" s="16"/>
      <c r="Q369" s="16"/>
      <c r="R369" s="16"/>
      <c r="S369" s="16"/>
      <c r="T369" s="16"/>
      <c r="U369" s="16"/>
      <c r="V369" s="16"/>
      <c r="W369" s="16"/>
      <c r="X369" s="16"/>
      <c r="Y369" s="16"/>
      <c r="Z369" s="16"/>
      <c r="AA369" s="16"/>
      <c r="AB369" s="3"/>
    </row>
    <row r="370" spans="1:28" s="2" customFormat="1" ht="12" customHeight="1">
      <c r="A370" s="13"/>
      <c r="B370" s="3"/>
      <c r="C370" s="30"/>
      <c r="D370" s="3"/>
      <c r="E370" s="3"/>
      <c r="F370" s="3"/>
      <c r="G370" s="3"/>
      <c r="H370" s="3"/>
      <c r="I370" s="3"/>
      <c r="J370" s="1"/>
      <c r="K370" s="4"/>
      <c r="L370" s="4"/>
      <c r="M370" s="16"/>
      <c r="N370" s="16"/>
      <c r="O370" s="16"/>
      <c r="P370" s="16"/>
      <c r="Q370" s="16"/>
      <c r="R370" s="16"/>
      <c r="S370" s="16"/>
      <c r="T370" s="16"/>
      <c r="U370" s="16"/>
      <c r="V370" s="16"/>
      <c r="W370" s="16"/>
      <c r="X370" s="16"/>
      <c r="Y370" s="16"/>
      <c r="Z370" s="16"/>
      <c r="AA370" s="16"/>
      <c r="AB370" s="1"/>
    </row>
    <row r="371" spans="1:28" s="2" customFormat="1" ht="12" customHeight="1">
      <c r="A371" s="13"/>
      <c r="B371" s="3"/>
      <c r="C371" s="30"/>
      <c r="D371" s="3"/>
      <c r="E371" s="3"/>
      <c r="F371" s="3"/>
      <c r="G371" s="3"/>
      <c r="H371" s="3"/>
      <c r="I371" s="3"/>
      <c r="J371" s="3"/>
      <c r="K371" s="4"/>
      <c r="L371" s="4"/>
      <c r="M371" s="16"/>
      <c r="N371" s="16"/>
      <c r="O371" s="16"/>
      <c r="P371" s="16"/>
      <c r="Q371" s="16"/>
      <c r="R371" s="16"/>
      <c r="S371" s="16"/>
      <c r="T371" s="16"/>
      <c r="U371" s="16"/>
      <c r="V371" s="16"/>
      <c r="W371" s="16"/>
      <c r="X371" s="16"/>
      <c r="Y371" s="16"/>
      <c r="Z371" s="16"/>
      <c r="AA371" s="16"/>
      <c r="AB371" s="1"/>
    </row>
    <row r="372" spans="1:28" s="2" customFormat="1" ht="12" customHeight="1">
      <c r="A372" s="13"/>
      <c r="B372" s="3"/>
      <c r="C372" s="30"/>
      <c r="D372" s="3"/>
      <c r="E372" s="3"/>
      <c r="F372" s="3"/>
      <c r="G372" s="3"/>
      <c r="H372" s="3"/>
      <c r="I372" s="3"/>
      <c r="J372" s="3"/>
      <c r="K372" s="4"/>
      <c r="L372" s="4"/>
      <c r="M372" s="16"/>
      <c r="N372" s="16"/>
      <c r="O372" s="16"/>
      <c r="P372" s="16"/>
      <c r="Q372" s="16"/>
      <c r="R372" s="16"/>
      <c r="S372" s="16"/>
      <c r="T372" s="16"/>
      <c r="U372" s="16"/>
      <c r="V372" s="16"/>
      <c r="W372" s="16"/>
      <c r="X372" s="16"/>
      <c r="Y372" s="16"/>
      <c r="Z372" s="16"/>
      <c r="AA372" s="16"/>
      <c r="AB372" s="1"/>
    </row>
    <row r="373" spans="1:28" s="2" customFormat="1" ht="12" customHeight="1">
      <c r="A373" s="13"/>
      <c r="B373" s="3"/>
      <c r="C373" s="30"/>
      <c r="D373" s="3"/>
      <c r="E373" s="3"/>
      <c r="F373" s="3"/>
      <c r="G373" s="3"/>
      <c r="H373" s="3"/>
      <c r="I373" s="3"/>
      <c r="J373" s="3"/>
      <c r="K373" s="4"/>
      <c r="L373" s="4"/>
      <c r="M373" s="16"/>
      <c r="N373" s="16"/>
      <c r="O373" s="16"/>
      <c r="P373" s="16"/>
      <c r="Q373" s="16"/>
      <c r="R373" s="16"/>
      <c r="S373" s="16"/>
      <c r="T373" s="16"/>
      <c r="U373" s="16"/>
      <c r="V373" s="16"/>
      <c r="W373" s="16"/>
      <c r="X373" s="16"/>
      <c r="Y373" s="16"/>
      <c r="Z373" s="16"/>
      <c r="AA373" s="16"/>
      <c r="AB373" s="1"/>
    </row>
    <row r="374" spans="1:28" s="2" customFormat="1" ht="12" customHeight="1">
      <c r="A374" s="13"/>
      <c r="B374" s="3"/>
      <c r="C374" s="30"/>
      <c r="D374" s="3"/>
      <c r="E374" s="3"/>
      <c r="F374" s="3"/>
      <c r="G374" s="3"/>
      <c r="H374" s="3"/>
      <c r="I374" s="3"/>
      <c r="J374" s="3"/>
      <c r="K374" s="4"/>
      <c r="L374" s="4"/>
      <c r="M374" s="16"/>
      <c r="N374" s="16"/>
      <c r="O374" s="16"/>
      <c r="P374" s="16"/>
      <c r="Q374" s="16"/>
      <c r="R374" s="16"/>
      <c r="S374" s="16"/>
      <c r="T374" s="16"/>
      <c r="U374" s="16"/>
      <c r="V374" s="16"/>
      <c r="W374" s="16"/>
      <c r="X374" s="16"/>
      <c r="Y374" s="16"/>
      <c r="Z374" s="16"/>
      <c r="AA374" s="16"/>
      <c r="AB374" s="1"/>
    </row>
    <row r="375" spans="1:28" s="2" customFormat="1" ht="12" customHeight="1">
      <c r="A375" s="13"/>
      <c r="B375" s="3"/>
      <c r="C375" s="30"/>
      <c r="D375" s="3"/>
      <c r="E375" s="3"/>
      <c r="F375" s="3"/>
      <c r="G375" s="3"/>
      <c r="H375" s="3"/>
      <c r="I375" s="3"/>
      <c r="J375" s="3"/>
      <c r="K375" s="4"/>
      <c r="L375" s="4"/>
      <c r="M375" s="16"/>
      <c r="N375" s="16"/>
      <c r="O375" s="16"/>
      <c r="P375" s="16"/>
      <c r="Q375" s="16"/>
      <c r="R375" s="16"/>
      <c r="S375" s="16"/>
      <c r="T375" s="16"/>
      <c r="U375" s="16"/>
      <c r="V375" s="16"/>
      <c r="W375" s="16"/>
      <c r="X375" s="16"/>
      <c r="Y375" s="16"/>
      <c r="Z375" s="16"/>
      <c r="AA375" s="16"/>
      <c r="AB375" s="1"/>
    </row>
    <row r="376" spans="1:28" s="2" customFormat="1" ht="12" customHeight="1">
      <c r="A376" s="13"/>
      <c r="B376" s="3"/>
      <c r="C376" s="30"/>
      <c r="D376" s="3"/>
      <c r="E376" s="3"/>
      <c r="F376" s="3"/>
      <c r="G376" s="3"/>
      <c r="H376" s="3"/>
      <c r="I376" s="3"/>
      <c r="J376" s="3"/>
      <c r="K376" s="4"/>
      <c r="L376" s="4"/>
      <c r="M376" s="16"/>
      <c r="N376" s="16"/>
      <c r="O376" s="16"/>
      <c r="P376" s="16"/>
      <c r="Q376" s="16"/>
      <c r="R376" s="16"/>
      <c r="S376" s="16"/>
      <c r="T376" s="16"/>
      <c r="U376" s="16"/>
      <c r="V376" s="16"/>
      <c r="W376" s="16"/>
      <c r="X376" s="16"/>
      <c r="Y376" s="16"/>
      <c r="Z376" s="16"/>
      <c r="AA376" s="16"/>
      <c r="AB376" s="1"/>
    </row>
    <row r="377" spans="1:28" s="2" customFormat="1" ht="12" customHeight="1">
      <c r="A377" s="13"/>
      <c r="B377" s="3"/>
      <c r="C377" s="30"/>
      <c r="D377" s="3"/>
      <c r="E377" s="3"/>
      <c r="F377" s="3"/>
      <c r="G377" s="3"/>
      <c r="H377" s="3"/>
      <c r="I377" s="3"/>
      <c r="J377" s="3"/>
      <c r="K377" s="4"/>
      <c r="L377" s="4"/>
      <c r="M377" s="16"/>
      <c r="N377" s="16"/>
      <c r="O377" s="16"/>
      <c r="P377" s="16"/>
      <c r="Q377" s="16"/>
      <c r="R377" s="16"/>
      <c r="S377" s="16"/>
      <c r="T377" s="16"/>
      <c r="U377" s="16"/>
      <c r="V377" s="16"/>
      <c r="W377" s="16"/>
      <c r="X377" s="16"/>
      <c r="Y377" s="16"/>
      <c r="Z377" s="16"/>
      <c r="AA377" s="16"/>
      <c r="AB377" s="1"/>
    </row>
    <row r="378" spans="1:28" s="2" customFormat="1" ht="12" customHeight="1">
      <c r="A378" s="13"/>
      <c r="B378" s="3"/>
      <c r="C378" s="30"/>
      <c r="D378" s="3"/>
      <c r="E378" s="3"/>
      <c r="F378" s="3"/>
      <c r="G378" s="3"/>
      <c r="H378" s="3"/>
      <c r="I378" s="3"/>
      <c r="J378" s="3"/>
      <c r="K378" s="4"/>
      <c r="L378" s="4"/>
      <c r="M378" s="16"/>
      <c r="N378" s="16"/>
      <c r="O378" s="16"/>
      <c r="P378" s="16"/>
      <c r="Q378" s="16"/>
      <c r="R378" s="16"/>
      <c r="S378" s="16"/>
      <c r="T378" s="16"/>
      <c r="U378" s="16"/>
      <c r="V378" s="16"/>
      <c r="W378" s="16"/>
      <c r="X378" s="16"/>
      <c r="Y378" s="16"/>
      <c r="Z378" s="16"/>
      <c r="AA378" s="16"/>
      <c r="AB378" s="1"/>
    </row>
    <row r="379" spans="1:28" s="2" customFormat="1" ht="12" customHeight="1">
      <c r="A379" s="13"/>
      <c r="B379" s="3"/>
      <c r="C379" s="30"/>
      <c r="D379" s="3"/>
      <c r="E379" s="3"/>
      <c r="F379" s="3"/>
      <c r="G379" s="3"/>
      <c r="H379" s="3"/>
      <c r="I379" s="3"/>
      <c r="J379" s="3"/>
      <c r="K379" s="4"/>
      <c r="L379" s="4"/>
      <c r="M379" s="16"/>
      <c r="N379" s="16"/>
      <c r="O379" s="16"/>
      <c r="P379" s="16"/>
      <c r="Q379" s="16"/>
      <c r="R379" s="16"/>
      <c r="S379" s="16"/>
      <c r="T379" s="16"/>
      <c r="U379" s="16"/>
      <c r="V379" s="16"/>
      <c r="W379" s="16"/>
      <c r="X379" s="16"/>
      <c r="Y379" s="16"/>
      <c r="Z379" s="16"/>
      <c r="AA379" s="16"/>
      <c r="AB379" s="1"/>
    </row>
    <row r="380" spans="1:28" s="2" customFormat="1" ht="12" customHeight="1">
      <c r="A380" s="13"/>
      <c r="B380" s="3"/>
      <c r="C380" s="30"/>
      <c r="D380" s="3"/>
      <c r="E380" s="3"/>
      <c r="F380" s="3"/>
      <c r="G380" s="3"/>
      <c r="H380" s="3"/>
      <c r="I380" s="3"/>
      <c r="J380" s="3"/>
      <c r="K380" s="4"/>
      <c r="L380" s="4"/>
      <c r="M380" s="16"/>
      <c r="N380" s="16"/>
      <c r="O380" s="16"/>
      <c r="P380" s="16"/>
      <c r="Q380" s="16"/>
      <c r="R380" s="16"/>
      <c r="S380" s="16"/>
      <c r="T380" s="16"/>
      <c r="U380" s="16"/>
      <c r="V380" s="16"/>
      <c r="W380" s="16"/>
      <c r="X380" s="16"/>
      <c r="Y380" s="16"/>
      <c r="Z380" s="16"/>
      <c r="AA380" s="16"/>
      <c r="AB380" s="1"/>
    </row>
    <row r="381" spans="1:28" s="2" customFormat="1" ht="12" customHeight="1">
      <c r="A381" s="3"/>
      <c r="B381" s="3"/>
      <c r="C381" s="30"/>
      <c r="D381" s="3"/>
      <c r="E381" s="3"/>
      <c r="F381" s="3"/>
      <c r="G381" s="3"/>
      <c r="H381" s="3"/>
      <c r="I381" s="3"/>
      <c r="J381" s="1"/>
      <c r="K381" s="4"/>
      <c r="L381" s="4"/>
      <c r="M381" s="16"/>
      <c r="N381" s="16"/>
      <c r="O381" s="16"/>
      <c r="P381" s="16"/>
      <c r="Q381" s="16"/>
      <c r="R381" s="16"/>
      <c r="S381" s="16"/>
      <c r="T381" s="16"/>
      <c r="U381" s="16"/>
      <c r="V381" s="16"/>
      <c r="W381" s="16"/>
      <c r="X381" s="16"/>
      <c r="Y381" s="16"/>
      <c r="Z381" s="16"/>
      <c r="AA381" s="16"/>
      <c r="AB381" s="1"/>
    </row>
    <row r="382" spans="1:28" s="2" customFormat="1" ht="12" customHeight="1">
      <c r="A382" s="3"/>
      <c r="B382" s="3"/>
      <c r="C382" s="30"/>
      <c r="D382" s="3"/>
      <c r="E382" s="3"/>
      <c r="F382" s="3"/>
      <c r="G382" s="3"/>
      <c r="H382" s="3"/>
      <c r="I382" s="3"/>
      <c r="J382" s="1"/>
      <c r="K382" s="4"/>
      <c r="L382" s="4"/>
      <c r="M382" s="16"/>
      <c r="N382" s="16"/>
      <c r="O382" s="16"/>
      <c r="P382" s="16"/>
      <c r="Q382" s="16"/>
      <c r="R382" s="16"/>
      <c r="S382" s="16"/>
      <c r="T382" s="16"/>
      <c r="U382" s="16"/>
      <c r="V382" s="16"/>
      <c r="W382" s="16"/>
      <c r="X382" s="16"/>
      <c r="Y382" s="16"/>
      <c r="Z382" s="16"/>
      <c r="AA382" s="16"/>
      <c r="AB382" s="3"/>
    </row>
    <row r="383" spans="1:28" s="2" customFormat="1" ht="12" customHeight="1">
      <c r="A383" s="3"/>
      <c r="B383" s="3"/>
      <c r="C383" s="30"/>
      <c r="D383" s="3"/>
      <c r="E383" s="3"/>
      <c r="F383" s="3"/>
      <c r="G383" s="3"/>
      <c r="H383" s="3"/>
      <c r="I383" s="3"/>
      <c r="J383" s="1"/>
      <c r="K383" s="4"/>
      <c r="L383" s="4"/>
      <c r="M383" s="16"/>
      <c r="N383" s="16"/>
      <c r="O383" s="16"/>
      <c r="P383" s="16"/>
      <c r="Q383" s="16"/>
      <c r="R383" s="16"/>
      <c r="S383" s="16"/>
      <c r="T383" s="16"/>
      <c r="U383" s="16"/>
      <c r="V383" s="16"/>
      <c r="W383" s="16"/>
      <c r="X383" s="16"/>
      <c r="Y383" s="16"/>
      <c r="Z383" s="16"/>
      <c r="AA383" s="16"/>
      <c r="AB383" s="3"/>
    </row>
    <row r="384" spans="1:28" s="2" customFormat="1" ht="12" customHeight="1">
      <c r="A384" s="3"/>
      <c r="B384" s="3"/>
      <c r="C384" s="30"/>
      <c r="D384" s="3"/>
      <c r="E384" s="3"/>
      <c r="F384" s="3"/>
      <c r="G384" s="3"/>
      <c r="H384" s="3"/>
      <c r="I384" s="3"/>
      <c r="J384" s="3"/>
      <c r="K384" s="4"/>
      <c r="L384" s="4"/>
      <c r="M384" s="16"/>
      <c r="N384" s="16"/>
      <c r="O384" s="16"/>
      <c r="P384" s="16"/>
      <c r="Q384" s="16"/>
      <c r="R384" s="16"/>
      <c r="S384" s="16"/>
      <c r="T384" s="16"/>
      <c r="U384" s="16"/>
      <c r="V384" s="16"/>
      <c r="W384" s="16"/>
      <c r="X384" s="16"/>
      <c r="Y384" s="16"/>
      <c r="Z384" s="16"/>
      <c r="AA384" s="16"/>
      <c r="AB384" s="3"/>
    </row>
    <row r="385" spans="1:28" s="2" customFormat="1" ht="12" customHeight="1">
      <c r="A385" s="3"/>
      <c r="B385" s="3"/>
      <c r="C385" s="30"/>
      <c r="D385" s="3"/>
      <c r="E385" s="3"/>
      <c r="F385" s="3"/>
      <c r="G385" s="3"/>
      <c r="H385" s="3"/>
      <c r="I385" s="3"/>
      <c r="J385" s="3"/>
      <c r="K385" s="4"/>
      <c r="L385" s="4"/>
      <c r="M385" s="16"/>
      <c r="N385" s="16"/>
      <c r="O385" s="16"/>
      <c r="P385" s="16"/>
      <c r="Q385" s="16"/>
      <c r="R385" s="16"/>
      <c r="S385" s="16"/>
      <c r="T385" s="16"/>
      <c r="U385" s="16"/>
      <c r="V385" s="16"/>
      <c r="W385" s="16"/>
      <c r="X385" s="16"/>
      <c r="Y385" s="16"/>
      <c r="Z385" s="16"/>
      <c r="AA385" s="16"/>
      <c r="AB385" s="3"/>
    </row>
    <row r="386" spans="1:28" s="2" customFormat="1" ht="12" customHeight="1">
      <c r="A386" s="3"/>
      <c r="B386" s="3"/>
      <c r="C386" s="30"/>
      <c r="D386" s="3"/>
      <c r="E386" s="3"/>
      <c r="F386" s="3"/>
      <c r="G386" s="3"/>
      <c r="H386" s="3"/>
      <c r="I386" s="3"/>
      <c r="J386" s="1"/>
      <c r="K386" s="4"/>
      <c r="L386" s="4"/>
      <c r="M386" s="16"/>
      <c r="N386" s="16"/>
      <c r="O386" s="16"/>
      <c r="P386" s="16"/>
      <c r="Q386" s="16"/>
      <c r="R386" s="16"/>
      <c r="S386" s="16"/>
      <c r="T386" s="16"/>
      <c r="U386" s="16"/>
      <c r="V386" s="16"/>
      <c r="W386" s="16"/>
      <c r="X386" s="16"/>
      <c r="Y386" s="16"/>
      <c r="Z386" s="16"/>
      <c r="AA386" s="16"/>
      <c r="AB386" s="3"/>
    </row>
    <row r="387" spans="1:28" s="2" customFormat="1" ht="12" customHeight="1">
      <c r="A387" s="3"/>
      <c r="B387" s="3"/>
      <c r="C387" s="30"/>
      <c r="D387" s="3"/>
      <c r="E387" s="3"/>
      <c r="F387" s="3"/>
      <c r="G387" s="3"/>
      <c r="H387" s="3"/>
      <c r="I387" s="3"/>
      <c r="J387" s="1"/>
      <c r="K387" s="4"/>
      <c r="L387" s="4"/>
      <c r="M387" s="16"/>
      <c r="N387" s="16"/>
      <c r="O387" s="16"/>
      <c r="P387" s="16"/>
      <c r="Q387" s="16"/>
      <c r="R387" s="16"/>
      <c r="S387" s="16"/>
      <c r="T387" s="16"/>
      <c r="U387" s="16"/>
      <c r="V387" s="16"/>
      <c r="W387" s="16"/>
      <c r="X387" s="16"/>
      <c r="Y387" s="16"/>
      <c r="Z387" s="16"/>
      <c r="AA387" s="16"/>
      <c r="AB387" s="3"/>
    </row>
    <row r="388" spans="1:28" ht="15" customHeight="1">
      <c r="J388" s="1"/>
      <c r="AB388" s="1"/>
    </row>
    <row r="389" spans="1:28" ht="12" customHeight="1">
      <c r="J389" s="1"/>
    </row>
    <row r="390" spans="1:28" ht="12" customHeight="1">
      <c r="A390" s="13"/>
      <c r="J390" s="1"/>
    </row>
    <row r="391" spans="1:28" ht="12" customHeight="1">
      <c r="A391" s="13"/>
      <c r="J391" s="1"/>
      <c r="AB391" s="2"/>
    </row>
    <row r="392" spans="1:28" ht="12" customHeight="1">
      <c r="A392" s="13"/>
      <c r="J392" s="1"/>
    </row>
    <row r="393" spans="1:28" ht="12" customHeight="1">
      <c r="A393" s="13"/>
    </row>
    <row r="394" spans="1:28" ht="12" customHeight="1">
      <c r="A394" s="13"/>
    </row>
    <row r="395" spans="1:28" ht="12" customHeight="1">
      <c r="A395" s="13"/>
    </row>
    <row r="396" spans="1:28" ht="12" customHeight="1">
      <c r="A396" s="13"/>
    </row>
    <row r="397" spans="1:28" ht="12" customHeight="1">
      <c r="A397" s="13"/>
    </row>
    <row r="398" spans="1:28" ht="12" customHeight="1">
      <c r="A398" s="13"/>
    </row>
    <row r="399" spans="1:28" ht="12" customHeight="1">
      <c r="A399" s="13"/>
    </row>
    <row r="400" spans="1:28" ht="12" customHeight="1">
      <c r="A400" s="13"/>
    </row>
    <row r="401" spans="1:28" ht="12" customHeight="1">
      <c r="A401" s="13"/>
    </row>
    <row r="402" spans="1:28" ht="12" customHeight="1">
      <c r="A402" s="13"/>
    </row>
    <row r="403" spans="1:28" ht="12" customHeight="1">
      <c r="A403" s="13"/>
      <c r="J403" s="1"/>
    </row>
    <row r="404" spans="1:28" ht="12" customHeight="1">
      <c r="J404" s="1"/>
      <c r="AB404" s="1"/>
    </row>
    <row r="405" spans="1:28" ht="12" customHeight="1">
      <c r="J405" s="1"/>
    </row>
    <row r="408" spans="1:28" ht="12" customHeight="1">
      <c r="J408" s="1"/>
    </row>
    <row r="409" spans="1:28" ht="12" customHeight="1">
      <c r="J409" s="1"/>
    </row>
    <row r="410" spans="1:28" ht="12" customHeight="1">
      <c r="J410" s="1"/>
      <c r="AB410" s="1"/>
    </row>
    <row r="411" spans="1:28" ht="12" customHeight="1">
      <c r="J411" s="1"/>
    </row>
    <row r="412" spans="1:28" ht="12" customHeight="1">
      <c r="A412" s="13"/>
      <c r="J412" s="1"/>
    </row>
    <row r="413" spans="1:28" ht="12" customHeight="1">
      <c r="A413" s="13"/>
      <c r="J413" s="1"/>
      <c r="AB413" s="10"/>
    </row>
    <row r="414" spans="1:28" ht="12" customHeight="1">
      <c r="A414" s="13"/>
      <c r="J414" s="1"/>
      <c r="AB414" s="13"/>
    </row>
    <row r="415" spans="1:28" ht="12" customHeight="1">
      <c r="A415" s="13"/>
      <c r="AB415" s="13"/>
    </row>
    <row r="416" spans="1:28" ht="12" customHeight="1">
      <c r="A416" s="13"/>
      <c r="AB416" s="13"/>
    </row>
    <row r="417" spans="1:28" ht="12" customHeight="1">
      <c r="A417" s="13"/>
      <c r="AB417" s="13"/>
    </row>
    <row r="418" spans="1:28" ht="12" customHeight="1">
      <c r="A418" s="13"/>
      <c r="AB418" s="13"/>
    </row>
    <row r="419" spans="1:28" ht="12" customHeight="1">
      <c r="A419" s="13"/>
      <c r="AB419" s="13"/>
    </row>
    <row r="420" spans="1:28" ht="12" customHeight="1">
      <c r="A420" s="13"/>
      <c r="AB420" s="13"/>
    </row>
    <row r="421" spans="1:28" ht="12" customHeight="1">
      <c r="A421" s="13"/>
      <c r="AB421" s="13"/>
    </row>
    <row r="422" spans="1:28" ht="12" customHeight="1">
      <c r="A422" s="13"/>
      <c r="AB422" s="13"/>
    </row>
    <row r="423" spans="1:28" ht="12" customHeight="1">
      <c r="A423" s="13"/>
      <c r="AB423" s="13"/>
    </row>
    <row r="424" spans="1:28" ht="12" customHeight="1">
      <c r="A424" s="13"/>
      <c r="AB424" s="13"/>
    </row>
    <row r="425" spans="1:28" ht="12" customHeight="1">
      <c r="A425" s="13"/>
    </row>
    <row r="426" spans="1:28" ht="12" customHeight="1">
      <c r="AB426" s="1"/>
    </row>
    <row r="436" spans="3:27" s="3" customFormat="1" ht="12" customHeight="1">
      <c r="C436" s="30"/>
      <c r="K436" s="4"/>
      <c r="L436" s="4"/>
      <c r="M436" s="16"/>
      <c r="N436" s="16"/>
      <c r="O436" s="16"/>
      <c r="P436" s="16"/>
      <c r="Q436" s="16"/>
      <c r="R436" s="16"/>
      <c r="S436" s="16"/>
      <c r="T436" s="16"/>
      <c r="U436" s="16"/>
      <c r="V436" s="16"/>
      <c r="W436" s="16"/>
      <c r="X436" s="16"/>
      <c r="Y436" s="16"/>
      <c r="Z436" s="16"/>
      <c r="AA436" s="16"/>
    </row>
    <row r="437" spans="3:27" s="3" customFormat="1" ht="12" customHeight="1">
      <c r="C437" s="30"/>
      <c r="K437" s="4"/>
      <c r="L437" s="4"/>
      <c r="M437" s="16"/>
      <c r="N437" s="16"/>
      <c r="O437" s="16"/>
      <c r="P437" s="16"/>
      <c r="Q437" s="16"/>
      <c r="R437" s="16"/>
      <c r="S437" s="16"/>
      <c r="T437" s="16"/>
      <c r="U437" s="16"/>
      <c r="V437" s="16"/>
      <c r="W437" s="16"/>
      <c r="X437" s="16"/>
      <c r="Y437" s="16"/>
      <c r="Z437" s="16"/>
      <c r="AA437" s="16"/>
    </row>
    <row r="438" spans="3:27" s="3" customFormat="1" ht="12" customHeight="1">
      <c r="C438" s="30"/>
      <c r="K438" s="4"/>
      <c r="L438" s="4"/>
      <c r="M438" s="16"/>
      <c r="N438" s="16"/>
      <c r="O438" s="16"/>
      <c r="P438" s="16"/>
      <c r="Q438" s="16"/>
      <c r="R438" s="16"/>
      <c r="S438" s="16"/>
      <c r="T438" s="16"/>
      <c r="U438" s="16"/>
      <c r="V438" s="16"/>
      <c r="W438" s="16"/>
      <c r="X438" s="16"/>
      <c r="Y438" s="16"/>
      <c r="Z438" s="16"/>
      <c r="AA438" s="16"/>
    </row>
    <row r="439" spans="3:27" s="3" customFormat="1" ht="12" customHeight="1">
      <c r="C439" s="30"/>
      <c r="K439" s="4"/>
      <c r="L439" s="4"/>
      <c r="M439" s="16"/>
      <c r="N439" s="16"/>
      <c r="O439" s="16"/>
      <c r="P439" s="16"/>
      <c r="Q439" s="16"/>
      <c r="R439" s="16"/>
      <c r="S439" s="16"/>
      <c r="T439" s="16"/>
      <c r="U439" s="16"/>
      <c r="V439" s="16"/>
      <c r="W439" s="16"/>
      <c r="X439" s="16"/>
      <c r="Y439" s="16"/>
      <c r="Z439" s="16"/>
      <c r="AA439" s="16"/>
    </row>
    <row r="440" spans="3:27" s="3" customFormat="1" ht="12" customHeight="1">
      <c r="C440" s="30"/>
      <c r="K440" s="4"/>
      <c r="L440" s="4"/>
      <c r="M440" s="16"/>
      <c r="N440" s="16"/>
      <c r="O440" s="16"/>
      <c r="P440" s="16"/>
      <c r="Q440" s="16"/>
      <c r="R440" s="16"/>
      <c r="S440" s="16"/>
      <c r="T440" s="16"/>
      <c r="U440" s="16"/>
      <c r="V440" s="16"/>
      <c r="W440" s="16"/>
      <c r="X440" s="16"/>
      <c r="Y440" s="16"/>
      <c r="Z440" s="16"/>
      <c r="AA440" s="16"/>
    </row>
    <row r="441" spans="3:27" s="3" customFormat="1" ht="12" customHeight="1">
      <c r="C441" s="30"/>
      <c r="K441" s="4"/>
      <c r="L441" s="4"/>
      <c r="M441" s="16"/>
      <c r="N441" s="16"/>
      <c r="O441" s="16"/>
      <c r="P441" s="16"/>
      <c r="Q441" s="16"/>
      <c r="R441" s="16"/>
      <c r="S441" s="16"/>
      <c r="T441" s="16"/>
      <c r="U441" s="16"/>
      <c r="V441" s="16"/>
      <c r="W441" s="16"/>
      <c r="X441" s="16"/>
      <c r="Y441" s="16"/>
      <c r="Z441" s="16"/>
      <c r="AA441" s="16"/>
    </row>
    <row r="442" spans="3:27" s="3" customFormat="1" ht="12" customHeight="1">
      <c r="C442" s="30"/>
      <c r="K442" s="4"/>
      <c r="L442" s="4"/>
      <c r="M442" s="16"/>
      <c r="N442" s="16"/>
      <c r="O442" s="16"/>
      <c r="P442" s="16"/>
      <c r="Q442" s="16"/>
      <c r="R442" s="16"/>
      <c r="S442" s="16"/>
      <c r="T442" s="16"/>
      <c r="U442" s="16"/>
      <c r="V442" s="16"/>
      <c r="W442" s="16"/>
      <c r="X442" s="16"/>
      <c r="Y442" s="16"/>
      <c r="Z442" s="16"/>
      <c r="AA442" s="16"/>
    </row>
    <row r="443" spans="3:27" s="3" customFormat="1" ht="12" customHeight="1">
      <c r="C443" s="30"/>
      <c r="K443" s="4"/>
      <c r="L443" s="4"/>
      <c r="M443" s="16"/>
      <c r="N443" s="16"/>
      <c r="O443" s="16"/>
      <c r="P443" s="16"/>
      <c r="Q443" s="16"/>
      <c r="R443" s="16"/>
      <c r="S443" s="16"/>
      <c r="T443" s="16"/>
      <c r="U443" s="16"/>
      <c r="V443" s="16"/>
      <c r="W443" s="16"/>
      <c r="X443" s="16"/>
      <c r="Y443" s="16"/>
      <c r="Z443" s="16"/>
      <c r="AA443" s="16"/>
    </row>
    <row r="444" spans="3:27" s="3" customFormat="1" ht="12" customHeight="1">
      <c r="C444" s="30"/>
      <c r="K444" s="4"/>
      <c r="L444" s="4"/>
      <c r="M444" s="16"/>
      <c r="N444" s="16"/>
      <c r="O444" s="16"/>
      <c r="P444" s="16"/>
      <c r="Q444" s="16"/>
      <c r="R444" s="16"/>
      <c r="S444" s="16"/>
      <c r="T444" s="16"/>
      <c r="U444" s="16"/>
      <c r="V444" s="16"/>
      <c r="W444" s="16"/>
      <c r="X444" s="16"/>
      <c r="Y444" s="16"/>
      <c r="Z444" s="16"/>
      <c r="AA444" s="16"/>
    </row>
    <row r="445" spans="3:27" s="3" customFormat="1" ht="12" customHeight="1">
      <c r="C445" s="30"/>
      <c r="K445" s="4"/>
      <c r="L445" s="4"/>
      <c r="M445" s="16"/>
      <c r="N445" s="16"/>
      <c r="O445" s="16"/>
      <c r="P445" s="16"/>
      <c r="Q445" s="16"/>
      <c r="R445" s="16"/>
      <c r="S445" s="16"/>
      <c r="T445" s="16"/>
      <c r="U445" s="16"/>
      <c r="V445" s="16"/>
      <c r="W445" s="16"/>
      <c r="X445" s="16"/>
      <c r="Y445" s="16"/>
      <c r="Z445" s="16"/>
      <c r="AA445" s="16"/>
    </row>
    <row r="446" spans="3:27" s="3" customFormat="1" ht="12" customHeight="1">
      <c r="C446" s="30"/>
      <c r="K446" s="4"/>
      <c r="L446" s="4"/>
      <c r="M446" s="16"/>
      <c r="N446" s="16"/>
      <c r="O446" s="16"/>
      <c r="P446" s="16"/>
      <c r="Q446" s="16"/>
      <c r="R446" s="16"/>
      <c r="S446" s="16"/>
      <c r="T446" s="16"/>
      <c r="U446" s="16"/>
      <c r="V446" s="16"/>
      <c r="W446" s="16"/>
      <c r="X446" s="16"/>
      <c r="Y446" s="16"/>
      <c r="Z446" s="16"/>
      <c r="AA446" s="16"/>
    </row>
    <row r="447" spans="3:27" s="3" customFormat="1" ht="12" customHeight="1">
      <c r="C447" s="30"/>
      <c r="K447" s="4"/>
      <c r="L447" s="4"/>
      <c r="M447" s="16"/>
      <c r="N447" s="16"/>
      <c r="O447" s="16"/>
      <c r="P447" s="16"/>
      <c r="Q447" s="16"/>
      <c r="R447" s="16"/>
      <c r="S447" s="16"/>
      <c r="T447" s="16"/>
      <c r="U447" s="16"/>
      <c r="V447" s="16"/>
      <c r="W447" s="16"/>
      <c r="X447" s="16"/>
      <c r="Y447" s="16"/>
      <c r="Z447" s="16"/>
      <c r="AA447" s="16"/>
    </row>
    <row r="448" spans="3:27" s="3" customFormat="1" ht="12" customHeight="1">
      <c r="C448" s="30"/>
      <c r="K448" s="4"/>
      <c r="L448" s="4"/>
      <c r="M448" s="16"/>
      <c r="N448" s="16"/>
      <c r="O448" s="16"/>
      <c r="P448" s="16"/>
      <c r="Q448" s="16"/>
      <c r="R448" s="16"/>
      <c r="S448" s="16"/>
      <c r="T448" s="16"/>
      <c r="U448" s="16"/>
      <c r="V448" s="16"/>
      <c r="W448" s="16"/>
      <c r="X448" s="16"/>
      <c r="Y448" s="16"/>
      <c r="Z448" s="16"/>
      <c r="AA448" s="16"/>
    </row>
    <row r="449" spans="3:27" s="3" customFormat="1" ht="12" customHeight="1">
      <c r="C449" s="30"/>
      <c r="K449" s="4"/>
      <c r="L449" s="4"/>
      <c r="M449" s="16"/>
      <c r="N449" s="16"/>
      <c r="O449" s="16"/>
      <c r="P449" s="16"/>
      <c r="Q449" s="16"/>
      <c r="R449" s="16"/>
      <c r="S449" s="16"/>
      <c r="T449" s="16"/>
      <c r="U449" s="16"/>
      <c r="V449" s="16"/>
      <c r="W449" s="16"/>
      <c r="X449" s="16"/>
      <c r="Y449" s="16"/>
      <c r="Z449" s="16"/>
      <c r="AA449" s="16"/>
    </row>
    <row r="450" spans="3:27" s="3" customFormat="1" ht="12" customHeight="1">
      <c r="C450" s="30"/>
      <c r="K450" s="4"/>
      <c r="L450" s="4"/>
      <c r="M450" s="16"/>
      <c r="N450" s="16"/>
      <c r="O450" s="16"/>
      <c r="P450" s="16"/>
      <c r="Q450" s="16"/>
      <c r="R450" s="16"/>
      <c r="S450" s="16"/>
      <c r="T450" s="16"/>
      <c r="U450" s="16"/>
      <c r="V450" s="16"/>
      <c r="W450" s="16"/>
      <c r="X450" s="16"/>
      <c r="Y450" s="16"/>
      <c r="Z450" s="16"/>
      <c r="AA450" s="16"/>
    </row>
    <row r="451" spans="3:27" s="3" customFormat="1" ht="12" customHeight="1">
      <c r="C451" s="30"/>
      <c r="K451" s="4"/>
      <c r="L451" s="4"/>
      <c r="M451" s="16"/>
      <c r="N451" s="16"/>
      <c r="O451" s="16"/>
      <c r="P451" s="16"/>
      <c r="Q451" s="16"/>
      <c r="R451" s="16"/>
      <c r="S451" s="16"/>
      <c r="T451" s="16"/>
      <c r="U451" s="16"/>
      <c r="V451" s="16"/>
      <c r="W451" s="16"/>
      <c r="X451" s="16"/>
      <c r="Y451" s="16"/>
      <c r="Z451" s="16"/>
      <c r="AA451" s="16"/>
    </row>
    <row r="452" spans="3:27" s="3" customFormat="1" ht="12" customHeight="1">
      <c r="C452" s="30"/>
      <c r="K452" s="4"/>
      <c r="L452" s="4"/>
      <c r="M452" s="16"/>
      <c r="N452" s="16"/>
      <c r="O452" s="16"/>
      <c r="P452" s="16"/>
      <c r="Q452" s="16"/>
      <c r="R452" s="16"/>
      <c r="S452" s="16"/>
      <c r="T452" s="16"/>
      <c r="U452" s="16"/>
      <c r="V452" s="16"/>
      <c r="W452" s="16"/>
      <c r="X452" s="16"/>
      <c r="Y452" s="16"/>
      <c r="Z452" s="16"/>
      <c r="AA452" s="16"/>
    </row>
    <row r="453" spans="3:27" s="3" customFormat="1" ht="12" customHeight="1">
      <c r="C453" s="30"/>
      <c r="K453" s="4"/>
      <c r="L453" s="4"/>
      <c r="M453" s="16"/>
      <c r="N453" s="16"/>
      <c r="O453" s="16"/>
      <c r="P453" s="16"/>
      <c r="Q453" s="16"/>
      <c r="R453" s="16"/>
      <c r="S453" s="16"/>
      <c r="T453" s="16"/>
      <c r="U453" s="16"/>
      <c r="V453" s="16"/>
      <c r="W453" s="16"/>
      <c r="X453" s="16"/>
      <c r="Y453" s="16"/>
      <c r="Z453" s="16"/>
      <c r="AA453" s="16"/>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59" orientation="landscape" horizontalDpi="4294967294" r:id="rId1"/>
  <headerFooter alignWithMargins="0"/>
  <ignoredErrors>
    <ignoredError sqref="B9:C101 B102:C196" numberStoredAsText="1"/>
    <ignoredError sqref="X20:Z36 X104:Z196 X39:Z48 X37 Z37 X38 Z38 X51:Z57 X49 Z49 X50 Z50 X70:Z76 X58 Z58 X59 Z59 X60 Z60 X61 Z61 X62 Z62 X63 Z63 X64 Z64 X65 Z65 X66 Z66 X67 Z67 X68 Z68 X69 Z69 X78:Z88 X77 Z77 X91:Z103 X89 Z89 X90 Z9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2020-12-25T05:40:09Z</cp:lastPrinted>
  <dcterms:created xsi:type="dcterms:W3CDTF">2002-07-22T04:03:10Z</dcterms:created>
  <dcterms:modified xsi:type="dcterms:W3CDTF">2025-04-28T06:31:13Z</dcterms:modified>
</cp:coreProperties>
</file>